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80" documentId="8_{9AEC4C04-3DBB-4A79-9C19-8D27252E6E26}" xr6:coauthVersionLast="47" xr6:coauthVersionMax="47" xr10:uidLastSave="{629A3492-7070-4C68-AADB-1DA0618359C3}"/>
  <bookViews>
    <workbookView xWindow="-120" yWindow="-120" windowWidth="29040" windowHeight="15720" xr2:uid="{E1721914-6904-426B-8CE6-E110F2C80E8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3" l="1"/>
  <c r="K135" i="43"/>
  <c r="H135" i="43"/>
  <c r="T5" i="43"/>
  <c r="H5" i="43"/>
  <c r="J5" i="43"/>
  <c r="F5" i="43"/>
  <c r="S5" i="43"/>
  <c r="M135" i="42"/>
  <c r="L135" i="42"/>
  <c r="K135" i="42"/>
  <c r="I135" i="42"/>
  <c r="G135" i="42"/>
  <c r="T5" i="42"/>
  <c r="P5" i="42"/>
  <c r="N5" i="42"/>
  <c r="M5" i="42"/>
  <c r="J5" i="42"/>
  <c r="I5" i="42"/>
  <c r="H5" i="42"/>
  <c r="F5" i="42"/>
  <c r="S5" i="42"/>
  <c r="G135" i="41"/>
  <c r="O133" i="40"/>
  <c r="N133" i="40"/>
  <c r="Q5" i="40"/>
  <c r="P5" i="40"/>
  <c r="J5" i="40"/>
  <c r="I5" i="40"/>
  <c r="H5" i="40"/>
  <c r="O133" i="39"/>
  <c r="N133" i="39"/>
  <c r="I133" i="39"/>
  <c r="H133" i="39"/>
  <c r="G133" i="39"/>
  <c r="T5" i="39"/>
  <c r="R5" i="39"/>
  <c r="Q5" i="39"/>
  <c r="P5" i="39"/>
  <c r="J5" i="39"/>
  <c r="I5" i="39"/>
  <c r="H5" i="39"/>
  <c r="I133" i="38"/>
  <c r="H133" i="38"/>
  <c r="G133" i="38"/>
  <c r="T5" i="38"/>
  <c r="L5" i="38"/>
  <c r="N5" i="38"/>
  <c r="J5" i="38"/>
  <c r="I5" i="38"/>
  <c r="F5" i="38"/>
  <c r="N123" i="37"/>
  <c r="L123" i="37"/>
  <c r="K123" i="37"/>
  <c r="Q5" i="37"/>
  <c r="O5" i="37"/>
  <c r="T5" i="37"/>
  <c r="M5" i="37"/>
  <c r="I5" i="37"/>
  <c r="G5" i="37"/>
  <c r="K5" i="37"/>
  <c r="AO29" i="35"/>
  <c r="Y29" i="35"/>
  <c r="X29" i="35"/>
  <c r="AZ7" i="35"/>
  <c r="AR7" i="35"/>
  <c r="AN7" i="35"/>
  <c r="Y7" i="35"/>
  <c r="P7" i="35"/>
  <c r="O7" i="35"/>
  <c r="H7" i="35"/>
  <c r="L96" i="33"/>
  <c r="D96" i="33"/>
  <c r="N96" i="33"/>
  <c r="F96" i="33"/>
  <c r="O96" i="33"/>
  <c r="O74" i="33"/>
  <c r="H74" i="33"/>
  <c r="J74" i="33"/>
  <c r="F74" i="33"/>
  <c r="D74" i="33"/>
  <c r="N52" i="33"/>
  <c r="F52" i="33"/>
  <c r="D52" i="33"/>
  <c r="L52" i="33"/>
  <c r="L30" i="33"/>
  <c r="D30" i="33"/>
  <c r="O8" i="33"/>
  <c r="L8" i="33"/>
  <c r="D8" i="33"/>
  <c r="J96" i="31"/>
  <c r="L96" i="31"/>
  <c r="H96" i="31"/>
  <c r="F96" i="31"/>
  <c r="D96" i="31"/>
  <c r="H74" i="31"/>
  <c r="L74" i="31"/>
  <c r="F74" i="31"/>
  <c r="D74" i="31"/>
  <c r="N52" i="31"/>
  <c r="J52" i="31"/>
  <c r="D52" i="31"/>
  <c r="O52" i="31"/>
  <c r="L52" i="31"/>
  <c r="F52" i="31"/>
  <c r="O30" i="31"/>
  <c r="L30" i="31"/>
  <c r="D30" i="31"/>
  <c r="J8" i="31"/>
  <c r="L8" i="31"/>
  <c r="D8" i="31"/>
  <c r="H272" i="30"/>
  <c r="D272" i="30"/>
  <c r="N272" i="30"/>
  <c r="L272" i="30"/>
  <c r="J272" i="30"/>
  <c r="C271" i="30"/>
  <c r="F272" i="30" s="1"/>
  <c r="B270" i="30"/>
  <c r="H250" i="30"/>
  <c r="D250" i="30"/>
  <c r="N250" i="30"/>
  <c r="L250" i="30"/>
  <c r="J250" i="30"/>
  <c r="C249" i="30"/>
  <c r="F250" i="30" s="1"/>
  <c r="B248" i="30"/>
  <c r="J228" i="30"/>
  <c r="H228" i="30"/>
  <c r="D228" i="30"/>
  <c r="N228" i="30"/>
  <c r="L228" i="30"/>
  <c r="C227" i="30"/>
  <c r="F228" i="30" s="1"/>
  <c r="B226" i="30"/>
  <c r="H206" i="30"/>
  <c r="D206" i="30"/>
  <c r="N206" i="30"/>
  <c r="L206" i="30"/>
  <c r="J206" i="30"/>
  <c r="C205" i="30"/>
  <c r="F206" i="30" s="1"/>
  <c r="B204" i="30"/>
  <c r="L184" i="30"/>
  <c r="D184" i="30"/>
  <c r="J184" i="30"/>
  <c r="F184" i="30"/>
  <c r="C183" i="30"/>
  <c r="B182" i="30"/>
  <c r="L162" i="30"/>
  <c r="D162" i="30"/>
  <c r="J162" i="30"/>
  <c r="F162" i="30"/>
  <c r="C161" i="30"/>
  <c r="B160" i="30"/>
  <c r="L140" i="30"/>
  <c r="D140" i="30"/>
  <c r="F140" i="30"/>
  <c r="C139" i="30"/>
  <c r="B138" i="30"/>
  <c r="L118" i="30"/>
  <c r="J118" i="30"/>
  <c r="D118" i="30"/>
  <c r="F118" i="30"/>
  <c r="C117" i="30"/>
  <c r="B116" i="30"/>
  <c r="J96" i="30"/>
  <c r="D96" i="30"/>
  <c r="O96" i="30"/>
  <c r="L96" i="30"/>
  <c r="F96" i="30"/>
  <c r="C95" i="30"/>
  <c r="J74" i="30"/>
  <c r="H74" i="30"/>
  <c r="D74" i="30"/>
  <c r="L74" i="30"/>
  <c r="C73" i="30"/>
  <c r="O74" i="30" s="1"/>
  <c r="N52" i="30"/>
  <c r="H52" i="30"/>
  <c r="D52" i="30"/>
  <c r="C51" i="30"/>
  <c r="N30" i="30"/>
  <c r="L30" i="30"/>
  <c r="F30" i="30"/>
  <c r="D30" i="30"/>
  <c r="O30" i="30"/>
  <c r="J30" i="30"/>
  <c r="H30" i="30"/>
  <c r="C29" i="30"/>
  <c r="L8" i="30"/>
  <c r="J8" i="30"/>
  <c r="D8" i="30"/>
  <c r="O8" i="30"/>
  <c r="H8" i="30"/>
  <c r="F8" i="30"/>
  <c r="C7" i="30"/>
  <c r="M6" i="28"/>
  <c r="K6" i="28"/>
  <c r="I6" i="28"/>
  <c r="B4" i="28"/>
  <c r="B3" i="27"/>
  <c r="M6" i="26"/>
  <c r="L6" i="26"/>
  <c r="I6" i="26"/>
  <c r="B4" i="26"/>
  <c r="N96" i="25"/>
  <c r="D96" i="25"/>
  <c r="O96" i="25"/>
  <c r="L96" i="25"/>
  <c r="J96" i="25"/>
  <c r="H96" i="25"/>
  <c r="F96" i="25"/>
  <c r="O74" i="25"/>
  <c r="L74" i="25"/>
  <c r="N74" i="25"/>
  <c r="H74" i="25"/>
  <c r="F74" i="25"/>
  <c r="D74" i="25"/>
  <c r="N52" i="25"/>
  <c r="D52" i="25"/>
  <c r="J52" i="25"/>
  <c r="O52" i="25"/>
  <c r="L30" i="25"/>
  <c r="H30" i="25"/>
  <c r="F30" i="25"/>
  <c r="O8" i="25"/>
  <c r="N8" i="25"/>
  <c r="F8" i="25"/>
  <c r="D8" i="25"/>
  <c r="L8" i="25"/>
  <c r="J8" i="25"/>
  <c r="H8" i="25"/>
  <c r="D254" i="24"/>
  <c r="H254" i="24"/>
  <c r="C253" i="24"/>
  <c r="B252" i="24"/>
  <c r="D228" i="24"/>
  <c r="H228" i="24"/>
  <c r="C227" i="24"/>
  <c r="B226" i="24"/>
  <c r="F20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C73" i="24"/>
  <c r="D74" i="24" s="1"/>
  <c r="H52" i="24"/>
  <c r="C51" i="24"/>
  <c r="H30" i="24"/>
  <c r="F30" i="24"/>
  <c r="C29" i="24"/>
  <c r="D30" i="24" s="1"/>
  <c r="N8" i="24"/>
  <c r="L8" i="24"/>
  <c r="J8" i="24"/>
  <c r="D8" i="24"/>
  <c r="O8" i="24"/>
  <c r="F8" i="24"/>
  <c r="AB7" i="22"/>
  <c r="Z7" i="22"/>
  <c r="AA7" i="22"/>
  <c r="N7" i="22"/>
  <c r="K7" i="22"/>
  <c r="M7" i="22"/>
  <c r="B4" i="22"/>
  <c r="T8" i="21"/>
  <c r="J8" i="21"/>
  <c r="B5" i="21"/>
  <c r="B4" i="19"/>
  <c r="AA6" i="18"/>
  <c r="Z6" i="18"/>
  <c r="AB6" i="18"/>
  <c r="S6" i="18"/>
  <c r="R6" i="18"/>
  <c r="T6" i="18"/>
  <c r="K6" i="18"/>
  <c r="I6" i="18"/>
  <c r="J6" i="18"/>
  <c r="B3" i="18"/>
  <c r="Z7" i="17"/>
  <c r="Y7" i="17"/>
  <c r="AA7" i="17"/>
  <c r="X7" i="17"/>
  <c r="M7" i="17"/>
  <c r="J7" i="17"/>
  <c r="B4" i="17"/>
  <c r="AA7" i="16"/>
  <c r="X7" i="16"/>
  <c r="W7" i="16"/>
  <c r="Z7" i="16"/>
  <c r="M7" i="16"/>
  <c r="L7" i="16"/>
  <c r="B4" i="16"/>
  <c r="X7" i="15"/>
  <c r="Y7" i="15"/>
  <c r="M7" i="15"/>
  <c r="J7" i="15"/>
  <c r="I7" i="15"/>
  <c r="L7" i="15"/>
  <c r="B4" i="15"/>
  <c r="I9" i="14"/>
  <c r="B6" i="14"/>
  <c r="Z6" i="13"/>
  <c r="X6" i="13"/>
  <c r="M6" i="13"/>
  <c r="J6" i="13"/>
  <c r="I6" i="13"/>
  <c r="B3" i="13"/>
  <c r="W5" i="12"/>
  <c r="N5" i="12"/>
  <c r="K5" i="12"/>
  <c r="O96" i="10"/>
  <c r="L96" i="10"/>
  <c r="J96" i="10"/>
  <c r="D96" i="10"/>
  <c r="C95" i="10"/>
  <c r="O74" i="10"/>
  <c r="N74" i="10"/>
  <c r="J74" i="10"/>
  <c r="H74" i="10"/>
  <c r="F74" i="10"/>
  <c r="D74" i="10"/>
  <c r="L74" i="10"/>
  <c r="C73" i="10"/>
  <c r="O52" i="10"/>
  <c r="N52" i="10"/>
  <c r="L52" i="10"/>
  <c r="J52" i="10"/>
  <c r="D52" i="10"/>
  <c r="C51" i="10"/>
  <c r="L30" i="10"/>
  <c r="J30" i="10"/>
  <c r="H30" i="10"/>
  <c r="F30" i="10"/>
  <c r="D30" i="10"/>
  <c r="C29" i="10"/>
  <c r="L8" i="10"/>
  <c r="J8" i="10"/>
  <c r="H8" i="10"/>
  <c r="D8" i="10"/>
  <c r="C7" i="10"/>
  <c r="S8" i="9"/>
  <c r="P8" i="9"/>
  <c r="O272" i="8"/>
  <c r="N272" i="8"/>
  <c r="L272" i="8"/>
  <c r="F272" i="8"/>
  <c r="D272" i="8"/>
  <c r="J272" i="8"/>
  <c r="H272" i="8"/>
  <c r="C271" i="8"/>
  <c r="B270" i="8"/>
  <c r="O250" i="8"/>
  <c r="N250" i="8"/>
  <c r="L250" i="8"/>
  <c r="F250" i="8"/>
  <c r="D250" i="8"/>
  <c r="J250" i="8"/>
  <c r="H250" i="8"/>
  <c r="C249" i="8"/>
  <c r="B248" i="8"/>
  <c r="O228" i="8"/>
  <c r="N228" i="8"/>
  <c r="L228" i="8"/>
  <c r="F228" i="8"/>
  <c r="D228" i="8"/>
  <c r="J228" i="8"/>
  <c r="H228" i="8"/>
  <c r="C227" i="8"/>
  <c r="B226" i="8"/>
  <c r="O206" i="8"/>
  <c r="N206" i="8"/>
  <c r="L206" i="8"/>
  <c r="F206" i="8"/>
  <c r="D206" i="8"/>
  <c r="J206" i="8"/>
  <c r="H206" i="8"/>
  <c r="C205" i="8"/>
  <c r="B204" i="8"/>
  <c r="O184" i="8"/>
  <c r="N184" i="8"/>
  <c r="L184" i="8"/>
  <c r="F184" i="8"/>
  <c r="D184" i="8"/>
  <c r="J184" i="8"/>
  <c r="H184" i="8"/>
  <c r="C183" i="8"/>
  <c r="B182" i="8"/>
  <c r="O162" i="8"/>
  <c r="N162" i="8"/>
  <c r="L162" i="8"/>
  <c r="F162" i="8"/>
  <c r="D162" i="8"/>
  <c r="J162" i="8"/>
  <c r="H162" i="8"/>
  <c r="C161" i="8"/>
  <c r="B160" i="8"/>
  <c r="O140" i="8"/>
  <c r="N140" i="8"/>
  <c r="L140" i="8"/>
  <c r="F140" i="8"/>
  <c r="D140" i="8"/>
  <c r="J140" i="8"/>
  <c r="H140" i="8"/>
  <c r="C139" i="8"/>
  <c r="B138" i="8"/>
  <c r="O118" i="8"/>
  <c r="N118" i="8"/>
  <c r="F118" i="8"/>
  <c r="D118" i="8"/>
  <c r="L118" i="8"/>
  <c r="J118" i="8"/>
  <c r="H118" i="8"/>
  <c r="C117" i="8"/>
  <c r="B116" i="8"/>
  <c r="O96" i="8"/>
  <c r="N96" i="8"/>
  <c r="L96" i="8"/>
  <c r="F96" i="8"/>
  <c r="D96" i="8"/>
  <c r="J96" i="8"/>
  <c r="H96" i="8"/>
  <c r="C95" i="8"/>
  <c r="N74" i="8"/>
  <c r="L74" i="8"/>
  <c r="J74" i="8"/>
  <c r="D74" i="8"/>
  <c r="C73" i="8"/>
  <c r="L52" i="8"/>
  <c r="J52" i="8"/>
  <c r="H52" i="8"/>
  <c r="D52" i="8"/>
  <c r="C51" i="8"/>
  <c r="N30" i="8"/>
  <c r="J30" i="8"/>
  <c r="H30" i="8"/>
  <c r="D30" i="8"/>
  <c r="O30" i="8"/>
  <c r="L30" i="8"/>
  <c r="F30" i="8"/>
  <c r="C29" i="8"/>
  <c r="L8" i="8"/>
  <c r="H8" i="8"/>
  <c r="F8" i="8"/>
  <c r="D8" i="8"/>
  <c r="N8" i="8"/>
  <c r="J8" i="8"/>
  <c r="C7" i="8"/>
  <c r="W6" i="6"/>
  <c r="V6" i="6"/>
  <c r="B3" i="6"/>
  <c r="U6" i="5"/>
  <c r="T6" i="5"/>
  <c r="S6" i="5"/>
  <c r="M6" i="5"/>
  <c r="K6" i="5"/>
  <c r="B3" i="5"/>
  <c r="M152" i="3"/>
  <c r="K152" i="3"/>
  <c r="N152" i="3"/>
  <c r="L79" i="3"/>
  <c r="N6" i="3"/>
  <c r="N56" i="2"/>
  <c r="L56" i="2"/>
  <c r="K56" i="2"/>
  <c r="J56" i="2"/>
  <c r="N31" i="2"/>
  <c r="M31" i="2"/>
  <c r="B39" i="1"/>
  <c r="B38" i="1"/>
  <c r="B37" i="1"/>
  <c r="M2" i="1"/>
  <c r="M23" i="2" l="1"/>
  <c r="L23" i="2"/>
  <c r="G68" i="2"/>
  <c r="H68" i="2"/>
  <c r="M74" i="2"/>
  <c r="N74" i="2"/>
  <c r="L74" i="2"/>
  <c r="K14" i="3"/>
  <c r="N14" i="3"/>
  <c r="M14" i="3"/>
  <c r="L14" i="3"/>
  <c r="J14" i="3"/>
  <c r="K44" i="3"/>
  <c r="M44" i="3"/>
  <c r="L44" i="3"/>
  <c r="J44" i="3"/>
  <c r="J62" i="3"/>
  <c r="N62" i="3"/>
  <c r="L62" i="3"/>
  <c r="M62" i="3"/>
  <c r="K62" i="3"/>
  <c r="K15" i="5"/>
  <c r="I15" i="5"/>
  <c r="U18" i="6"/>
  <c r="S18" i="6"/>
  <c r="O36" i="8"/>
  <c r="N36" i="8"/>
  <c r="J43" i="8"/>
  <c r="L81" i="8"/>
  <c r="I19" i="9"/>
  <c r="J10" i="10"/>
  <c r="J45" i="3"/>
  <c r="M45" i="3"/>
  <c r="L45" i="3"/>
  <c r="K45" i="3"/>
  <c r="J53" i="3"/>
  <c r="M53" i="3"/>
  <c r="L53" i="3"/>
  <c r="K53" i="3"/>
  <c r="N85" i="3"/>
  <c r="M85" i="3"/>
  <c r="L85" i="3"/>
  <c r="J85" i="3"/>
  <c r="K85" i="3"/>
  <c r="N101" i="3"/>
  <c r="M101" i="3"/>
  <c r="L101" i="3"/>
  <c r="J101" i="3"/>
  <c r="K101" i="3"/>
  <c r="E122" i="3"/>
  <c r="N162" i="3"/>
  <c r="N178" i="3"/>
  <c r="V51" i="5"/>
  <c r="U51" i="5"/>
  <c r="T51" i="5"/>
  <c r="W51" i="5"/>
  <c r="S51" i="5"/>
  <c r="L43" i="8"/>
  <c r="N34" i="3"/>
  <c r="M34" i="3"/>
  <c r="K34" i="3"/>
  <c r="L34" i="3"/>
  <c r="J34" i="3"/>
  <c r="N38" i="2"/>
  <c r="N58" i="2"/>
  <c r="K58" i="2"/>
  <c r="J58" i="2"/>
  <c r="N72" i="2"/>
  <c r="M72" i="2"/>
  <c r="L72" i="2"/>
  <c r="N15" i="3"/>
  <c r="M15" i="3"/>
  <c r="L15" i="3"/>
  <c r="K15" i="3"/>
  <c r="J15" i="3"/>
  <c r="N27" i="3"/>
  <c r="M27" i="3"/>
  <c r="L27" i="3"/>
  <c r="K27" i="3"/>
  <c r="J27" i="3"/>
  <c r="N35" i="3"/>
  <c r="M35" i="3"/>
  <c r="L35" i="3"/>
  <c r="K35" i="3"/>
  <c r="J35" i="3"/>
  <c r="M46" i="3"/>
  <c r="L46" i="3"/>
  <c r="K46" i="3"/>
  <c r="J46" i="3"/>
  <c r="M54" i="3"/>
  <c r="L54" i="3"/>
  <c r="K54" i="3"/>
  <c r="J54" i="3"/>
  <c r="U7" i="6"/>
  <c r="W7" i="6"/>
  <c r="S7" i="6"/>
  <c r="F12" i="8"/>
  <c r="M47" i="3"/>
  <c r="L47" i="3"/>
  <c r="K47" i="3"/>
  <c r="J47" i="3"/>
  <c r="M55" i="3"/>
  <c r="L55" i="3"/>
  <c r="K55" i="3"/>
  <c r="J55" i="3"/>
  <c r="M56" i="3"/>
  <c r="L56" i="3"/>
  <c r="K56" i="3"/>
  <c r="J56" i="3"/>
  <c r="N68" i="3"/>
  <c r="M68" i="3"/>
  <c r="L68" i="3"/>
  <c r="K68" i="3"/>
  <c r="J68" i="3"/>
  <c r="N89" i="3"/>
  <c r="M89" i="3"/>
  <c r="L89" i="3"/>
  <c r="J89" i="3"/>
  <c r="K89" i="3"/>
  <c r="G113" i="3"/>
  <c r="N105" i="3"/>
  <c r="M105" i="3"/>
  <c r="I116" i="3"/>
  <c r="L105" i="3"/>
  <c r="J105" i="3"/>
  <c r="K105" i="3"/>
  <c r="N136" i="3"/>
  <c r="N182" i="3"/>
  <c r="M36" i="6"/>
  <c r="H12" i="8"/>
  <c r="L103" i="8"/>
  <c r="P21" i="9"/>
  <c r="O21" i="9"/>
  <c r="V18" i="12"/>
  <c r="U18" i="12"/>
  <c r="X18" i="12"/>
  <c r="N13" i="2"/>
  <c r="N61" i="2"/>
  <c r="N67" i="3"/>
  <c r="M67" i="3"/>
  <c r="L67" i="3"/>
  <c r="J67" i="3"/>
  <c r="K67" i="3"/>
  <c r="N110" i="3"/>
  <c r="M110" i="3"/>
  <c r="L110" i="3"/>
  <c r="K110" i="3"/>
  <c r="J110" i="3"/>
  <c r="I121" i="3"/>
  <c r="N14" i="2"/>
  <c r="N19" i="3"/>
  <c r="M19" i="3"/>
  <c r="L19" i="3"/>
  <c r="K19" i="3"/>
  <c r="J19" i="3"/>
  <c r="M32" i="5"/>
  <c r="L52" i="6"/>
  <c r="J52" i="6"/>
  <c r="G21" i="9"/>
  <c r="L8" i="3"/>
  <c r="K8" i="3"/>
  <c r="M8" i="3"/>
  <c r="J8" i="3"/>
  <c r="N8" i="3"/>
  <c r="L12" i="3"/>
  <c r="K12" i="3"/>
  <c r="M12" i="3"/>
  <c r="J12" i="3"/>
  <c r="N12" i="3"/>
  <c r="L16" i="3"/>
  <c r="K16" i="3"/>
  <c r="J16" i="3"/>
  <c r="N16" i="3"/>
  <c r="M16" i="3"/>
  <c r="L20" i="3"/>
  <c r="K20" i="3"/>
  <c r="J20" i="3"/>
  <c r="N20" i="3"/>
  <c r="M20" i="3"/>
  <c r="L24" i="3"/>
  <c r="K24" i="3"/>
  <c r="M24" i="3"/>
  <c r="J24" i="3"/>
  <c r="N24" i="3"/>
  <c r="L28" i="3"/>
  <c r="K28" i="3"/>
  <c r="J28" i="3"/>
  <c r="N28" i="3"/>
  <c r="M28" i="3"/>
  <c r="L32" i="3"/>
  <c r="K32" i="3"/>
  <c r="J32" i="3"/>
  <c r="M32" i="3"/>
  <c r="N32" i="3"/>
  <c r="L36" i="3"/>
  <c r="K36" i="3"/>
  <c r="J36" i="3"/>
  <c r="M36" i="3"/>
  <c r="N36" i="3"/>
  <c r="L40" i="3"/>
  <c r="M40" i="3"/>
  <c r="K40" i="3"/>
  <c r="J40" i="3"/>
  <c r="L48" i="3"/>
  <c r="M48" i="3"/>
  <c r="K48" i="3"/>
  <c r="J48" i="3"/>
  <c r="N63" i="3"/>
  <c r="L63" i="3"/>
  <c r="J63" i="3"/>
  <c r="M63" i="3"/>
  <c r="K63" i="3"/>
  <c r="N86" i="3"/>
  <c r="M86" i="3"/>
  <c r="L86" i="3"/>
  <c r="K86" i="3"/>
  <c r="J86" i="3"/>
  <c r="N102" i="3"/>
  <c r="M102" i="3"/>
  <c r="L102" i="3"/>
  <c r="K102" i="3"/>
  <c r="J102" i="3"/>
  <c r="I113" i="3"/>
  <c r="E123" i="3"/>
  <c r="N163" i="3"/>
  <c r="N179" i="3"/>
  <c r="K37" i="5"/>
  <c r="I37" i="5"/>
  <c r="U12" i="6"/>
  <c r="S12" i="6"/>
  <c r="W12" i="6"/>
  <c r="L33" i="8"/>
  <c r="F98" i="8"/>
  <c r="M15" i="9"/>
  <c r="K48" i="2"/>
  <c r="J48" i="2"/>
  <c r="N22" i="3"/>
  <c r="M22" i="3"/>
  <c r="L22" i="3"/>
  <c r="K22" i="3"/>
  <c r="J22" i="3"/>
  <c r="N30" i="3"/>
  <c r="M30" i="3"/>
  <c r="L30" i="3"/>
  <c r="K30" i="3"/>
  <c r="J30" i="3"/>
  <c r="N64" i="3"/>
  <c r="M64" i="3"/>
  <c r="L64" i="3"/>
  <c r="J64" i="3"/>
  <c r="K64" i="3"/>
  <c r="E115" i="3"/>
  <c r="N11" i="3"/>
  <c r="M11" i="3"/>
  <c r="L11" i="3"/>
  <c r="K11" i="3"/>
  <c r="J11" i="3"/>
  <c r="N82" i="3"/>
  <c r="M82" i="3"/>
  <c r="L82" i="3"/>
  <c r="K82" i="3"/>
  <c r="J82" i="3"/>
  <c r="G122" i="3"/>
  <c r="N145" i="3"/>
  <c r="U23" i="6"/>
  <c r="S23" i="6"/>
  <c r="J18" i="8"/>
  <c r="P13" i="9"/>
  <c r="O13" i="9"/>
  <c r="K41" i="3"/>
  <c r="J41" i="3"/>
  <c r="L41" i="3"/>
  <c r="M41" i="3"/>
  <c r="K49" i="3"/>
  <c r="J49" i="3"/>
  <c r="L49" i="3"/>
  <c r="M49" i="3"/>
  <c r="N72" i="3"/>
  <c r="M72" i="3"/>
  <c r="L72" i="3"/>
  <c r="K72" i="3"/>
  <c r="J72" i="3"/>
  <c r="N93" i="3"/>
  <c r="M93" i="3"/>
  <c r="L93" i="3"/>
  <c r="J93" i="3"/>
  <c r="K93" i="3"/>
  <c r="E114" i="3"/>
  <c r="G117" i="3"/>
  <c r="I120" i="3"/>
  <c r="N109" i="3"/>
  <c r="M109" i="3"/>
  <c r="L109" i="3"/>
  <c r="J109" i="3"/>
  <c r="K109" i="3"/>
  <c r="N140" i="3"/>
  <c r="N154" i="3"/>
  <c r="K21" i="5"/>
  <c r="I21" i="5"/>
  <c r="O33" i="8"/>
  <c r="N33" i="8"/>
  <c r="J40" i="8"/>
  <c r="M19" i="13"/>
  <c r="I61" i="18"/>
  <c r="J61" i="18"/>
  <c r="K65" i="2"/>
  <c r="J65" i="2"/>
  <c r="K52" i="3"/>
  <c r="M52" i="3"/>
  <c r="L52" i="3"/>
  <c r="J52" i="3"/>
  <c r="G118" i="3"/>
  <c r="N141" i="3"/>
  <c r="N23" i="3"/>
  <c r="M23" i="3"/>
  <c r="L23" i="3"/>
  <c r="K23" i="3"/>
  <c r="J23" i="3"/>
  <c r="N31" i="3"/>
  <c r="M31" i="3"/>
  <c r="L31" i="3"/>
  <c r="K31" i="3"/>
  <c r="J31" i="3"/>
  <c r="N39" i="3"/>
  <c r="M39" i="3"/>
  <c r="L39" i="3"/>
  <c r="K39" i="3"/>
  <c r="J39" i="3"/>
  <c r="N71" i="3"/>
  <c r="M71" i="3"/>
  <c r="L71" i="3"/>
  <c r="J71" i="3"/>
  <c r="K71" i="3"/>
  <c r="N98" i="3"/>
  <c r="M98" i="3"/>
  <c r="L98" i="3"/>
  <c r="K98" i="3"/>
  <c r="J98" i="3"/>
  <c r="N175" i="3"/>
  <c r="I186" i="3"/>
  <c r="M60" i="2"/>
  <c r="N60" i="2"/>
  <c r="L60" i="2"/>
  <c r="J9" i="3"/>
  <c r="K9" i="3"/>
  <c r="N9" i="3"/>
  <c r="M9" i="3"/>
  <c r="L9" i="3"/>
  <c r="J13" i="3"/>
  <c r="M13" i="3"/>
  <c r="K13" i="3"/>
  <c r="N13" i="3"/>
  <c r="L13" i="3"/>
  <c r="J17" i="3"/>
  <c r="M17" i="3"/>
  <c r="K17" i="3"/>
  <c r="N17" i="3"/>
  <c r="L17" i="3"/>
  <c r="J21" i="3"/>
  <c r="K21" i="3"/>
  <c r="N21" i="3"/>
  <c r="M21" i="3"/>
  <c r="L21" i="3"/>
  <c r="J25" i="3"/>
  <c r="M25" i="3"/>
  <c r="N25" i="3"/>
  <c r="K25" i="3"/>
  <c r="L25" i="3"/>
  <c r="J29" i="3"/>
  <c r="K29" i="3"/>
  <c r="N29" i="3"/>
  <c r="M29" i="3"/>
  <c r="L29" i="3"/>
  <c r="J33" i="3"/>
  <c r="M33" i="3"/>
  <c r="K33" i="3"/>
  <c r="N33" i="3"/>
  <c r="L33" i="3"/>
  <c r="J37" i="3"/>
  <c r="N37" i="3"/>
  <c r="M37" i="3"/>
  <c r="L37" i="3"/>
  <c r="K37" i="3"/>
  <c r="J42" i="3"/>
  <c r="M42" i="3"/>
  <c r="K42" i="3"/>
  <c r="L42" i="3"/>
  <c r="J50" i="3"/>
  <c r="K50" i="3"/>
  <c r="M50" i="3"/>
  <c r="L50" i="3"/>
  <c r="L58" i="3"/>
  <c r="J58" i="3"/>
  <c r="K58" i="3"/>
  <c r="M58" i="3"/>
  <c r="N90" i="3"/>
  <c r="M90" i="3"/>
  <c r="L90" i="3"/>
  <c r="K90" i="3"/>
  <c r="J90" i="3"/>
  <c r="G114" i="3"/>
  <c r="N106" i="3"/>
  <c r="M106" i="3"/>
  <c r="L106" i="3"/>
  <c r="I117" i="3"/>
  <c r="K106" i="3"/>
  <c r="J106" i="3"/>
  <c r="N137" i="3"/>
  <c r="N183" i="3"/>
  <c r="K183" i="3"/>
  <c r="J183" i="3"/>
  <c r="K10" i="5"/>
  <c r="M10" i="5"/>
  <c r="I10" i="5"/>
  <c r="K42" i="5"/>
  <c r="I42" i="5"/>
  <c r="L106" i="8"/>
  <c r="D74" i="11"/>
  <c r="K24" i="2"/>
  <c r="J24" i="2"/>
  <c r="K57" i="2"/>
  <c r="N57" i="2"/>
  <c r="J57" i="2"/>
  <c r="K10" i="3"/>
  <c r="N10" i="3"/>
  <c r="M10" i="3"/>
  <c r="L10" i="3"/>
  <c r="J10" i="3"/>
  <c r="K18" i="3"/>
  <c r="N18" i="3"/>
  <c r="M18" i="3"/>
  <c r="L18" i="3"/>
  <c r="J18" i="3"/>
  <c r="K26" i="3"/>
  <c r="N26" i="3"/>
  <c r="M26" i="3"/>
  <c r="L26" i="3"/>
  <c r="J26" i="3"/>
  <c r="K38" i="3"/>
  <c r="N38" i="3"/>
  <c r="M38" i="3"/>
  <c r="L38" i="3"/>
  <c r="J38" i="3"/>
  <c r="N94" i="3"/>
  <c r="M94" i="3"/>
  <c r="L94" i="3"/>
  <c r="K94" i="3"/>
  <c r="J94" i="3"/>
  <c r="N155" i="3"/>
  <c r="N10" i="2"/>
  <c r="M49" i="2"/>
  <c r="L49" i="2"/>
  <c r="N62" i="2"/>
  <c r="N7" i="3"/>
  <c r="M7" i="3"/>
  <c r="L7" i="3"/>
  <c r="K7" i="3"/>
  <c r="J7" i="3"/>
  <c r="E119" i="3"/>
  <c r="N159" i="3"/>
  <c r="L43" i="3"/>
  <c r="M43" i="3"/>
  <c r="J43" i="3"/>
  <c r="K43" i="3"/>
  <c r="L51" i="3"/>
  <c r="M51" i="3"/>
  <c r="J51" i="3"/>
  <c r="K51" i="3"/>
  <c r="L60" i="3"/>
  <c r="J60" i="3"/>
  <c r="K60" i="3"/>
  <c r="M60" i="3"/>
  <c r="N81" i="3"/>
  <c r="M81" i="3"/>
  <c r="L81" i="3"/>
  <c r="J81" i="3"/>
  <c r="K81" i="3"/>
  <c r="N97" i="3"/>
  <c r="M97" i="3"/>
  <c r="L97" i="3"/>
  <c r="J97" i="3"/>
  <c r="K97" i="3"/>
  <c r="E118" i="3"/>
  <c r="G121" i="3"/>
  <c r="N144" i="3"/>
  <c r="J144" i="3"/>
  <c r="K144" i="3"/>
  <c r="N158" i="3"/>
  <c r="K26" i="5"/>
  <c r="I26" i="5"/>
  <c r="W46" i="5"/>
  <c r="F9" i="8"/>
  <c r="F79" i="8"/>
  <c r="J100" i="8"/>
  <c r="X6" i="12"/>
  <c r="M138" i="13"/>
  <c r="M57" i="3"/>
  <c r="K57" i="3"/>
  <c r="J57" i="3"/>
  <c r="L57" i="3"/>
  <c r="H113" i="3"/>
  <c r="F114" i="3"/>
  <c r="H117" i="3"/>
  <c r="F118" i="3"/>
  <c r="H121" i="3"/>
  <c r="F122" i="3"/>
  <c r="K29" i="5"/>
  <c r="M29" i="5"/>
  <c r="I29" i="5"/>
  <c r="K34" i="5"/>
  <c r="I34" i="5"/>
  <c r="M34" i="5"/>
  <c r="J10" i="8"/>
  <c r="F17" i="8"/>
  <c r="H20" i="8"/>
  <c r="J35" i="8"/>
  <c r="L38" i="8"/>
  <c r="L98" i="8"/>
  <c r="O101" i="8"/>
  <c r="N101" i="8"/>
  <c r="J108" i="8"/>
  <c r="I10" i="9"/>
  <c r="G12" i="9"/>
  <c r="E14" i="9"/>
  <c r="S17" i="9"/>
  <c r="R17" i="9"/>
  <c r="N10" i="10"/>
  <c r="M11" i="13"/>
  <c r="M59" i="3"/>
  <c r="K59" i="3"/>
  <c r="L59" i="3"/>
  <c r="J59" i="3"/>
  <c r="H114" i="3"/>
  <c r="F115" i="3"/>
  <c r="H118" i="3"/>
  <c r="F119" i="3"/>
  <c r="H122" i="3"/>
  <c r="F123" i="3"/>
  <c r="K7" i="5"/>
  <c r="I7" i="5"/>
  <c r="M7" i="5"/>
  <c r="K18" i="5"/>
  <c r="I18" i="5"/>
  <c r="U43" i="5"/>
  <c r="W43" i="5"/>
  <c r="S43" i="5"/>
  <c r="U48" i="5"/>
  <c r="S48" i="5"/>
  <c r="W48" i="5"/>
  <c r="O12" i="8"/>
  <c r="N12" i="8"/>
  <c r="F14" i="8"/>
  <c r="J32" i="8"/>
  <c r="L35" i="8"/>
  <c r="F39" i="8"/>
  <c r="O98" i="8"/>
  <c r="N98" i="8"/>
  <c r="J105" i="8"/>
  <c r="L108" i="8"/>
  <c r="P12" i="9"/>
  <c r="O12" i="9"/>
  <c r="M14" i="9"/>
  <c r="I18" i="9"/>
  <c r="G20" i="9"/>
  <c r="J75" i="10"/>
  <c r="E77" i="16"/>
  <c r="L65" i="3"/>
  <c r="K65" i="3"/>
  <c r="J65" i="3"/>
  <c r="N65" i="3"/>
  <c r="M65" i="3"/>
  <c r="L69" i="3"/>
  <c r="K69" i="3"/>
  <c r="J69" i="3"/>
  <c r="N69" i="3"/>
  <c r="M69" i="3"/>
  <c r="L83" i="3"/>
  <c r="K83" i="3"/>
  <c r="J83" i="3"/>
  <c r="N83" i="3"/>
  <c r="M83" i="3"/>
  <c r="L87" i="3"/>
  <c r="K87" i="3"/>
  <c r="J87" i="3"/>
  <c r="N87" i="3"/>
  <c r="M87" i="3"/>
  <c r="L91" i="3"/>
  <c r="K91" i="3"/>
  <c r="J91" i="3"/>
  <c r="N91" i="3"/>
  <c r="M91" i="3"/>
  <c r="L95" i="3"/>
  <c r="K95" i="3"/>
  <c r="J95" i="3"/>
  <c r="N95" i="3"/>
  <c r="M95" i="3"/>
  <c r="L99" i="3"/>
  <c r="K99" i="3"/>
  <c r="J99" i="3"/>
  <c r="N99" i="3"/>
  <c r="M99" i="3"/>
  <c r="L103" i="3"/>
  <c r="K103" i="3"/>
  <c r="J103" i="3"/>
  <c r="I114" i="3"/>
  <c r="N103" i="3"/>
  <c r="M103" i="3"/>
  <c r="G115" i="3"/>
  <c r="E116" i="3"/>
  <c r="L107" i="3"/>
  <c r="K107" i="3"/>
  <c r="I118" i="3"/>
  <c r="J107" i="3"/>
  <c r="N107" i="3"/>
  <c r="M107" i="3"/>
  <c r="G119" i="3"/>
  <c r="E120" i="3"/>
  <c r="L111" i="3"/>
  <c r="K111" i="3"/>
  <c r="J111" i="3"/>
  <c r="I122" i="3"/>
  <c r="N111" i="3"/>
  <c r="M111" i="3"/>
  <c r="G123" i="3"/>
  <c r="U35" i="5"/>
  <c r="S35" i="5"/>
  <c r="U40" i="5"/>
  <c r="S40" i="5"/>
  <c r="U50" i="6"/>
  <c r="S50" i="6"/>
  <c r="L14" i="8"/>
  <c r="F31" i="8"/>
  <c r="J37" i="8"/>
  <c r="J97" i="8"/>
  <c r="L100" i="8"/>
  <c r="F104" i="8"/>
  <c r="F120" i="8"/>
  <c r="S10" i="9"/>
  <c r="R10" i="9"/>
  <c r="L40" i="10"/>
  <c r="M14" i="12"/>
  <c r="M69" i="13"/>
  <c r="M130" i="15"/>
  <c r="K130" i="15"/>
  <c r="J130" i="15"/>
  <c r="L130" i="15"/>
  <c r="I130" i="15"/>
  <c r="K61" i="3"/>
  <c r="M61" i="3"/>
  <c r="L61" i="3"/>
  <c r="J61" i="3"/>
  <c r="H115" i="3"/>
  <c r="F116" i="3"/>
  <c r="H119" i="3"/>
  <c r="F120" i="3"/>
  <c r="H123" i="3"/>
  <c r="M49" i="5"/>
  <c r="T47" i="5"/>
  <c r="W47" i="5"/>
  <c r="V47" i="5"/>
  <c r="U16" i="5"/>
  <c r="S16" i="5"/>
  <c r="W22" i="5"/>
  <c r="U27" i="5"/>
  <c r="S27" i="5"/>
  <c r="U32" i="5"/>
  <c r="S32" i="5"/>
  <c r="U42" i="6"/>
  <c r="W42" i="6"/>
  <c r="S42" i="6"/>
  <c r="U47" i="6"/>
  <c r="S47" i="6"/>
  <c r="O9" i="8"/>
  <c r="N9" i="8"/>
  <c r="J16" i="8"/>
  <c r="L19" i="8"/>
  <c r="F36" i="8"/>
  <c r="H39" i="8"/>
  <c r="L62" i="8"/>
  <c r="J102" i="8"/>
  <c r="F109" i="8"/>
  <c r="P20" i="9"/>
  <c r="O20" i="9"/>
  <c r="L13" i="10"/>
  <c r="H54" i="10"/>
  <c r="D39" i="11"/>
  <c r="J66" i="3"/>
  <c r="N66" i="3"/>
  <c r="L66" i="3"/>
  <c r="M66" i="3"/>
  <c r="K66" i="3"/>
  <c r="J70" i="3"/>
  <c r="N70" i="3"/>
  <c r="L70" i="3"/>
  <c r="K70" i="3"/>
  <c r="M70" i="3"/>
  <c r="J80" i="3"/>
  <c r="N80" i="3"/>
  <c r="L80" i="3"/>
  <c r="M80" i="3"/>
  <c r="K80" i="3"/>
  <c r="J84" i="3"/>
  <c r="N84" i="3"/>
  <c r="L84" i="3"/>
  <c r="K84" i="3"/>
  <c r="M84" i="3"/>
  <c r="J88" i="3"/>
  <c r="N88" i="3"/>
  <c r="L88" i="3"/>
  <c r="M88" i="3"/>
  <c r="K88" i="3"/>
  <c r="J92" i="3"/>
  <c r="N92" i="3"/>
  <c r="L92" i="3"/>
  <c r="M92" i="3"/>
  <c r="K92" i="3"/>
  <c r="J96" i="3"/>
  <c r="N96" i="3"/>
  <c r="L96" i="3"/>
  <c r="M96" i="3"/>
  <c r="K96" i="3"/>
  <c r="J100" i="3"/>
  <c r="N100" i="3"/>
  <c r="L100" i="3"/>
  <c r="K100" i="3"/>
  <c r="M100" i="3"/>
  <c r="E113" i="3"/>
  <c r="J104" i="3"/>
  <c r="N104" i="3"/>
  <c r="L104" i="3"/>
  <c r="I115" i="3"/>
  <c r="M104" i="3"/>
  <c r="K104" i="3"/>
  <c r="G116" i="3"/>
  <c r="E117" i="3"/>
  <c r="J108" i="3"/>
  <c r="I119" i="3"/>
  <c r="N108" i="3"/>
  <c r="L108" i="3"/>
  <c r="M108" i="3"/>
  <c r="K108" i="3"/>
  <c r="G120" i="3"/>
  <c r="E121" i="3"/>
  <c r="J112" i="3"/>
  <c r="N112" i="3"/>
  <c r="L112" i="3"/>
  <c r="I123" i="3"/>
  <c r="M112" i="3"/>
  <c r="K112" i="3"/>
  <c r="J135" i="3"/>
  <c r="N135" i="3"/>
  <c r="L135" i="3"/>
  <c r="M135" i="3"/>
  <c r="K135" i="3"/>
  <c r="N153" i="3"/>
  <c r="L153" i="3"/>
  <c r="M153" i="3"/>
  <c r="U8" i="5"/>
  <c r="S8" i="5"/>
  <c r="U13" i="5"/>
  <c r="S13" i="5"/>
  <c r="U19" i="5"/>
  <c r="S19" i="5"/>
  <c r="U24" i="5"/>
  <c r="S24" i="5"/>
  <c r="W24" i="5"/>
  <c r="M48" i="5"/>
  <c r="W29" i="6"/>
  <c r="U34" i="6"/>
  <c r="W34" i="6"/>
  <c r="S34" i="6"/>
  <c r="U39" i="6"/>
  <c r="S39" i="6"/>
  <c r="W39" i="6"/>
  <c r="L11" i="8"/>
  <c r="O14" i="8"/>
  <c r="N14" i="8"/>
  <c r="J21" i="8"/>
  <c r="H31" i="8"/>
  <c r="F41" i="8"/>
  <c r="L54" i="8"/>
  <c r="F101" i="8"/>
  <c r="H104" i="8"/>
  <c r="I11" i="9"/>
  <c r="G13" i="9"/>
  <c r="E15" i="9"/>
  <c r="S18" i="9"/>
  <c r="R18" i="9"/>
  <c r="F113" i="3"/>
  <c r="H116" i="3"/>
  <c r="F117" i="3"/>
  <c r="H120" i="3"/>
  <c r="F121" i="3"/>
  <c r="K45" i="5"/>
  <c r="I45" i="5"/>
  <c r="K50" i="5"/>
  <c r="I50" i="5"/>
  <c r="M50" i="5"/>
  <c r="W10" i="6"/>
  <c r="U15" i="6"/>
  <c r="W15" i="6"/>
  <c r="S15" i="6"/>
  <c r="U26" i="6"/>
  <c r="S26" i="6"/>
  <c r="U31" i="6"/>
  <c r="S31" i="6"/>
  <c r="W31" i="6"/>
  <c r="J13" i="8"/>
  <c r="L16" i="8"/>
  <c r="F20" i="8"/>
  <c r="O31" i="8"/>
  <c r="N31" i="8"/>
  <c r="F33" i="8"/>
  <c r="L41" i="8"/>
  <c r="J56" i="8"/>
  <c r="O79" i="8"/>
  <c r="N79" i="8"/>
  <c r="F106" i="8"/>
  <c r="O120" i="8"/>
  <c r="N120" i="8"/>
  <c r="S9" i="9"/>
  <c r="R9" i="9"/>
  <c r="L109" i="10"/>
  <c r="M131" i="13"/>
  <c r="J100" i="14"/>
  <c r="I100" i="14"/>
  <c r="K100" i="14"/>
  <c r="N10" i="8"/>
  <c r="O10" i="8"/>
  <c r="L12" i="8"/>
  <c r="J14" i="8"/>
  <c r="L20" i="8"/>
  <c r="L31" i="8"/>
  <c r="J33" i="8"/>
  <c r="N37" i="8"/>
  <c r="O37" i="8"/>
  <c r="L39" i="8"/>
  <c r="J41" i="8"/>
  <c r="J98" i="8"/>
  <c r="N102" i="8"/>
  <c r="O102" i="8"/>
  <c r="L104" i="8"/>
  <c r="J106" i="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L87" i="10"/>
  <c r="D59" i="11"/>
  <c r="D86" i="11"/>
  <c r="N18" i="12"/>
  <c r="M18" i="12"/>
  <c r="M80" i="13"/>
  <c r="J74" i="14"/>
  <c r="I74" i="14"/>
  <c r="K74" i="14"/>
  <c r="K95" i="14"/>
  <c r="J95" i="14"/>
  <c r="I95" i="14"/>
  <c r="J143" i="14"/>
  <c r="I143" i="14"/>
  <c r="K143" i="14"/>
  <c r="G133" i="15"/>
  <c r="X18" i="16"/>
  <c r="Z18" i="16"/>
  <c r="C37" i="17"/>
  <c r="AA55" i="18"/>
  <c r="Z55" i="18"/>
  <c r="L9" i="8"/>
  <c r="J11" i="8"/>
  <c r="O15" i="8"/>
  <c r="N15" i="8"/>
  <c r="L17" i="8"/>
  <c r="J19" i="8"/>
  <c r="O34" i="8"/>
  <c r="N34" i="8"/>
  <c r="L36" i="8"/>
  <c r="J38" i="8"/>
  <c r="N99" i="8"/>
  <c r="O99" i="8"/>
  <c r="L101" i="8"/>
  <c r="J103" i="8"/>
  <c r="L109" i="8"/>
  <c r="I9" i="9"/>
  <c r="G11" i="9"/>
  <c r="O11" i="9"/>
  <c r="P11" i="9"/>
  <c r="E13" i="9"/>
  <c r="M13" i="9"/>
  <c r="S16" i="9"/>
  <c r="R16" i="9"/>
  <c r="I17" i="9"/>
  <c r="G19" i="9"/>
  <c r="O19" i="9"/>
  <c r="P19" i="9"/>
  <c r="E21" i="9"/>
  <c r="M21" i="9"/>
  <c r="L79" i="10"/>
  <c r="L106" i="10"/>
  <c r="D17" i="11"/>
  <c r="N6" i="12"/>
  <c r="M6" i="12"/>
  <c r="Z12" i="13"/>
  <c r="X12" i="13"/>
  <c r="M86" i="13"/>
  <c r="I18" i="15"/>
  <c r="K18" i="15"/>
  <c r="J18" i="15"/>
  <c r="L18" i="15"/>
  <c r="M18" i="15"/>
  <c r="J159" i="17"/>
  <c r="L159" i="17"/>
  <c r="AA142" i="18"/>
  <c r="Z142" i="18"/>
  <c r="L122" i="8"/>
  <c r="J124" i="8"/>
  <c r="H126" i="8"/>
  <c r="F128" i="8"/>
  <c r="L130" i="8"/>
  <c r="F142" i="8"/>
  <c r="O142" i="8"/>
  <c r="N142" i="8"/>
  <c r="L144" i="8"/>
  <c r="J146" i="8"/>
  <c r="H148" i="8"/>
  <c r="F150" i="8"/>
  <c r="L152" i="8"/>
  <c r="F164" i="8"/>
  <c r="O164" i="8"/>
  <c r="N164" i="8"/>
  <c r="L166" i="8"/>
  <c r="J168" i="8"/>
  <c r="H170" i="8"/>
  <c r="F172" i="8"/>
  <c r="L174" i="8"/>
  <c r="F186" i="8"/>
  <c r="O186" i="8"/>
  <c r="N186" i="8"/>
  <c r="L188" i="8"/>
  <c r="J190" i="8"/>
  <c r="H192" i="8"/>
  <c r="F194" i="8"/>
  <c r="L196" i="8"/>
  <c r="F208" i="8"/>
  <c r="O208" i="8"/>
  <c r="N208" i="8"/>
  <c r="L210" i="8"/>
  <c r="J212" i="8"/>
  <c r="H214" i="8"/>
  <c r="L218" i="8"/>
  <c r="O230" i="8"/>
  <c r="N230" i="8"/>
  <c r="L232" i="8"/>
  <c r="J234" i="8"/>
  <c r="H236" i="8"/>
  <c r="L240" i="8"/>
  <c r="O252" i="8"/>
  <c r="N252" i="8"/>
  <c r="L254" i="8"/>
  <c r="J256" i="8"/>
  <c r="H258" i="8"/>
  <c r="L262" i="8"/>
  <c r="O274" i="8"/>
  <c r="N274" i="8"/>
  <c r="L276" i="8"/>
  <c r="J278" i="8"/>
  <c r="H280" i="8"/>
  <c r="L284" i="8"/>
  <c r="S11" i="9"/>
  <c r="R11" i="9"/>
  <c r="I12" i="9"/>
  <c r="G14" i="9"/>
  <c r="P14" i="9"/>
  <c r="O14" i="9"/>
  <c r="E16" i="9"/>
  <c r="M16" i="9"/>
  <c r="S19" i="9"/>
  <c r="R19" i="9"/>
  <c r="I20" i="9"/>
  <c r="L10" i="10"/>
  <c r="J12" i="10"/>
  <c r="L33" i="10"/>
  <c r="J34" i="10"/>
  <c r="L35" i="10"/>
  <c r="J42" i="10"/>
  <c r="J83" i="10"/>
  <c r="D79" i="11"/>
  <c r="D101" i="11"/>
  <c r="X9" i="12"/>
  <c r="U9" i="12"/>
  <c r="V9" i="12"/>
  <c r="M22" i="12"/>
  <c r="M45" i="13"/>
  <c r="M114" i="13"/>
  <c r="F93" i="14"/>
  <c r="L48" i="16"/>
  <c r="J48" i="16"/>
  <c r="I48" i="16"/>
  <c r="K48" i="16"/>
  <c r="C135" i="16"/>
  <c r="S97" i="18"/>
  <c r="R97" i="18"/>
  <c r="H9" i="8"/>
  <c r="O11" i="8"/>
  <c r="N11" i="8"/>
  <c r="L13" i="8"/>
  <c r="J15" i="8"/>
  <c r="H17" i="8"/>
  <c r="L21" i="8"/>
  <c r="L32" i="8"/>
  <c r="J34" i="8"/>
  <c r="H36" i="8"/>
  <c r="L40" i="8"/>
  <c r="J42" i="8"/>
  <c r="L97" i="8"/>
  <c r="J99" i="8"/>
  <c r="H101" i="8"/>
  <c r="O103" i="8"/>
  <c r="N103" i="8"/>
  <c r="L105" i="8"/>
  <c r="J107" i="8"/>
  <c r="H109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L32" i="10"/>
  <c r="D31" i="11"/>
  <c r="D53" i="11"/>
  <c r="N10" i="12"/>
  <c r="M10" i="12"/>
  <c r="M8" i="13"/>
  <c r="M52" i="13"/>
  <c r="M121" i="13"/>
  <c r="C21" i="15"/>
  <c r="L47" i="15"/>
  <c r="J47" i="15"/>
  <c r="I47" i="15"/>
  <c r="M47" i="15"/>
  <c r="K47" i="15"/>
  <c r="D35" i="16"/>
  <c r="X76" i="18"/>
  <c r="L10" i="8"/>
  <c r="J12" i="8"/>
  <c r="H14" i="8"/>
  <c r="L18" i="8"/>
  <c r="J20" i="8"/>
  <c r="J31" i="8"/>
  <c r="H33" i="8"/>
  <c r="N35" i="8"/>
  <c r="O35" i="8"/>
  <c r="L37" i="8"/>
  <c r="J39" i="8"/>
  <c r="H41" i="8"/>
  <c r="L75" i="8"/>
  <c r="H98" i="8"/>
  <c r="N100" i="8"/>
  <c r="O100" i="8"/>
  <c r="L102" i="8"/>
  <c r="J104" i="8"/>
  <c r="H106" i="8"/>
  <c r="E10" i="9"/>
  <c r="M10" i="9"/>
  <c r="R13" i="9"/>
  <c r="S13" i="9"/>
  <c r="I14" i="9"/>
  <c r="G16" i="9"/>
  <c r="O16" i="9"/>
  <c r="P16" i="9"/>
  <c r="E18" i="9"/>
  <c r="M18" i="9"/>
  <c r="J81" i="10"/>
  <c r="D81" i="11"/>
  <c r="D106" i="11"/>
  <c r="N51" i="12"/>
  <c r="M51" i="12"/>
  <c r="M16" i="13"/>
  <c r="M28" i="13"/>
  <c r="M97" i="13"/>
  <c r="M141" i="13"/>
  <c r="M53" i="15"/>
  <c r="K53" i="15"/>
  <c r="J53" i="15"/>
  <c r="L53" i="15"/>
  <c r="I53" i="15"/>
  <c r="F105" i="15"/>
  <c r="K54" i="16"/>
  <c r="J54" i="16"/>
  <c r="I54" i="16"/>
  <c r="L54" i="16"/>
  <c r="I74" i="18"/>
  <c r="J74" i="18"/>
  <c r="J9" i="8"/>
  <c r="O13" i="8"/>
  <c r="N13" i="8"/>
  <c r="L15" i="8"/>
  <c r="J17" i="8"/>
  <c r="O32" i="8"/>
  <c r="N32" i="8"/>
  <c r="L34" i="8"/>
  <c r="J36" i="8"/>
  <c r="L42" i="8"/>
  <c r="O97" i="8"/>
  <c r="N97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J36" i="10"/>
  <c r="L81" i="10"/>
  <c r="J84" i="10"/>
  <c r="L108" i="10"/>
  <c r="D11" i="11"/>
  <c r="D33" i="11"/>
  <c r="D107" i="11"/>
  <c r="M103" i="13"/>
  <c r="M154" i="13"/>
  <c r="F63" i="16"/>
  <c r="K26" i="17"/>
  <c r="J26" i="17"/>
  <c r="L26" i="17"/>
  <c r="I26" i="17"/>
  <c r="D9" i="11"/>
  <c r="D15" i="11"/>
  <c r="D98" i="11"/>
  <c r="D105" i="11"/>
  <c r="N16" i="12"/>
  <c r="K16" i="12"/>
  <c r="M16" i="12"/>
  <c r="L16" i="12"/>
  <c r="M29" i="13"/>
  <c r="M46" i="13"/>
  <c r="M64" i="13"/>
  <c r="M81" i="13"/>
  <c r="M98" i="13"/>
  <c r="M115" i="13"/>
  <c r="E51" i="14"/>
  <c r="D107" i="14"/>
  <c r="J109" i="14"/>
  <c r="I109" i="14"/>
  <c r="K109" i="14"/>
  <c r="J134" i="14"/>
  <c r="I134" i="14"/>
  <c r="K134" i="14"/>
  <c r="K142" i="14"/>
  <c r="J142" i="14"/>
  <c r="I142" i="14"/>
  <c r="I155" i="14"/>
  <c r="K155" i="14"/>
  <c r="J155" i="14"/>
  <c r="H163" i="14"/>
  <c r="G9" i="16"/>
  <c r="X20" i="16"/>
  <c r="Z20" i="16"/>
  <c r="K76" i="16"/>
  <c r="J76" i="16"/>
  <c r="L76" i="16"/>
  <c r="I76" i="16"/>
  <c r="I10" i="18"/>
  <c r="J10" i="18"/>
  <c r="E22" i="18"/>
  <c r="J35" i="10"/>
  <c r="D37" i="11"/>
  <c r="D57" i="11"/>
  <c r="D63" i="11"/>
  <c r="D78" i="11"/>
  <c r="D85" i="11"/>
  <c r="D99" i="11"/>
  <c r="M7" i="12"/>
  <c r="N7" i="12"/>
  <c r="M24" i="12"/>
  <c r="N32" i="12"/>
  <c r="M32" i="12"/>
  <c r="M40" i="12"/>
  <c r="N48" i="12"/>
  <c r="M48" i="12"/>
  <c r="M13" i="13"/>
  <c r="M22" i="13"/>
  <c r="M39" i="13"/>
  <c r="M56" i="13"/>
  <c r="M73" i="13"/>
  <c r="M108" i="13"/>
  <c r="M125" i="13"/>
  <c r="K43" i="14"/>
  <c r="J43" i="14"/>
  <c r="H51" i="14"/>
  <c r="I43" i="14"/>
  <c r="J48" i="14"/>
  <c r="I48" i="14"/>
  <c r="K48" i="14"/>
  <c r="I129" i="14"/>
  <c r="K129" i="14"/>
  <c r="J129" i="14"/>
  <c r="AA17" i="15"/>
  <c r="M20" i="15"/>
  <c r="K20" i="15"/>
  <c r="J20" i="15"/>
  <c r="I20" i="15"/>
  <c r="L20" i="15"/>
  <c r="I57" i="15"/>
  <c r="K57" i="15"/>
  <c r="J57" i="15"/>
  <c r="M57" i="15"/>
  <c r="L57" i="15"/>
  <c r="C77" i="15"/>
  <c r="L90" i="15"/>
  <c r="J90" i="15"/>
  <c r="I90" i="15"/>
  <c r="M90" i="15"/>
  <c r="K90" i="15"/>
  <c r="E105" i="15"/>
  <c r="I152" i="15"/>
  <c r="K152" i="15"/>
  <c r="J152" i="15"/>
  <c r="L152" i="15"/>
  <c r="M152" i="15"/>
  <c r="E21" i="16"/>
  <c r="L18" i="16"/>
  <c r="J18" i="16"/>
  <c r="I18" i="16"/>
  <c r="K18" i="16"/>
  <c r="P22" i="18"/>
  <c r="L38" i="13"/>
  <c r="J38" i="13"/>
  <c r="I38" i="13"/>
  <c r="M38" i="13"/>
  <c r="K38" i="13"/>
  <c r="L55" i="13"/>
  <c r="J55" i="13"/>
  <c r="M55" i="13"/>
  <c r="L72" i="13"/>
  <c r="J72" i="13"/>
  <c r="M72" i="13"/>
  <c r="L89" i="13"/>
  <c r="J89" i="13"/>
  <c r="M89" i="13"/>
  <c r="L107" i="13"/>
  <c r="J107" i="13"/>
  <c r="I107" i="13"/>
  <c r="M107" i="13"/>
  <c r="K107" i="13"/>
  <c r="L124" i="13"/>
  <c r="J124" i="13"/>
  <c r="M124" i="13"/>
  <c r="J14" i="14"/>
  <c r="I14" i="14"/>
  <c r="K14" i="14"/>
  <c r="J40" i="14"/>
  <c r="I40" i="14"/>
  <c r="K40" i="14"/>
  <c r="K60" i="14"/>
  <c r="J60" i="14"/>
  <c r="I60" i="14"/>
  <c r="C79" i="14"/>
  <c r="I48" i="15"/>
  <c r="K48" i="15"/>
  <c r="J48" i="15"/>
  <c r="M48" i="15"/>
  <c r="L48" i="15"/>
  <c r="L82" i="15"/>
  <c r="J82" i="15"/>
  <c r="I82" i="15"/>
  <c r="M82" i="15"/>
  <c r="K82" i="15"/>
  <c r="M87" i="15"/>
  <c r="K87" i="15"/>
  <c r="J87" i="15"/>
  <c r="I87" i="15"/>
  <c r="L87" i="15"/>
  <c r="I126" i="15"/>
  <c r="K126" i="15"/>
  <c r="J126" i="15"/>
  <c r="M126" i="15"/>
  <c r="L126" i="15"/>
  <c r="L159" i="15"/>
  <c r="J159" i="15"/>
  <c r="I159" i="15"/>
  <c r="M159" i="15"/>
  <c r="K159" i="15"/>
  <c r="I124" i="16"/>
  <c r="K124" i="16"/>
  <c r="J124" i="16"/>
  <c r="L124" i="16"/>
  <c r="K154" i="16"/>
  <c r="J154" i="16"/>
  <c r="I154" i="16"/>
  <c r="L154" i="16"/>
  <c r="J56" i="17"/>
  <c r="L56" i="17"/>
  <c r="S25" i="18"/>
  <c r="R25" i="18"/>
  <c r="I44" i="18"/>
  <c r="J44" i="18"/>
  <c r="L50" i="18"/>
  <c r="F90" i="18"/>
  <c r="AA101" i="18"/>
  <c r="Z101" i="18"/>
  <c r="D132" i="18"/>
  <c r="E148" i="18"/>
  <c r="N77" i="10"/>
  <c r="N79" i="10"/>
  <c r="D13" i="11"/>
  <c r="D19" i="11"/>
  <c r="D75" i="11"/>
  <c r="D102" i="11"/>
  <c r="M13" i="12"/>
  <c r="K13" i="12"/>
  <c r="L13" i="12"/>
  <c r="L28" i="12"/>
  <c r="N28" i="12"/>
  <c r="M28" i="12"/>
  <c r="K28" i="12"/>
  <c r="L36" i="12"/>
  <c r="M36" i="12"/>
  <c r="K36" i="12"/>
  <c r="L44" i="12"/>
  <c r="N44" i="12"/>
  <c r="M44" i="12"/>
  <c r="K44" i="12"/>
  <c r="L52" i="12"/>
  <c r="N52" i="12"/>
  <c r="M52" i="12"/>
  <c r="K52" i="12"/>
  <c r="L9" i="13"/>
  <c r="J9" i="13"/>
  <c r="M9" i="13"/>
  <c r="L17" i="13"/>
  <c r="J17" i="13"/>
  <c r="M17" i="13"/>
  <c r="L30" i="13"/>
  <c r="J30" i="13"/>
  <c r="M30" i="13"/>
  <c r="L47" i="13"/>
  <c r="J47" i="13"/>
  <c r="M47" i="13"/>
  <c r="L65" i="13"/>
  <c r="J65" i="13"/>
  <c r="M65" i="13"/>
  <c r="L82" i="13"/>
  <c r="J82" i="13"/>
  <c r="M82" i="13"/>
  <c r="L99" i="13"/>
  <c r="J99" i="13"/>
  <c r="M99" i="13"/>
  <c r="L116" i="13"/>
  <c r="J116" i="13"/>
  <c r="M116" i="13"/>
  <c r="L134" i="13"/>
  <c r="J134" i="13"/>
  <c r="M134" i="13"/>
  <c r="M145" i="13"/>
  <c r="J91" i="14"/>
  <c r="I91" i="14"/>
  <c r="K91" i="14"/>
  <c r="K112" i="14"/>
  <c r="J112" i="14"/>
  <c r="I112" i="14"/>
  <c r="D35" i="15"/>
  <c r="F63" i="15"/>
  <c r="M122" i="15"/>
  <c r="K122" i="15"/>
  <c r="J122" i="15"/>
  <c r="L122" i="15"/>
  <c r="I122" i="15"/>
  <c r="K28" i="16"/>
  <c r="J28" i="16"/>
  <c r="L28" i="16"/>
  <c r="I28" i="16"/>
  <c r="F91" i="16"/>
  <c r="C105" i="16"/>
  <c r="J103" i="17"/>
  <c r="L103" i="17"/>
  <c r="N34" i="18"/>
  <c r="X50" i="18"/>
  <c r="O132" i="18"/>
  <c r="D41" i="11"/>
  <c r="D61" i="11"/>
  <c r="D82" i="11"/>
  <c r="D97" i="11"/>
  <c r="D103" i="11"/>
  <c r="N8" i="12"/>
  <c r="M8" i="12"/>
  <c r="M12" i="13"/>
  <c r="M37" i="13"/>
  <c r="M54" i="13"/>
  <c r="M71" i="13"/>
  <c r="M88" i="13"/>
  <c r="M106" i="13"/>
  <c r="M123" i="13"/>
  <c r="M140" i="13"/>
  <c r="U14" i="14"/>
  <c r="K17" i="14"/>
  <c r="J17" i="14"/>
  <c r="I17" i="14"/>
  <c r="J22" i="14"/>
  <c r="I22" i="14"/>
  <c r="K22" i="14"/>
  <c r="K26" i="14"/>
  <c r="J26" i="14"/>
  <c r="I26" i="14"/>
  <c r="J31" i="14"/>
  <c r="I31" i="14"/>
  <c r="K31" i="14"/>
  <c r="C65" i="14"/>
  <c r="D121" i="14"/>
  <c r="F135" i="14"/>
  <c r="I83" i="15"/>
  <c r="K83" i="15"/>
  <c r="J83" i="15"/>
  <c r="H91" i="15"/>
  <c r="L83" i="15"/>
  <c r="M83" i="15"/>
  <c r="L116" i="15"/>
  <c r="J116" i="15"/>
  <c r="I116" i="15"/>
  <c r="M116" i="15"/>
  <c r="K116" i="15"/>
  <c r="D147" i="15"/>
  <c r="E23" i="16"/>
  <c r="L157" i="16"/>
  <c r="J157" i="16"/>
  <c r="I157" i="16"/>
  <c r="K157" i="16"/>
  <c r="O64" i="18"/>
  <c r="P106" i="18"/>
  <c r="S129" i="18"/>
  <c r="R129" i="18"/>
  <c r="D35" i="11"/>
  <c r="D55" i="11"/>
  <c r="D77" i="11"/>
  <c r="D83" i="11"/>
  <c r="M12" i="12"/>
  <c r="L12" i="12"/>
  <c r="K12" i="12"/>
  <c r="X16" i="12"/>
  <c r="N20" i="12"/>
  <c r="L20" i="12"/>
  <c r="K20" i="12"/>
  <c r="M20" i="12"/>
  <c r="M15" i="13"/>
  <c r="M26" i="13"/>
  <c r="M43" i="13"/>
  <c r="M60" i="13"/>
  <c r="M78" i="13"/>
  <c r="M95" i="13"/>
  <c r="M112" i="13"/>
  <c r="M129" i="13"/>
  <c r="G23" i="14"/>
  <c r="U22" i="14"/>
  <c r="T22" i="14"/>
  <c r="J57" i="14"/>
  <c r="I57" i="14"/>
  <c r="K57" i="14"/>
  <c r="H65" i="14"/>
  <c r="K77" i="14"/>
  <c r="J77" i="14"/>
  <c r="I77" i="14"/>
  <c r="J83" i="14"/>
  <c r="I83" i="14"/>
  <c r="K83" i="14"/>
  <c r="G135" i="14"/>
  <c r="E149" i="14"/>
  <c r="E163" i="14"/>
  <c r="M61" i="15"/>
  <c r="K61" i="15"/>
  <c r="J61" i="15"/>
  <c r="L61" i="15"/>
  <c r="I61" i="15"/>
  <c r="I117" i="15"/>
  <c r="K117" i="15"/>
  <c r="J117" i="15"/>
  <c r="M117" i="15"/>
  <c r="L117" i="15"/>
  <c r="L151" i="15"/>
  <c r="J151" i="15"/>
  <c r="I151" i="15"/>
  <c r="M151" i="15"/>
  <c r="K151" i="15"/>
  <c r="M156" i="15"/>
  <c r="K156" i="15"/>
  <c r="J156" i="15"/>
  <c r="I156" i="15"/>
  <c r="L156" i="15"/>
  <c r="C9" i="16"/>
  <c r="I24" i="16"/>
  <c r="K24" i="16"/>
  <c r="J24" i="16"/>
  <c r="H23" i="16"/>
  <c r="L24" i="16"/>
  <c r="D49" i="16"/>
  <c r="G51" i="16"/>
  <c r="L57" i="16"/>
  <c r="J57" i="16"/>
  <c r="I57" i="16"/>
  <c r="K57" i="16"/>
  <c r="K85" i="16"/>
  <c r="J85" i="16"/>
  <c r="I85" i="16"/>
  <c r="L85" i="16"/>
  <c r="I115" i="16"/>
  <c r="K115" i="16"/>
  <c r="J115" i="16"/>
  <c r="L115" i="16"/>
  <c r="G21" i="17"/>
  <c r="N8" i="18"/>
  <c r="P48" i="18"/>
  <c r="J59" i="18"/>
  <c r="I59" i="18"/>
  <c r="Q92" i="18"/>
  <c r="S93" i="18"/>
  <c r="R93" i="18"/>
  <c r="W106" i="18"/>
  <c r="M158" i="13"/>
  <c r="C23" i="14"/>
  <c r="U18" i="14"/>
  <c r="T18" i="14"/>
  <c r="J27" i="14"/>
  <c r="I27" i="14"/>
  <c r="K27" i="14"/>
  <c r="F37" i="14"/>
  <c r="J44" i="14"/>
  <c r="I44" i="14"/>
  <c r="K44" i="14"/>
  <c r="J61" i="14"/>
  <c r="I61" i="14"/>
  <c r="K61" i="14"/>
  <c r="G79" i="14"/>
  <c r="J78" i="14"/>
  <c r="I78" i="14"/>
  <c r="K78" i="14"/>
  <c r="J96" i="14"/>
  <c r="I96" i="14"/>
  <c r="K96" i="14"/>
  <c r="J126" i="14"/>
  <c r="I126" i="14"/>
  <c r="K126" i="14"/>
  <c r="I146" i="14"/>
  <c r="K146" i="14"/>
  <c r="J146" i="14"/>
  <c r="K159" i="14"/>
  <c r="J159" i="14"/>
  <c r="I159" i="14"/>
  <c r="W9" i="15"/>
  <c r="AA9" i="15"/>
  <c r="Y9" i="15"/>
  <c r="I31" i="15"/>
  <c r="K31" i="15"/>
  <c r="J31" i="15"/>
  <c r="L31" i="15"/>
  <c r="M31" i="15"/>
  <c r="L65" i="15"/>
  <c r="J65" i="15"/>
  <c r="I65" i="15"/>
  <c r="M65" i="15"/>
  <c r="K65" i="15"/>
  <c r="G77" i="15"/>
  <c r="I100" i="15"/>
  <c r="K100" i="15"/>
  <c r="J100" i="15"/>
  <c r="L100" i="15"/>
  <c r="M100" i="15"/>
  <c r="M104" i="15"/>
  <c r="K104" i="15"/>
  <c r="J104" i="15"/>
  <c r="I104" i="15"/>
  <c r="L104" i="15"/>
  <c r="F119" i="15"/>
  <c r="X10" i="16"/>
  <c r="Z10" i="16"/>
  <c r="X12" i="16"/>
  <c r="Z12" i="16"/>
  <c r="L31" i="16"/>
  <c r="J31" i="16"/>
  <c r="I31" i="16"/>
  <c r="K31" i="16"/>
  <c r="F37" i="16"/>
  <c r="G79" i="16"/>
  <c r="L88" i="16"/>
  <c r="J88" i="16"/>
  <c r="I88" i="16"/>
  <c r="K88" i="16"/>
  <c r="C147" i="16"/>
  <c r="I150" i="16"/>
  <c r="K150" i="16"/>
  <c r="J150" i="16"/>
  <c r="L150" i="16"/>
  <c r="H149" i="16"/>
  <c r="E9" i="17"/>
  <c r="F49" i="17"/>
  <c r="F135" i="17"/>
  <c r="X20" i="18"/>
  <c r="AA38" i="18"/>
  <c r="Z38" i="18"/>
  <c r="J55" i="18"/>
  <c r="I55" i="18"/>
  <c r="S59" i="18"/>
  <c r="R59" i="18"/>
  <c r="F64" i="18"/>
  <c r="I79" i="18"/>
  <c r="H78" i="18"/>
  <c r="J79" i="18"/>
  <c r="Z87" i="18"/>
  <c r="AA87" i="18"/>
  <c r="AA110" i="18"/>
  <c r="Z110" i="18"/>
  <c r="Y118" i="18"/>
  <c r="R153" i="18"/>
  <c r="S153" i="18"/>
  <c r="D10" i="11"/>
  <c r="D14" i="11"/>
  <c r="D18" i="11"/>
  <c r="D30" i="11"/>
  <c r="D34" i="11"/>
  <c r="D38" i="11"/>
  <c r="D42" i="11"/>
  <c r="D54" i="11"/>
  <c r="D58" i="11"/>
  <c r="D62" i="11"/>
  <c r="K13" i="14"/>
  <c r="J13" i="14"/>
  <c r="I13" i="14"/>
  <c r="F23" i="14"/>
  <c r="K39" i="14"/>
  <c r="J39" i="14"/>
  <c r="I39" i="14"/>
  <c r="D51" i="14"/>
  <c r="K56" i="14"/>
  <c r="J56" i="14"/>
  <c r="I56" i="14"/>
  <c r="K73" i="14"/>
  <c r="J73" i="14"/>
  <c r="I73" i="14"/>
  <c r="E93" i="14"/>
  <c r="K90" i="14"/>
  <c r="J90" i="14"/>
  <c r="I90" i="14"/>
  <c r="K116" i="14"/>
  <c r="J116" i="14"/>
  <c r="I116" i="14"/>
  <c r="J152" i="14"/>
  <c r="I152" i="14"/>
  <c r="K152" i="14"/>
  <c r="D163" i="14"/>
  <c r="I40" i="15"/>
  <c r="K40" i="15"/>
  <c r="J40" i="15"/>
  <c r="M40" i="15"/>
  <c r="L40" i="15"/>
  <c r="M44" i="15"/>
  <c r="K44" i="15"/>
  <c r="J44" i="15"/>
  <c r="L44" i="15"/>
  <c r="I44" i="15"/>
  <c r="C63" i="15"/>
  <c r="L73" i="15"/>
  <c r="J73" i="15"/>
  <c r="I73" i="15"/>
  <c r="M73" i="15"/>
  <c r="K73" i="15"/>
  <c r="I109" i="15"/>
  <c r="K109" i="15"/>
  <c r="J109" i="15"/>
  <c r="M109" i="15"/>
  <c r="L109" i="15"/>
  <c r="G119" i="15"/>
  <c r="M113" i="15"/>
  <c r="K113" i="15"/>
  <c r="J113" i="15"/>
  <c r="I113" i="15"/>
  <c r="L113" i="15"/>
  <c r="L142" i="15"/>
  <c r="J142" i="15"/>
  <c r="I142" i="15"/>
  <c r="M142" i="15"/>
  <c r="K142" i="15"/>
  <c r="E161" i="15"/>
  <c r="X14" i="16"/>
  <c r="Z14" i="16"/>
  <c r="X16" i="16"/>
  <c r="Z16" i="16"/>
  <c r="D23" i="16"/>
  <c r="L40" i="16"/>
  <c r="J40" i="16"/>
  <c r="I40" i="16"/>
  <c r="K40" i="16"/>
  <c r="E63" i="16"/>
  <c r="L80" i="16"/>
  <c r="J80" i="16"/>
  <c r="I80" i="16"/>
  <c r="M80" i="16"/>
  <c r="H79" i="16"/>
  <c r="K80" i="16"/>
  <c r="K128" i="16"/>
  <c r="J128" i="16"/>
  <c r="L128" i="16"/>
  <c r="I128" i="16"/>
  <c r="C21" i="17"/>
  <c r="I30" i="17"/>
  <c r="K30" i="17"/>
  <c r="J30" i="17"/>
  <c r="L30" i="17"/>
  <c r="J125" i="17"/>
  <c r="L125" i="17"/>
  <c r="L158" i="17"/>
  <c r="J158" i="17"/>
  <c r="J25" i="18"/>
  <c r="I25" i="18"/>
  <c r="I27" i="18"/>
  <c r="J27" i="18"/>
  <c r="D50" i="18"/>
  <c r="G64" i="18"/>
  <c r="L78" i="18"/>
  <c r="AA85" i="18"/>
  <c r="Z85" i="18"/>
  <c r="S116" i="18"/>
  <c r="R116" i="18"/>
  <c r="D76" i="11"/>
  <c r="D80" i="11"/>
  <c r="D84" i="11"/>
  <c r="D96" i="11"/>
  <c r="D100" i="11"/>
  <c r="D104" i="11"/>
  <c r="D108" i="11"/>
  <c r="J18" i="14"/>
  <c r="I18" i="14"/>
  <c r="K18" i="14"/>
  <c r="J35" i="14"/>
  <c r="I35" i="14"/>
  <c r="K35" i="14"/>
  <c r="J53" i="14"/>
  <c r="I53" i="14"/>
  <c r="K53" i="14"/>
  <c r="D65" i="14"/>
  <c r="J70" i="14"/>
  <c r="I70" i="14"/>
  <c r="K70" i="14"/>
  <c r="J87" i="14"/>
  <c r="I87" i="14"/>
  <c r="K87" i="14"/>
  <c r="E107" i="14"/>
  <c r="J104" i="14"/>
  <c r="I104" i="14"/>
  <c r="K104" i="14"/>
  <c r="K125" i="14"/>
  <c r="J125" i="14"/>
  <c r="I125" i="14"/>
  <c r="J160" i="14"/>
  <c r="I160" i="14"/>
  <c r="K160" i="14"/>
  <c r="I10" i="15"/>
  <c r="K10" i="15"/>
  <c r="J10" i="15"/>
  <c r="L10" i="15"/>
  <c r="M10" i="15"/>
  <c r="M12" i="15"/>
  <c r="K12" i="15"/>
  <c r="J12" i="15"/>
  <c r="I12" i="15"/>
  <c r="L12" i="15"/>
  <c r="F21" i="15"/>
  <c r="L30" i="15"/>
  <c r="J30" i="15"/>
  <c r="I30" i="15"/>
  <c r="M30" i="15"/>
  <c r="K30" i="15"/>
  <c r="E49" i="15"/>
  <c r="I66" i="15"/>
  <c r="K66" i="15"/>
  <c r="J66" i="15"/>
  <c r="L66" i="15"/>
  <c r="M66" i="15"/>
  <c r="M70" i="15"/>
  <c r="K70" i="15"/>
  <c r="J70" i="15"/>
  <c r="I70" i="15"/>
  <c r="L70" i="15"/>
  <c r="D91" i="15"/>
  <c r="L99" i="15"/>
  <c r="J99" i="15"/>
  <c r="I99" i="15"/>
  <c r="M99" i="15"/>
  <c r="K99" i="15"/>
  <c r="I135" i="15"/>
  <c r="K135" i="15"/>
  <c r="J135" i="15"/>
  <c r="L135" i="15"/>
  <c r="M135" i="15"/>
  <c r="M139" i="15"/>
  <c r="K139" i="15"/>
  <c r="J139" i="15"/>
  <c r="H147" i="15"/>
  <c r="I139" i="15"/>
  <c r="L139" i="15"/>
  <c r="L10" i="16"/>
  <c r="J10" i="16"/>
  <c r="H9" i="16"/>
  <c r="M48" i="16" s="1"/>
  <c r="I10" i="16"/>
  <c r="K10" i="16"/>
  <c r="F21" i="16"/>
  <c r="I32" i="16"/>
  <c r="K32" i="16"/>
  <c r="J32" i="16"/>
  <c r="L32" i="16"/>
  <c r="M32" i="16"/>
  <c r="E49" i="16"/>
  <c r="F65" i="16"/>
  <c r="F77" i="16"/>
  <c r="G105" i="16"/>
  <c r="E133" i="16"/>
  <c r="G161" i="16"/>
  <c r="F35" i="17"/>
  <c r="J60" i="17"/>
  <c r="L60" i="17"/>
  <c r="J99" i="17"/>
  <c r="L99" i="17"/>
  <c r="I132" i="17"/>
  <c r="K132" i="17"/>
  <c r="C149" i="17"/>
  <c r="O8" i="18"/>
  <c r="V36" i="18"/>
  <c r="E48" i="18"/>
  <c r="J42" i="18"/>
  <c r="I42" i="18"/>
  <c r="AA51" i="18"/>
  <c r="Z51" i="18"/>
  <c r="Y50" i="18"/>
  <c r="L76" i="18"/>
  <c r="S72" i="18"/>
  <c r="R72" i="18"/>
  <c r="O90" i="18"/>
  <c r="J94" i="18"/>
  <c r="I94" i="18"/>
  <c r="D8" i="11"/>
  <c r="D12" i="11"/>
  <c r="D16" i="11"/>
  <c r="D20" i="11"/>
  <c r="D32" i="11"/>
  <c r="D36" i="11"/>
  <c r="D40" i="11"/>
  <c r="D52" i="11"/>
  <c r="D56" i="11"/>
  <c r="D60" i="11"/>
  <c r="D64" i="11"/>
  <c r="K21" i="14"/>
  <c r="J21" i="14"/>
  <c r="I21" i="14"/>
  <c r="K30" i="14"/>
  <c r="J30" i="14"/>
  <c r="I30" i="14"/>
  <c r="K47" i="14"/>
  <c r="J47" i="14"/>
  <c r="I47" i="14"/>
  <c r="G65" i="14"/>
  <c r="K64" i="14"/>
  <c r="J64" i="14"/>
  <c r="I64" i="14"/>
  <c r="K82" i="14"/>
  <c r="J82" i="14"/>
  <c r="I82" i="14"/>
  <c r="K99" i="14"/>
  <c r="J99" i="14"/>
  <c r="H107" i="14"/>
  <c r="I99" i="14"/>
  <c r="C121" i="14"/>
  <c r="J117" i="14"/>
  <c r="I117" i="14"/>
  <c r="K117" i="14"/>
  <c r="I138" i="14"/>
  <c r="K138" i="14"/>
  <c r="J138" i="14"/>
  <c r="K151" i="14"/>
  <c r="J151" i="14"/>
  <c r="I151" i="14"/>
  <c r="I14" i="15"/>
  <c r="K14" i="15"/>
  <c r="J14" i="15"/>
  <c r="M14" i="15"/>
  <c r="L14" i="15"/>
  <c r="M16" i="15"/>
  <c r="K16" i="15"/>
  <c r="J16" i="15"/>
  <c r="L16" i="15"/>
  <c r="I16" i="15"/>
  <c r="L39" i="15"/>
  <c r="J39" i="15"/>
  <c r="I39" i="15"/>
  <c r="M39" i="15"/>
  <c r="K39" i="15"/>
  <c r="I74" i="15"/>
  <c r="K74" i="15"/>
  <c r="J74" i="15"/>
  <c r="M74" i="15"/>
  <c r="L74" i="15"/>
  <c r="M79" i="15"/>
  <c r="K79" i="15"/>
  <c r="J79" i="15"/>
  <c r="L79" i="15"/>
  <c r="I79" i="15"/>
  <c r="E91" i="15"/>
  <c r="L108" i="15"/>
  <c r="J108" i="15"/>
  <c r="I108" i="15"/>
  <c r="M108" i="15"/>
  <c r="K108" i="15"/>
  <c r="C133" i="15"/>
  <c r="I143" i="15"/>
  <c r="K143" i="15"/>
  <c r="J143" i="15"/>
  <c r="M143" i="15"/>
  <c r="L143" i="15"/>
  <c r="L14" i="16"/>
  <c r="J14" i="16"/>
  <c r="I14" i="16"/>
  <c r="K14" i="16"/>
  <c r="C35" i="16"/>
  <c r="I41" i="16"/>
  <c r="K41" i="16"/>
  <c r="J41" i="16"/>
  <c r="H49" i="16"/>
  <c r="L41" i="16"/>
  <c r="K45" i="16"/>
  <c r="J45" i="16"/>
  <c r="L45" i="16"/>
  <c r="I45" i="16"/>
  <c r="F51" i="16"/>
  <c r="J62" i="16"/>
  <c r="I62" i="16"/>
  <c r="L62" i="16"/>
  <c r="K62" i="16"/>
  <c r="L114" i="16"/>
  <c r="J114" i="16"/>
  <c r="I114" i="16"/>
  <c r="K114" i="16"/>
  <c r="J95" i="17"/>
  <c r="L95" i="17"/>
  <c r="W8" i="18"/>
  <c r="F34" i="18"/>
  <c r="I40" i="18"/>
  <c r="J40" i="18"/>
  <c r="H48" i="18"/>
  <c r="S42" i="18"/>
  <c r="R42" i="18"/>
  <c r="P76" i="18"/>
  <c r="AA72" i="18"/>
  <c r="Z72" i="18"/>
  <c r="J126" i="18"/>
  <c r="I126" i="18"/>
  <c r="Z131" i="18"/>
  <c r="AA131" i="18"/>
  <c r="G79" i="19"/>
  <c r="N26" i="12"/>
  <c r="M26" i="12"/>
  <c r="L26" i="12"/>
  <c r="K26" i="12"/>
  <c r="N30" i="12"/>
  <c r="M30" i="12"/>
  <c r="N34" i="12"/>
  <c r="M34" i="12"/>
  <c r="L34" i="12"/>
  <c r="K34" i="12"/>
  <c r="M38" i="12"/>
  <c r="M42" i="12"/>
  <c r="L42" i="12"/>
  <c r="K42" i="12"/>
  <c r="N46" i="12"/>
  <c r="M46" i="12"/>
  <c r="N50" i="12"/>
  <c r="M50" i="12"/>
  <c r="L50" i="12"/>
  <c r="K50" i="12"/>
  <c r="M25" i="13"/>
  <c r="M33" i="13"/>
  <c r="M42" i="13"/>
  <c r="M51" i="13"/>
  <c r="M59" i="13"/>
  <c r="M68" i="13"/>
  <c r="E37" i="14"/>
  <c r="K34" i="14"/>
  <c r="J34" i="14"/>
  <c r="I34" i="14"/>
  <c r="K69" i="14"/>
  <c r="J69" i="14"/>
  <c r="I69" i="14"/>
  <c r="F79" i="14"/>
  <c r="K86" i="14"/>
  <c r="J86" i="14"/>
  <c r="I86" i="14"/>
  <c r="K103" i="14"/>
  <c r="J103" i="14"/>
  <c r="I103" i="14"/>
  <c r="G121" i="14"/>
  <c r="I120" i="14"/>
  <c r="K120" i="14"/>
  <c r="J120" i="14"/>
  <c r="K133" i="14"/>
  <c r="J133" i="14"/>
  <c r="I133" i="14"/>
  <c r="I23" i="15"/>
  <c r="K23" i="15"/>
  <c r="J23" i="15"/>
  <c r="M23" i="15"/>
  <c r="L23" i="15"/>
  <c r="M27" i="15"/>
  <c r="K27" i="15"/>
  <c r="J27" i="15"/>
  <c r="L27" i="15"/>
  <c r="H35" i="15"/>
  <c r="I27" i="15"/>
  <c r="L56" i="15"/>
  <c r="J56" i="15"/>
  <c r="I56" i="15"/>
  <c r="M56" i="15"/>
  <c r="K56" i="15"/>
  <c r="D77" i="15"/>
  <c r="M96" i="15"/>
  <c r="K96" i="15"/>
  <c r="J96" i="15"/>
  <c r="L96" i="15"/>
  <c r="I96" i="15"/>
  <c r="L125" i="15"/>
  <c r="J125" i="15"/>
  <c r="I125" i="15"/>
  <c r="M125" i="15"/>
  <c r="H133" i="15"/>
  <c r="K125" i="15"/>
  <c r="I160" i="15"/>
  <c r="K160" i="15"/>
  <c r="J160" i="15"/>
  <c r="M160" i="15"/>
  <c r="L160" i="15"/>
  <c r="G35" i="16"/>
  <c r="E37" i="16"/>
  <c r="I58" i="16"/>
  <c r="K58" i="16"/>
  <c r="J58" i="16"/>
  <c r="M58" i="16"/>
  <c r="L58" i="16"/>
  <c r="L60" i="16"/>
  <c r="J60" i="16"/>
  <c r="I60" i="16"/>
  <c r="K60" i="16"/>
  <c r="M67" i="16"/>
  <c r="I67" i="16"/>
  <c r="J67" i="16"/>
  <c r="L67" i="16"/>
  <c r="K67" i="16"/>
  <c r="G91" i="16"/>
  <c r="D93" i="16"/>
  <c r="F121" i="16"/>
  <c r="G23" i="17"/>
  <c r="K34" i="17"/>
  <c r="J34" i="17"/>
  <c r="L34" i="17"/>
  <c r="I34" i="17"/>
  <c r="J90" i="17"/>
  <c r="L90" i="17"/>
  <c r="D107" i="17"/>
  <c r="J129" i="17"/>
  <c r="L129" i="17"/>
  <c r="AA16" i="18"/>
  <c r="Z16" i="18"/>
  <c r="W34" i="18"/>
  <c r="S38" i="18"/>
  <c r="R38" i="18"/>
  <c r="C104" i="18"/>
  <c r="R114" i="18"/>
  <c r="S114" i="18"/>
  <c r="W160" i="18"/>
  <c r="I11" i="14"/>
  <c r="J11" i="14"/>
  <c r="K11" i="14"/>
  <c r="D23" i="14"/>
  <c r="I19" i="14"/>
  <c r="J19" i="14"/>
  <c r="K19" i="14"/>
  <c r="I28" i="14"/>
  <c r="J28" i="14"/>
  <c r="K28" i="14"/>
  <c r="G37" i="14"/>
  <c r="I36" i="14"/>
  <c r="J36" i="14"/>
  <c r="K36" i="14"/>
  <c r="I45" i="14"/>
  <c r="J45" i="14"/>
  <c r="K45" i="14"/>
  <c r="I54" i="14"/>
  <c r="J54" i="14"/>
  <c r="K54" i="14"/>
  <c r="E65" i="14"/>
  <c r="I62" i="14"/>
  <c r="J62" i="14"/>
  <c r="K62" i="14"/>
  <c r="I71" i="14"/>
  <c r="H79" i="14"/>
  <c r="J71" i="14"/>
  <c r="K71" i="14"/>
  <c r="C93" i="14"/>
  <c r="I88" i="14"/>
  <c r="J88" i="14"/>
  <c r="K88" i="14"/>
  <c r="I97" i="14"/>
  <c r="J97" i="14"/>
  <c r="K97" i="14"/>
  <c r="F107" i="14"/>
  <c r="I105" i="14"/>
  <c r="J105" i="14"/>
  <c r="K105" i="14"/>
  <c r="I114" i="14"/>
  <c r="K114" i="14"/>
  <c r="J114" i="14"/>
  <c r="I123" i="14"/>
  <c r="K123" i="14"/>
  <c r="J123" i="14"/>
  <c r="D135" i="14"/>
  <c r="I131" i="14"/>
  <c r="J131" i="14"/>
  <c r="K131" i="14"/>
  <c r="I140" i="14"/>
  <c r="K140" i="14"/>
  <c r="J140" i="14"/>
  <c r="G149" i="14"/>
  <c r="I148" i="14"/>
  <c r="J148" i="14"/>
  <c r="K148" i="14"/>
  <c r="I157" i="14"/>
  <c r="K157" i="14"/>
  <c r="J157" i="14"/>
  <c r="M9" i="15"/>
  <c r="L9" i="15"/>
  <c r="I9" i="15"/>
  <c r="K9" i="15"/>
  <c r="J9" i="15"/>
  <c r="M13" i="15"/>
  <c r="L13" i="15"/>
  <c r="I13" i="15"/>
  <c r="H21" i="15"/>
  <c r="J13" i="15"/>
  <c r="K13" i="15"/>
  <c r="M17" i="15"/>
  <c r="L17" i="15"/>
  <c r="I17" i="15"/>
  <c r="K17" i="15"/>
  <c r="J17" i="15"/>
  <c r="F35" i="15"/>
  <c r="M29" i="15"/>
  <c r="L29" i="15"/>
  <c r="I29" i="15"/>
  <c r="K29" i="15"/>
  <c r="J29" i="15"/>
  <c r="M38" i="15"/>
  <c r="L38" i="15"/>
  <c r="I38" i="15"/>
  <c r="J38" i="15"/>
  <c r="K38" i="15"/>
  <c r="G49" i="15"/>
  <c r="M46" i="15"/>
  <c r="L46" i="15"/>
  <c r="I46" i="15"/>
  <c r="J46" i="15"/>
  <c r="K46" i="15"/>
  <c r="M55" i="15"/>
  <c r="L55" i="15"/>
  <c r="I55" i="15"/>
  <c r="H63" i="15"/>
  <c r="K55" i="15"/>
  <c r="J55" i="15"/>
  <c r="M72" i="15"/>
  <c r="L72" i="15"/>
  <c r="I72" i="15"/>
  <c r="J72" i="15"/>
  <c r="K72" i="15"/>
  <c r="M81" i="15"/>
  <c r="L81" i="15"/>
  <c r="I81" i="15"/>
  <c r="K81" i="15"/>
  <c r="J81" i="15"/>
  <c r="M89" i="15"/>
  <c r="L89" i="15"/>
  <c r="I89" i="15"/>
  <c r="J89" i="15"/>
  <c r="K89" i="15"/>
  <c r="C105" i="15"/>
  <c r="M98" i="15"/>
  <c r="L98" i="15"/>
  <c r="I98" i="15"/>
  <c r="K98" i="15"/>
  <c r="J98" i="15"/>
  <c r="M107" i="15"/>
  <c r="L107" i="15"/>
  <c r="I107" i="15"/>
  <c r="J107" i="15"/>
  <c r="K107" i="15"/>
  <c r="D119" i="15"/>
  <c r="M115" i="15"/>
  <c r="L115" i="15"/>
  <c r="I115" i="15"/>
  <c r="K115" i="15"/>
  <c r="J115" i="15"/>
  <c r="M124" i="15"/>
  <c r="L124" i="15"/>
  <c r="I124" i="15"/>
  <c r="K124" i="15"/>
  <c r="J124" i="15"/>
  <c r="E133" i="15"/>
  <c r="M132" i="15"/>
  <c r="L132" i="15"/>
  <c r="I132" i="15"/>
  <c r="K132" i="15"/>
  <c r="J132" i="15"/>
  <c r="F147" i="15"/>
  <c r="M141" i="15"/>
  <c r="L141" i="15"/>
  <c r="I141" i="15"/>
  <c r="J141" i="15"/>
  <c r="K141" i="15"/>
  <c r="M150" i="15"/>
  <c r="L150" i="15"/>
  <c r="I150" i="15"/>
  <c r="K150" i="15"/>
  <c r="J150" i="15"/>
  <c r="G161" i="15"/>
  <c r="M158" i="15"/>
  <c r="L158" i="15"/>
  <c r="I158" i="15"/>
  <c r="J158" i="15"/>
  <c r="K158" i="15"/>
  <c r="E9" i="16"/>
  <c r="C21" i="16"/>
  <c r="L30" i="16"/>
  <c r="I30" i="16"/>
  <c r="K30" i="16"/>
  <c r="J30" i="16"/>
  <c r="C37" i="16"/>
  <c r="M39" i="16"/>
  <c r="L39" i="16"/>
  <c r="I39" i="16"/>
  <c r="J39" i="16"/>
  <c r="K39" i="16"/>
  <c r="M47" i="16"/>
  <c r="L47" i="16"/>
  <c r="I47" i="16"/>
  <c r="K47" i="16"/>
  <c r="J47" i="16"/>
  <c r="D51" i="16"/>
  <c r="C63" i="16"/>
  <c r="M56" i="16"/>
  <c r="L56" i="16"/>
  <c r="I56" i="16"/>
  <c r="J56" i="16"/>
  <c r="K56" i="16"/>
  <c r="C79" i="16"/>
  <c r="I81" i="16"/>
  <c r="J81" i="16"/>
  <c r="K81" i="16"/>
  <c r="M81" i="16"/>
  <c r="L81" i="16"/>
  <c r="I98" i="16"/>
  <c r="K98" i="16"/>
  <c r="J98" i="16"/>
  <c r="L98" i="16"/>
  <c r="M102" i="16"/>
  <c r="K102" i="16"/>
  <c r="J102" i="16"/>
  <c r="I102" i="16"/>
  <c r="L102" i="16"/>
  <c r="D119" i="16"/>
  <c r="L131" i="16"/>
  <c r="J131" i="16"/>
  <c r="I131" i="16"/>
  <c r="M131" i="16"/>
  <c r="K131" i="16"/>
  <c r="G135" i="16"/>
  <c r="C161" i="16"/>
  <c r="X13" i="17"/>
  <c r="Z13" i="17"/>
  <c r="Y15" i="17"/>
  <c r="X15" i="17"/>
  <c r="W15" i="17"/>
  <c r="Z15" i="17"/>
  <c r="L38" i="17"/>
  <c r="J38" i="17"/>
  <c r="I38" i="17"/>
  <c r="H37" i="17"/>
  <c r="K38" i="17"/>
  <c r="J73" i="17"/>
  <c r="L73" i="17"/>
  <c r="E121" i="17"/>
  <c r="J142" i="17"/>
  <c r="L142" i="17"/>
  <c r="J146" i="17"/>
  <c r="L146" i="17"/>
  <c r="G8" i="18"/>
  <c r="P20" i="18"/>
  <c r="S16" i="18"/>
  <c r="R16" i="18"/>
  <c r="I18" i="18"/>
  <c r="J18" i="18"/>
  <c r="L22" i="18"/>
  <c r="AA29" i="18"/>
  <c r="Z29" i="18"/>
  <c r="J33" i="18"/>
  <c r="I33" i="18"/>
  <c r="N36" i="18"/>
  <c r="U48" i="18"/>
  <c r="S51" i="18"/>
  <c r="R51" i="18"/>
  <c r="Q50" i="18"/>
  <c r="I53" i="18"/>
  <c r="J53" i="18"/>
  <c r="C62" i="18"/>
  <c r="V64" i="18"/>
  <c r="J68" i="18"/>
  <c r="I68" i="18"/>
  <c r="H76" i="18"/>
  <c r="D78" i="18"/>
  <c r="X78" i="18"/>
  <c r="S85" i="18"/>
  <c r="R85" i="18"/>
  <c r="I87" i="18"/>
  <c r="J87" i="18"/>
  <c r="G106" i="18"/>
  <c r="S110" i="18"/>
  <c r="Q118" i="18"/>
  <c r="R110" i="18"/>
  <c r="Z127" i="18"/>
  <c r="AA127" i="18"/>
  <c r="J130" i="18"/>
  <c r="I130" i="18"/>
  <c r="O134" i="18"/>
  <c r="R149" i="18"/>
  <c r="Q148" i="18"/>
  <c r="S149" i="18"/>
  <c r="H116" i="21"/>
  <c r="J116" i="21"/>
  <c r="I116" i="21"/>
  <c r="K12" i="14"/>
  <c r="I12" i="14"/>
  <c r="J12" i="14"/>
  <c r="E23" i="14"/>
  <c r="K20" i="14"/>
  <c r="I20" i="14"/>
  <c r="J20" i="14"/>
  <c r="K29" i="14"/>
  <c r="H37" i="14"/>
  <c r="I29" i="14"/>
  <c r="J29" i="14"/>
  <c r="C51" i="14"/>
  <c r="K46" i="14"/>
  <c r="I46" i="14"/>
  <c r="J46" i="14"/>
  <c r="K55" i="14"/>
  <c r="I55" i="14"/>
  <c r="J55" i="14"/>
  <c r="F65" i="14"/>
  <c r="K63" i="14"/>
  <c r="I63" i="14"/>
  <c r="J63" i="14"/>
  <c r="K72" i="14"/>
  <c r="I72" i="14"/>
  <c r="J72" i="14"/>
  <c r="K81" i="14"/>
  <c r="I81" i="14"/>
  <c r="J81" i="14"/>
  <c r="D93" i="14"/>
  <c r="K89" i="14"/>
  <c r="I89" i="14"/>
  <c r="J89" i="14"/>
  <c r="K98" i="14"/>
  <c r="I98" i="14"/>
  <c r="J98" i="14"/>
  <c r="G107" i="14"/>
  <c r="K106" i="14"/>
  <c r="I106" i="14"/>
  <c r="J106" i="14"/>
  <c r="K115" i="14"/>
  <c r="J115" i="14"/>
  <c r="I115" i="14"/>
  <c r="K124" i="14"/>
  <c r="I124" i="14"/>
  <c r="J124" i="14"/>
  <c r="E135" i="14"/>
  <c r="K132" i="14"/>
  <c r="J132" i="14"/>
  <c r="I132" i="14"/>
  <c r="K141" i="14"/>
  <c r="H149" i="14"/>
  <c r="I141" i="14"/>
  <c r="J141" i="14"/>
  <c r="C163" i="14"/>
  <c r="K158" i="14"/>
  <c r="I158" i="14"/>
  <c r="J158" i="14"/>
  <c r="L24" i="15"/>
  <c r="K24" i="15"/>
  <c r="M24" i="15"/>
  <c r="J24" i="15"/>
  <c r="I24" i="15"/>
  <c r="G35" i="15"/>
  <c r="L32" i="15"/>
  <c r="K32" i="15"/>
  <c r="J32" i="15"/>
  <c r="I32" i="15"/>
  <c r="M32" i="15"/>
  <c r="L41" i="15"/>
  <c r="K41" i="15"/>
  <c r="H49" i="15"/>
  <c r="M41" i="15"/>
  <c r="I41" i="15"/>
  <c r="J41" i="15"/>
  <c r="L58" i="15"/>
  <c r="K58" i="15"/>
  <c r="I58" i="15"/>
  <c r="M58" i="15"/>
  <c r="J58" i="15"/>
  <c r="L67" i="15"/>
  <c r="K67" i="15"/>
  <c r="J67" i="15"/>
  <c r="I67" i="15"/>
  <c r="M67" i="15"/>
  <c r="L75" i="15"/>
  <c r="K75" i="15"/>
  <c r="I75" i="15"/>
  <c r="M75" i="15"/>
  <c r="J75" i="15"/>
  <c r="C91" i="15"/>
  <c r="L84" i="15"/>
  <c r="K84" i="15"/>
  <c r="M84" i="15"/>
  <c r="I84" i="15"/>
  <c r="J84" i="15"/>
  <c r="L93" i="15"/>
  <c r="K93" i="15"/>
  <c r="M93" i="15"/>
  <c r="J93" i="15"/>
  <c r="I93" i="15"/>
  <c r="D105" i="15"/>
  <c r="L101" i="15"/>
  <c r="K101" i="15"/>
  <c r="J101" i="15"/>
  <c r="I101" i="15"/>
  <c r="M101" i="15"/>
  <c r="L110" i="15"/>
  <c r="K110" i="15"/>
  <c r="M110" i="15"/>
  <c r="I110" i="15"/>
  <c r="J110" i="15"/>
  <c r="E119" i="15"/>
  <c r="L118" i="15"/>
  <c r="K118" i="15"/>
  <c r="J118" i="15"/>
  <c r="M118" i="15"/>
  <c r="I118" i="15"/>
  <c r="F133" i="15"/>
  <c r="L127" i="15"/>
  <c r="K127" i="15"/>
  <c r="I127" i="15"/>
  <c r="M127" i="15"/>
  <c r="J127" i="15"/>
  <c r="L136" i="15"/>
  <c r="K136" i="15"/>
  <c r="J136" i="15"/>
  <c r="I136" i="15"/>
  <c r="M136" i="15"/>
  <c r="G147" i="15"/>
  <c r="L144" i="15"/>
  <c r="K144" i="15"/>
  <c r="I144" i="15"/>
  <c r="M144" i="15"/>
  <c r="J144" i="15"/>
  <c r="L153" i="15"/>
  <c r="K153" i="15"/>
  <c r="H161" i="15"/>
  <c r="M153" i="15"/>
  <c r="J153" i="15"/>
  <c r="I153" i="15"/>
  <c r="F9" i="16"/>
  <c r="L11" i="16"/>
  <c r="K11" i="16"/>
  <c r="J11" i="16"/>
  <c r="I11" i="16"/>
  <c r="D21" i="16"/>
  <c r="L15" i="16"/>
  <c r="K15" i="16"/>
  <c r="M15" i="16"/>
  <c r="I15" i="16"/>
  <c r="J15" i="16"/>
  <c r="L19" i="16"/>
  <c r="K19" i="16"/>
  <c r="J19" i="16"/>
  <c r="I19" i="16"/>
  <c r="C23" i="16"/>
  <c r="L25" i="16"/>
  <c r="K25" i="16"/>
  <c r="I25" i="16"/>
  <c r="J25" i="16"/>
  <c r="L33" i="16"/>
  <c r="K33" i="16"/>
  <c r="J33" i="16"/>
  <c r="I33" i="16"/>
  <c r="D37" i="16"/>
  <c r="C49" i="16"/>
  <c r="L42" i="16"/>
  <c r="K42" i="16"/>
  <c r="I42" i="16"/>
  <c r="J42" i="16"/>
  <c r="E51" i="16"/>
  <c r="D63" i="16"/>
  <c r="L59" i="16"/>
  <c r="K59" i="16"/>
  <c r="J59" i="16"/>
  <c r="I59" i="16"/>
  <c r="D77" i="16"/>
  <c r="L73" i="16"/>
  <c r="K73" i="16"/>
  <c r="M73" i="16"/>
  <c r="J73" i="16"/>
  <c r="I73" i="16"/>
  <c r="F79" i="16"/>
  <c r="E91" i="16"/>
  <c r="K111" i="16"/>
  <c r="J111" i="16"/>
  <c r="H119" i="16"/>
  <c r="L111" i="16"/>
  <c r="I111" i="16"/>
  <c r="C121" i="16"/>
  <c r="L140" i="16"/>
  <c r="J140" i="16"/>
  <c r="I140" i="16"/>
  <c r="M140" i="16"/>
  <c r="K140" i="16"/>
  <c r="D161" i="16"/>
  <c r="X17" i="17"/>
  <c r="Z17" i="17"/>
  <c r="Y19" i="17"/>
  <c r="X19" i="17"/>
  <c r="Z19" i="17"/>
  <c r="W19" i="17"/>
  <c r="F23" i="17"/>
  <c r="L46" i="17"/>
  <c r="J46" i="17"/>
  <c r="I46" i="17"/>
  <c r="K46" i="17"/>
  <c r="J82" i="17"/>
  <c r="L82" i="17"/>
  <c r="J86" i="17"/>
  <c r="L86" i="17"/>
  <c r="J151" i="17"/>
  <c r="L151" i="17"/>
  <c r="J155" i="17"/>
  <c r="L155" i="17"/>
  <c r="S12" i="18"/>
  <c r="R12" i="18"/>
  <c r="Q20" i="18"/>
  <c r="I14" i="18"/>
  <c r="J14" i="18"/>
  <c r="M22" i="18"/>
  <c r="AA25" i="18"/>
  <c r="Z25" i="18"/>
  <c r="V34" i="18"/>
  <c r="J29" i="18"/>
  <c r="I29" i="18"/>
  <c r="D48" i="18"/>
  <c r="X48" i="18"/>
  <c r="S46" i="18"/>
  <c r="R46" i="18"/>
  <c r="F62" i="18"/>
  <c r="AA59" i="18"/>
  <c r="Z59" i="18"/>
  <c r="W64" i="18"/>
  <c r="E78" i="18"/>
  <c r="S81" i="18"/>
  <c r="R81" i="18"/>
  <c r="N90" i="18"/>
  <c r="I83" i="18"/>
  <c r="J83" i="18"/>
  <c r="I88" i="18"/>
  <c r="J88" i="18"/>
  <c r="S101" i="18"/>
  <c r="R101" i="18"/>
  <c r="O106" i="18"/>
  <c r="W134" i="18"/>
  <c r="Z149" i="18"/>
  <c r="Y148" i="18"/>
  <c r="AA149" i="18"/>
  <c r="C160" i="18"/>
  <c r="I15" i="14"/>
  <c r="H23" i="14"/>
  <c r="K15" i="14"/>
  <c r="J15" i="14"/>
  <c r="C37" i="14"/>
  <c r="I32" i="14"/>
  <c r="J32" i="14"/>
  <c r="K32" i="14"/>
  <c r="I41" i="14"/>
  <c r="K41" i="14"/>
  <c r="J41" i="14"/>
  <c r="F51" i="14"/>
  <c r="I49" i="14"/>
  <c r="J49" i="14"/>
  <c r="K49" i="14"/>
  <c r="I58" i="14"/>
  <c r="K58" i="14"/>
  <c r="J58" i="14"/>
  <c r="I67" i="14"/>
  <c r="J67" i="14"/>
  <c r="K67" i="14"/>
  <c r="D79" i="14"/>
  <c r="I75" i="14"/>
  <c r="K75" i="14"/>
  <c r="J75" i="14"/>
  <c r="I84" i="14"/>
  <c r="J84" i="14"/>
  <c r="K84" i="14"/>
  <c r="G93" i="14"/>
  <c r="I92" i="14"/>
  <c r="K92" i="14"/>
  <c r="J92" i="14"/>
  <c r="I101" i="14"/>
  <c r="J101" i="14"/>
  <c r="K101" i="14"/>
  <c r="I110" i="14"/>
  <c r="K110" i="14"/>
  <c r="J110" i="14"/>
  <c r="E121" i="14"/>
  <c r="K118" i="14"/>
  <c r="I118" i="14"/>
  <c r="J118" i="14"/>
  <c r="K127" i="14"/>
  <c r="I127" i="14"/>
  <c r="H135" i="14"/>
  <c r="J127" i="14"/>
  <c r="C149" i="14"/>
  <c r="K144" i="14"/>
  <c r="I144" i="14"/>
  <c r="J144" i="14"/>
  <c r="K153" i="14"/>
  <c r="I153" i="14"/>
  <c r="J153" i="14"/>
  <c r="F163" i="14"/>
  <c r="K161" i="14"/>
  <c r="I161" i="14"/>
  <c r="J161" i="14"/>
  <c r="K11" i="15"/>
  <c r="I11" i="15"/>
  <c r="M11" i="15"/>
  <c r="L11" i="15"/>
  <c r="J11" i="15"/>
  <c r="D21" i="15"/>
  <c r="K15" i="15"/>
  <c r="I15" i="15"/>
  <c r="M15" i="15"/>
  <c r="L15" i="15"/>
  <c r="J15" i="15"/>
  <c r="K19" i="15"/>
  <c r="I19" i="15"/>
  <c r="M19" i="15"/>
  <c r="L19" i="15"/>
  <c r="J19" i="15"/>
  <c r="K25" i="15"/>
  <c r="I25" i="15"/>
  <c r="M25" i="15"/>
  <c r="L25" i="15"/>
  <c r="J25" i="15"/>
  <c r="K33" i="15"/>
  <c r="I33" i="15"/>
  <c r="M33" i="15"/>
  <c r="L33" i="15"/>
  <c r="J33" i="15"/>
  <c r="C49" i="15"/>
  <c r="K42" i="15"/>
  <c r="I42" i="15"/>
  <c r="M42" i="15"/>
  <c r="L42" i="15"/>
  <c r="J42" i="15"/>
  <c r="K51" i="15"/>
  <c r="I51" i="15"/>
  <c r="M51" i="15"/>
  <c r="L51" i="15"/>
  <c r="J51" i="15"/>
  <c r="D63" i="15"/>
  <c r="K59" i="15"/>
  <c r="I59" i="15"/>
  <c r="M59" i="15"/>
  <c r="L59" i="15"/>
  <c r="J59" i="15"/>
  <c r="K68" i="15"/>
  <c r="I68" i="15"/>
  <c r="M68" i="15"/>
  <c r="L68" i="15"/>
  <c r="J68" i="15"/>
  <c r="E77" i="15"/>
  <c r="K76" i="15"/>
  <c r="I76" i="15"/>
  <c r="M76" i="15"/>
  <c r="L76" i="15"/>
  <c r="J76" i="15"/>
  <c r="F91" i="15"/>
  <c r="K85" i="15"/>
  <c r="I85" i="15"/>
  <c r="M85" i="15"/>
  <c r="L85" i="15"/>
  <c r="J85" i="15"/>
  <c r="K94" i="15"/>
  <c r="I94" i="15"/>
  <c r="M94" i="15"/>
  <c r="L94" i="15"/>
  <c r="J94" i="15"/>
  <c r="G105" i="15"/>
  <c r="K102" i="15"/>
  <c r="I102" i="15"/>
  <c r="M102" i="15"/>
  <c r="L102" i="15"/>
  <c r="J102" i="15"/>
  <c r="K111" i="15"/>
  <c r="I111" i="15"/>
  <c r="H119" i="15"/>
  <c r="M111" i="15"/>
  <c r="L111" i="15"/>
  <c r="J111" i="15"/>
  <c r="K128" i="15"/>
  <c r="I128" i="15"/>
  <c r="M128" i="15"/>
  <c r="L128" i="15"/>
  <c r="J128" i="15"/>
  <c r="K137" i="15"/>
  <c r="I137" i="15"/>
  <c r="M137" i="15"/>
  <c r="L137" i="15"/>
  <c r="J137" i="15"/>
  <c r="K145" i="15"/>
  <c r="I145" i="15"/>
  <c r="M145" i="15"/>
  <c r="L145" i="15"/>
  <c r="J145" i="15"/>
  <c r="C161" i="15"/>
  <c r="K154" i="15"/>
  <c r="I154" i="15"/>
  <c r="M154" i="15"/>
  <c r="L154" i="15"/>
  <c r="J154" i="15"/>
  <c r="G21" i="16"/>
  <c r="F23" i="16"/>
  <c r="K26" i="16"/>
  <c r="I26" i="16"/>
  <c r="M26" i="16"/>
  <c r="L26" i="16"/>
  <c r="J26" i="16"/>
  <c r="E35" i="16"/>
  <c r="K34" i="16"/>
  <c r="I34" i="16"/>
  <c r="M34" i="16"/>
  <c r="L34" i="16"/>
  <c r="J34" i="16"/>
  <c r="G37" i="16"/>
  <c r="F49" i="16"/>
  <c r="K43" i="16"/>
  <c r="I43" i="16"/>
  <c r="M43" i="16"/>
  <c r="L43" i="16"/>
  <c r="J43" i="16"/>
  <c r="K52" i="16"/>
  <c r="I52" i="16"/>
  <c r="M52" i="16"/>
  <c r="H51" i="16"/>
  <c r="L52" i="16"/>
  <c r="J52" i="16"/>
  <c r="G63" i="16"/>
  <c r="C65" i="16"/>
  <c r="I72" i="16"/>
  <c r="J72" i="16"/>
  <c r="M72" i="16"/>
  <c r="K72" i="16"/>
  <c r="L72" i="16"/>
  <c r="L97" i="16"/>
  <c r="J97" i="16"/>
  <c r="I97" i="16"/>
  <c r="M97" i="16"/>
  <c r="H105" i="16"/>
  <c r="K97" i="16"/>
  <c r="E107" i="16"/>
  <c r="I132" i="16"/>
  <c r="K132" i="16"/>
  <c r="J132" i="16"/>
  <c r="L132" i="16"/>
  <c r="M132" i="16"/>
  <c r="M137" i="16"/>
  <c r="K137" i="16"/>
  <c r="J137" i="16"/>
  <c r="I137" i="16"/>
  <c r="L137" i="16"/>
  <c r="F147" i="16"/>
  <c r="D149" i="16"/>
  <c r="L13" i="17"/>
  <c r="J13" i="17"/>
  <c r="I13" i="17"/>
  <c r="K13" i="17"/>
  <c r="H21" i="17"/>
  <c r="I39" i="17"/>
  <c r="K39" i="17"/>
  <c r="J39" i="17"/>
  <c r="L39" i="17"/>
  <c r="G49" i="17"/>
  <c r="K43" i="17"/>
  <c r="J43" i="17"/>
  <c r="I43" i="17"/>
  <c r="L43" i="17"/>
  <c r="I72" i="17"/>
  <c r="M72" i="17"/>
  <c r="K72" i="17"/>
  <c r="C93" i="17"/>
  <c r="J108" i="17"/>
  <c r="L108" i="17"/>
  <c r="J112" i="17"/>
  <c r="L112" i="17"/>
  <c r="I141" i="17"/>
  <c r="K141" i="17"/>
  <c r="D20" i="18"/>
  <c r="AA12" i="18"/>
  <c r="Z12" i="18"/>
  <c r="Y20" i="18"/>
  <c r="J16" i="18"/>
  <c r="I16" i="18"/>
  <c r="U22" i="18"/>
  <c r="G34" i="18"/>
  <c r="S33" i="18"/>
  <c r="R33" i="18"/>
  <c r="C36" i="18"/>
  <c r="L48" i="18"/>
  <c r="AA46" i="18"/>
  <c r="Z46" i="18"/>
  <c r="J51" i="18"/>
  <c r="H50" i="18"/>
  <c r="I51" i="18"/>
  <c r="N62" i="18"/>
  <c r="S68" i="18"/>
  <c r="R68" i="18"/>
  <c r="Q76" i="18"/>
  <c r="I70" i="18"/>
  <c r="J70" i="18"/>
  <c r="M78" i="18"/>
  <c r="AA81" i="18"/>
  <c r="Z81" i="18"/>
  <c r="V90" i="18"/>
  <c r="J85" i="18"/>
  <c r="I85" i="18"/>
  <c r="R88" i="18"/>
  <c r="S88" i="18"/>
  <c r="Y92" i="18"/>
  <c r="AA93" i="18"/>
  <c r="Z93" i="18"/>
  <c r="J111" i="18"/>
  <c r="I111" i="18"/>
  <c r="Z114" i="18"/>
  <c r="AA114" i="18"/>
  <c r="R136" i="18"/>
  <c r="S136" i="18"/>
  <c r="U146" i="18"/>
  <c r="X160" i="18"/>
  <c r="K16" i="14"/>
  <c r="J16" i="14"/>
  <c r="I16" i="14"/>
  <c r="K25" i="14"/>
  <c r="I25" i="14"/>
  <c r="J25" i="14"/>
  <c r="D37" i="14"/>
  <c r="K33" i="14"/>
  <c r="J33" i="14"/>
  <c r="I33" i="14"/>
  <c r="K42" i="14"/>
  <c r="I42" i="14"/>
  <c r="J42" i="14"/>
  <c r="G51" i="14"/>
  <c r="K50" i="14"/>
  <c r="J50" i="14"/>
  <c r="I50" i="14"/>
  <c r="K59" i="14"/>
  <c r="I59" i="14"/>
  <c r="J59" i="14"/>
  <c r="K68" i="14"/>
  <c r="J68" i="14"/>
  <c r="I68" i="14"/>
  <c r="E79" i="14"/>
  <c r="K76" i="14"/>
  <c r="I76" i="14"/>
  <c r="J76" i="14"/>
  <c r="H93" i="14"/>
  <c r="K85" i="14"/>
  <c r="J85" i="14"/>
  <c r="I85" i="14"/>
  <c r="C107" i="14"/>
  <c r="K102" i="14"/>
  <c r="J102" i="14"/>
  <c r="I102" i="14"/>
  <c r="K111" i="14"/>
  <c r="I111" i="14"/>
  <c r="J111" i="14"/>
  <c r="F121" i="14"/>
  <c r="J119" i="14"/>
  <c r="K119" i="14"/>
  <c r="I119" i="14"/>
  <c r="J128" i="14"/>
  <c r="K128" i="14"/>
  <c r="I128" i="14"/>
  <c r="J137" i="14"/>
  <c r="K137" i="14"/>
  <c r="I137" i="14"/>
  <c r="D149" i="14"/>
  <c r="J145" i="14"/>
  <c r="K145" i="14"/>
  <c r="I145" i="14"/>
  <c r="J154" i="14"/>
  <c r="K154" i="14"/>
  <c r="I154" i="14"/>
  <c r="G163" i="14"/>
  <c r="J162" i="14"/>
  <c r="K162" i="14"/>
  <c r="I162" i="14"/>
  <c r="E21" i="15"/>
  <c r="C35" i="15"/>
  <c r="J28" i="15"/>
  <c r="L28" i="15"/>
  <c r="K28" i="15"/>
  <c r="M28" i="15"/>
  <c r="I28" i="15"/>
  <c r="J37" i="15"/>
  <c r="L37" i="15"/>
  <c r="K37" i="15"/>
  <c r="I37" i="15"/>
  <c r="M37" i="15"/>
  <c r="D49" i="15"/>
  <c r="J45" i="15"/>
  <c r="L45" i="15"/>
  <c r="K45" i="15"/>
  <c r="M45" i="15"/>
  <c r="I45" i="15"/>
  <c r="J54" i="15"/>
  <c r="L54" i="15"/>
  <c r="K54" i="15"/>
  <c r="I54" i="15"/>
  <c r="M54" i="15"/>
  <c r="E63" i="15"/>
  <c r="J62" i="15"/>
  <c r="L62" i="15"/>
  <c r="K62" i="15"/>
  <c r="M62" i="15"/>
  <c r="I62" i="15"/>
  <c r="F77" i="15"/>
  <c r="J71" i="15"/>
  <c r="L71" i="15"/>
  <c r="K71" i="15"/>
  <c r="I71" i="15"/>
  <c r="M71" i="15"/>
  <c r="J80" i="15"/>
  <c r="L80" i="15"/>
  <c r="K80" i="15"/>
  <c r="I80" i="15"/>
  <c r="M80" i="15"/>
  <c r="G91" i="15"/>
  <c r="J88" i="15"/>
  <c r="L88" i="15"/>
  <c r="K88" i="15"/>
  <c r="M88" i="15"/>
  <c r="I88" i="15"/>
  <c r="J97" i="15"/>
  <c r="H105" i="15"/>
  <c r="L97" i="15"/>
  <c r="K97" i="15"/>
  <c r="M97" i="15"/>
  <c r="I97" i="15"/>
  <c r="J114" i="15"/>
  <c r="L114" i="15"/>
  <c r="K114" i="15"/>
  <c r="M114" i="15"/>
  <c r="I114" i="15"/>
  <c r="J123" i="15"/>
  <c r="L123" i="15"/>
  <c r="K123" i="15"/>
  <c r="I123" i="15"/>
  <c r="M123" i="15"/>
  <c r="J131" i="15"/>
  <c r="L131" i="15"/>
  <c r="K131" i="15"/>
  <c r="M131" i="15"/>
  <c r="I131" i="15"/>
  <c r="C147" i="15"/>
  <c r="J140" i="15"/>
  <c r="L140" i="15"/>
  <c r="K140" i="15"/>
  <c r="I140" i="15"/>
  <c r="M140" i="15"/>
  <c r="J149" i="15"/>
  <c r="L149" i="15"/>
  <c r="K149" i="15"/>
  <c r="M149" i="15"/>
  <c r="I149" i="15"/>
  <c r="D161" i="15"/>
  <c r="J157" i="15"/>
  <c r="L157" i="15"/>
  <c r="K157" i="15"/>
  <c r="M157" i="15"/>
  <c r="I157" i="15"/>
  <c r="J13" i="16"/>
  <c r="H21" i="16"/>
  <c r="L13" i="16"/>
  <c r="K13" i="16"/>
  <c r="I13" i="16"/>
  <c r="M13" i="16"/>
  <c r="J17" i="16"/>
  <c r="L17" i="16"/>
  <c r="K17" i="16"/>
  <c r="M17" i="16"/>
  <c r="I17" i="16"/>
  <c r="G23" i="16"/>
  <c r="F35" i="16"/>
  <c r="J29" i="16"/>
  <c r="L29" i="16"/>
  <c r="K29" i="16"/>
  <c r="M29" i="16"/>
  <c r="I29" i="16"/>
  <c r="J38" i="16"/>
  <c r="L38" i="16"/>
  <c r="K38" i="16"/>
  <c r="H37" i="16"/>
  <c r="I38" i="16"/>
  <c r="M38" i="16"/>
  <c r="G49" i="16"/>
  <c r="J46" i="16"/>
  <c r="L46" i="16"/>
  <c r="K46" i="16"/>
  <c r="I46" i="16"/>
  <c r="M46" i="16"/>
  <c r="J55" i="16"/>
  <c r="H63" i="16"/>
  <c r="L55" i="16"/>
  <c r="K55" i="16"/>
  <c r="M55" i="16"/>
  <c r="I55" i="16"/>
  <c r="E65" i="16"/>
  <c r="K68" i="16"/>
  <c r="J68" i="16"/>
  <c r="L68" i="16"/>
  <c r="M68" i="16"/>
  <c r="I68" i="16"/>
  <c r="L82" i="16"/>
  <c r="K82" i="16"/>
  <c r="J82" i="16"/>
  <c r="M82" i="16"/>
  <c r="I82" i="16"/>
  <c r="I141" i="16"/>
  <c r="K141" i="16"/>
  <c r="J141" i="16"/>
  <c r="M141" i="16"/>
  <c r="L141" i="16"/>
  <c r="M145" i="16"/>
  <c r="K145" i="16"/>
  <c r="J145" i="16"/>
  <c r="L145" i="16"/>
  <c r="I145" i="16"/>
  <c r="E149" i="16"/>
  <c r="J154" i="17"/>
  <c r="L154" i="17"/>
  <c r="L17" i="17"/>
  <c r="J17" i="17"/>
  <c r="I17" i="17"/>
  <c r="K17" i="17"/>
  <c r="E35" i="17"/>
  <c r="I47" i="17"/>
  <c r="K47" i="17"/>
  <c r="J47" i="17"/>
  <c r="L47" i="17"/>
  <c r="H51" i="17"/>
  <c r="J52" i="17"/>
  <c r="L52" i="17"/>
  <c r="J116" i="17"/>
  <c r="L116" i="17"/>
  <c r="M150" i="17"/>
  <c r="V8" i="18"/>
  <c r="J12" i="18"/>
  <c r="H20" i="18"/>
  <c r="I12" i="18"/>
  <c r="D22" i="18"/>
  <c r="X22" i="18"/>
  <c r="S29" i="18"/>
  <c r="R29" i="18"/>
  <c r="I31" i="18"/>
  <c r="J31" i="18"/>
  <c r="F36" i="18"/>
  <c r="M48" i="18"/>
  <c r="AA42" i="18"/>
  <c r="Z42" i="18"/>
  <c r="J46" i="18"/>
  <c r="I46" i="18"/>
  <c r="N64" i="18"/>
  <c r="I66" i="18"/>
  <c r="J66" i="18"/>
  <c r="P78" i="18"/>
  <c r="J81" i="18"/>
  <c r="I81" i="18"/>
  <c r="W90" i="18"/>
  <c r="J102" i="18"/>
  <c r="I102" i="18"/>
  <c r="H121" i="14"/>
  <c r="J113" i="14"/>
  <c r="I113" i="14"/>
  <c r="K113" i="14"/>
  <c r="C135" i="14"/>
  <c r="J130" i="14"/>
  <c r="I130" i="14"/>
  <c r="K130" i="14"/>
  <c r="J139" i="14"/>
  <c r="I139" i="14"/>
  <c r="K139" i="14"/>
  <c r="F149" i="14"/>
  <c r="J147" i="14"/>
  <c r="I147" i="14"/>
  <c r="K147" i="14"/>
  <c r="J156" i="14"/>
  <c r="I156" i="14"/>
  <c r="K156" i="14"/>
  <c r="G21" i="15"/>
  <c r="M26" i="15"/>
  <c r="J26" i="15"/>
  <c r="I26" i="15"/>
  <c r="L26" i="15"/>
  <c r="K26" i="15"/>
  <c r="E35" i="15"/>
  <c r="M34" i="15"/>
  <c r="J34" i="15"/>
  <c r="I34" i="15"/>
  <c r="K34" i="15"/>
  <c r="L34" i="15"/>
  <c r="F49" i="15"/>
  <c r="M43" i="15"/>
  <c r="J43" i="15"/>
  <c r="I43" i="15"/>
  <c r="L43" i="15"/>
  <c r="K43" i="15"/>
  <c r="M52" i="15"/>
  <c r="J52" i="15"/>
  <c r="I52" i="15"/>
  <c r="K52" i="15"/>
  <c r="L52" i="15"/>
  <c r="G63" i="15"/>
  <c r="M60" i="15"/>
  <c r="J60" i="15"/>
  <c r="I60" i="15"/>
  <c r="L60" i="15"/>
  <c r="K60" i="15"/>
  <c r="H77" i="15"/>
  <c r="M69" i="15"/>
  <c r="J69" i="15"/>
  <c r="I69" i="15"/>
  <c r="K69" i="15"/>
  <c r="L69" i="15"/>
  <c r="M86" i="15"/>
  <c r="J86" i="15"/>
  <c r="I86" i="15"/>
  <c r="L86" i="15"/>
  <c r="K86" i="15"/>
  <c r="M95" i="15"/>
  <c r="J95" i="15"/>
  <c r="I95" i="15"/>
  <c r="L95" i="15"/>
  <c r="K95" i="15"/>
  <c r="M103" i="15"/>
  <c r="J103" i="15"/>
  <c r="I103" i="15"/>
  <c r="K103" i="15"/>
  <c r="L103" i="15"/>
  <c r="C119" i="15"/>
  <c r="M112" i="15"/>
  <c r="J112" i="15"/>
  <c r="I112" i="15"/>
  <c r="L112" i="15"/>
  <c r="K112" i="15"/>
  <c r="M121" i="15"/>
  <c r="J121" i="15"/>
  <c r="I121" i="15"/>
  <c r="K121" i="15"/>
  <c r="L121" i="15"/>
  <c r="D133" i="15"/>
  <c r="M129" i="15"/>
  <c r="J129" i="15"/>
  <c r="I129" i="15"/>
  <c r="L129" i="15"/>
  <c r="K129" i="15"/>
  <c r="M138" i="15"/>
  <c r="J138" i="15"/>
  <c r="I138" i="15"/>
  <c r="K138" i="15"/>
  <c r="L138" i="15"/>
  <c r="E147" i="15"/>
  <c r="M146" i="15"/>
  <c r="J146" i="15"/>
  <c r="I146" i="15"/>
  <c r="K146" i="15"/>
  <c r="L146" i="15"/>
  <c r="F161" i="15"/>
  <c r="M155" i="15"/>
  <c r="J155" i="15"/>
  <c r="I155" i="15"/>
  <c r="L155" i="15"/>
  <c r="K155" i="15"/>
  <c r="D9" i="16"/>
  <c r="M12" i="16"/>
  <c r="J12" i="16"/>
  <c r="I12" i="16"/>
  <c r="K12" i="16"/>
  <c r="L12" i="16"/>
  <c r="M16" i="16"/>
  <c r="J16" i="16"/>
  <c r="I16" i="16"/>
  <c r="L16" i="16"/>
  <c r="K16" i="16"/>
  <c r="M20" i="16"/>
  <c r="J20" i="16"/>
  <c r="I20" i="16"/>
  <c r="K20" i="16"/>
  <c r="L20" i="16"/>
  <c r="H35" i="16"/>
  <c r="M27" i="16"/>
  <c r="J27" i="16"/>
  <c r="I27" i="16"/>
  <c r="L27" i="16"/>
  <c r="K27" i="16"/>
  <c r="M44" i="16"/>
  <c r="J44" i="16"/>
  <c r="I44" i="16"/>
  <c r="L44" i="16"/>
  <c r="K44" i="16"/>
  <c r="C51" i="16"/>
  <c r="M53" i="16"/>
  <c r="J53" i="16"/>
  <c r="I53" i="16"/>
  <c r="L53" i="16"/>
  <c r="K53" i="16"/>
  <c r="G65" i="16"/>
  <c r="L71" i="16"/>
  <c r="J71" i="16"/>
  <c r="I71" i="16"/>
  <c r="M71" i="16"/>
  <c r="K71" i="16"/>
  <c r="I89" i="16"/>
  <c r="K89" i="16"/>
  <c r="J89" i="16"/>
  <c r="M89" i="16"/>
  <c r="L89" i="16"/>
  <c r="M94" i="16"/>
  <c r="H93" i="16"/>
  <c r="K94" i="16"/>
  <c r="J94" i="16"/>
  <c r="L94" i="16"/>
  <c r="I94" i="16"/>
  <c r="L123" i="16"/>
  <c r="J123" i="16"/>
  <c r="I123" i="16"/>
  <c r="M123" i="16"/>
  <c r="K123" i="16"/>
  <c r="D135" i="16"/>
  <c r="I158" i="16"/>
  <c r="K158" i="16"/>
  <c r="J158" i="16"/>
  <c r="M158" i="16"/>
  <c r="L158" i="16"/>
  <c r="Y11" i="17"/>
  <c r="X11" i="17"/>
  <c r="Z11" i="17"/>
  <c r="W11" i="17"/>
  <c r="L29" i="17"/>
  <c r="J29" i="17"/>
  <c r="I29" i="17"/>
  <c r="K29" i="17"/>
  <c r="G37" i="17"/>
  <c r="J69" i="17"/>
  <c r="L69" i="17"/>
  <c r="I98" i="17"/>
  <c r="K98" i="17"/>
  <c r="J138" i="17"/>
  <c r="L138" i="17"/>
  <c r="F8" i="18"/>
  <c r="L20" i="18"/>
  <c r="I23" i="18"/>
  <c r="H22" i="18"/>
  <c r="J23" i="18"/>
  <c r="O34" i="18"/>
  <c r="AA33" i="18"/>
  <c r="Z33" i="18"/>
  <c r="J38" i="18"/>
  <c r="I38" i="18"/>
  <c r="P50" i="18"/>
  <c r="V62" i="18"/>
  <c r="S55" i="18"/>
  <c r="R55" i="18"/>
  <c r="T55" i="18"/>
  <c r="I57" i="18"/>
  <c r="J57" i="18"/>
  <c r="D76" i="18"/>
  <c r="AA68" i="18"/>
  <c r="Z68" i="18"/>
  <c r="Y76" i="18"/>
  <c r="J72" i="18"/>
  <c r="I72" i="18"/>
  <c r="U78" i="18"/>
  <c r="G90" i="18"/>
  <c r="D104" i="18"/>
  <c r="AA97" i="18"/>
  <c r="Z97" i="18"/>
  <c r="AA129" i="18"/>
  <c r="Z129" i="18"/>
  <c r="N148" i="18"/>
  <c r="S151" i="18"/>
  <c r="R151" i="18"/>
  <c r="C120" i="21"/>
  <c r="M61" i="16"/>
  <c r="L61" i="16"/>
  <c r="J61" i="16"/>
  <c r="I61" i="16"/>
  <c r="K61" i="16"/>
  <c r="D65" i="16"/>
  <c r="C77" i="16"/>
  <c r="M70" i="16"/>
  <c r="L70" i="16"/>
  <c r="I70" i="16"/>
  <c r="K70" i="16"/>
  <c r="J70" i="16"/>
  <c r="E79" i="16"/>
  <c r="D91" i="16"/>
  <c r="M87" i="16"/>
  <c r="L87" i="16"/>
  <c r="I87" i="16"/>
  <c r="J87" i="16"/>
  <c r="K87" i="16"/>
  <c r="F93" i="16"/>
  <c r="M96" i="16"/>
  <c r="L96" i="16"/>
  <c r="I96" i="16"/>
  <c r="K96" i="16"/>
  <c r="J96" i="16"/>
  <c r="E105" i="16"/>
  <c r="M104" i="16"/>
  <c r="L104" i="16"/>
  <c r="I104" i="16"/>
  <c r="J104" i="16"/>
  <c r="K104" i="16"/>
  <c r="G107" i="16"/>
  <c r="F119" i="16"/>
  <c r="M113" i="16"/>
  <c r="L113" i="16"/>
  <c r="I113" i="16"/>
  <c r="K113" i="16"/>
  <c r="J113" i="16"/>
  <c r="M122" i="16"/>
  <c r="H121" i="16"/>
  <c r="L122" i="16"/>
  <c r="I122" i="16"/>
  <c r="K122" i="16"/>
  <c r="J122" i="16"/>
  <c r="G133" i="16"/>
  <c r="M130" i="16"/>
  <c r="L130" i="16"/>
  <c r="I130" i="16"/>
  <c r="K130" i="16"/>
  <c r="J130" i="16"/>
  <c r="M139" i="16"/>
  <c r="L139" i="16"/>
  <c r="I139" i="16"/>
  <c r="H147" i="16"/>
  <c r="J139" i="16"/>
  <c r="K139" i="16"/>
  <c r="M156" i="16"/>
  <c r="L156" i="16"/>
  <c r="I156" i="16"/>
  <c r="J156" i="16"/>
  <c r="K156" i="16"/>
  <c r="G9" i="17"/>
  <c r="E21" i="17"/>
  <c r="D23" i="17"/>
  <c r="C35" i="17"/>
  <c r="L28" i="17"/>
  <c r="I28" i="17"/>
  <c r="K28" i="17"/>
  <c r="J28" i="17"/>
  <c r="E37" i="17"/>
  <c r="D49" i="17"/>
  <c r="L45" i="17"/>
  <c r="I45" i="17"/>
  <c r="J45" i="17"/>
  <c r="K45" i="17"/>
  <c r="D8" i="18"/>
  <c r="L8" i="18"/>
  <c r="I11" i="18"/>
  <c r="J11" i="18"/>
  <c r="F20" i="18"/>
  <c r="N20" i="18"/>
  <c r="V20" i="18"/>
  <c r="I15" i="18"/>
  <c r="J15" i="18"/>
  <c r="I19" i="18"/>
  <c r="J19" i="18"/>
  <c r="I24" i="18"/>
  <c r="J24" i="18"/>
  <c r="D34" i="18"/>
  <c r="L34" i="18"/>
  <c r="I28" i="18"/>
  <c r="J28" i="18"/>
  <c r="I32" i="18"/>
  <c r="J32" i="18"/>
  <c r="I37" i="18"/>
  <c r="H36" i="18"/>
  <c r="J37" i="18"/>
  <c r="P36" i="18"/>
  <c r="X36" i="18"/>
  <c r="I41" i="18"/>
  <c r="J41" i="18"/>
  <c r="I45" i="18"/>
  <c r="J45" i="18"/>
  <c r="F50" i="18"/>
  <c r="N50" i="18"/>
  <c r="V50" i="18"/>
  <c r="I54" i="18"/>
  <c r="H62" i="18"/>
  <c r="J54" i="18"/>
  <c r="P62" i="18"/>
  <c r="X62" i="18"/>
  <c r="I58" i="18"/>
  <c r="J58" i="18"/>
  <c r="D64" i="18"/>
  <c r="L64" i="18"/>
  <c r="I67" i="18"/>
  <c r="J67" i="18"/>
  <c r="F76" i="18"/>
  <c r="N76" i="18"/>
  <c r="V76" i="18"/>
  <c r="I71" i="18"/>
  <c r="J71" i="18"/>
  <c r="I75" i="18"/>
  <c r="J75" i="18"/>
  <c r="I80" i="18"/>
  <c r="J80" i="18"/>
  <c r="D90" i="18"/>
  <c r="L90" i="18"/>
  <c r="I84" i="18"/>
  <c r="J84" i="18"/>
  <c r="M92" i="18"/>
  <c r="AA95" i="18"/>
  <c r="Z95" i="18"/>
  <c r="O104" i="18"/>
  <c r="S99" i="18"/>
  <c r="R99" i="18"/>
  <c r="AA103" i="18"/>
  <c r="Z103" i="18"/>
  <c r="S108" i="18"/>
  <c r="R108" i="18"/>
  <c r="M118" i="18"/>
  <c r="AB112" i="18"/>
  <c r="AA112" i="18"/>
  <c r="Z112" i="18"/>
  <c r="AA121" i="18"/>
  <c r="Y120" i="18"/>
  <c r="Z121" i="18"/>
  <c r="R127" i="18"/>
  <c r="T127" i="18"/>
  <c r="S127" i="18"/>
  <c r="G134" i="18"/>
  <c r="M146" i="18"/>
  <c r="J139" i="18"/>
  <c r="I139" i="18"/>
  <c r="Z140" i="18"/>
  <c r="AB140" i="18"/>
  <c r="AA140" i="18"/>
  <c r="S142" i="18"/>
  <c r="R142" i="18"/>
  <c r="P160" i="18"/>
  <c r="AA155" i="18"/>
  <c r="Z155" i="18"/>
  <c r="L90" i="16"/>
  <c r="K90" i="16"/>
  <c r="M90" i="16"/>
  <c r="J90" i="16"/>
  <c r="I90" i="16"/>
  <c r="G93" i="16"/>
  <c r="F105" i="16"/>
  <c r="L99" i="16"/>
  <c r="K99" i="16"/>
  <c r="J99" i="16"/>
  <c r="I99" i="16"/>
  <c r="M99" i="16"/>
  <c r="L108" i="16"/>
  <c r="K108" i="16"/>
  <c r="M108" i="16"/>
  <c r="I108" i="16"/>
  <c r="H107" i="16"/>
  <c r="J108" i="16"/>
  <c r="G119" i="16"/>
  <c r="L116" i="16"/>
  <c r="K116" i="16"/>
  <c r="J116" i="16"/>
  <c r="M116" i="16"/>
  <c r="I116" i="16"/>
  <c r="L125" i="16"/>
  <c r="K125" i="16"/>
  <c r="H133" i="16"/>
  <c r="I125" i="16"/>
  <c r="M125" i="16"/>
  <c r="J125" i="16"/>
  <c r="L142" i="16"/>
  <c r="K142" i="16"/>
  <c r="I142" i="16"/>
  <c r="J142" i="16"/>
  <c r="M142" i="16"/>
  <c r="C149" i="16"/>
  <c r="L151" i="16"/>
  <c r="K151" i="16"/>
  <c r="M151" i="16"/>
  <c r="I151" i="16"/>
  <c r="J151" i="16"/>
  <c r="L159" i="16"/>
  <c r="K159" i="16"/>
  <c r="M159" i="16"/>
  <c r="J159" i="16"/>
  <c r="I159" i="16"/>
  <c r="L10" i="17"/>
  <c r="K10" i="17"/>
  <c r="J10" i="17"/>
  <c r="I10" i="17"/>
  <c r="H9" i="17"/>
  <c r="M56" i="17" s="1"/>
  <c r="S9" i="17"/>
  <c r="F21" i="17"/>
  <c r="L14" i="17"/>
  <c r="K14" i="17"/>
  <c r="J14" i="17"/>
  <c r="I14" i="17"/>
  <c r="M14" i="17"/>
  <c r="L18" i="17"/>
  <c r="K18" i="17"/>
  <c r="M18" i="17"/>
  <c r="I18" i="17"/>
  <c r="J18" i="17"/>
  <c r="E23" i="17"/>
  <c r="D35" i="17"/>
  <c r="L31" i="17"/>
  <c r="K31" i="17"/>
  <c r="I31" i="17"/>
  <c r="M31" i="17"/>
  <c r="J31" i="17"/>
  <c r="F37" i="17"/>
  <c r="L40" i="17"/>
  <c r="K40" i="17"/>
  <c r="J40" i="17"/>
  <c r="I40" i="17"/>
  <c r="E49" i="17"/>
  <c r="L48" i="17"/>
  <c r="K48" i="17"/>
  <c r="I48" i="17"/>
  <c r="J48" i="17"/>
  <c r="E8" i="18"/>
  <c r="M8" i="18"/>
  <c r="U8" i="18"/>
  <c r="T11" i="18"/>
  <c r="R11" i="18"/>
  <c r="S11" i="18"/>
  <c r="AA11" i="18"/>
  <c r="Z11" i="18"/>
  <c r="G20" i="18"/>
  <c r="O20" i="18"/>
  <c r="W20" i="18"/>
  <c r="S15" i="18"/>
  <c r="R15" i="18"/>
  <c r="Z15" i="18"/>
  <c r="AA15" i="18"/>
  <c r="T19" i="18"/>
  <c r="R19" i="18"/>
  <c r="S19" i="18"/>
  <c r="AA19" i="18"/>
  <c r="Z19" i="18"/>
  <c r="C22" i="18"/>
  <c r="S24" i="18"/>
  <c r="R24" i="18"/>
  <c r="Z24" i="18"/>
  <c r="AA24" i="18"/>
  <c r="E34" i="18"/>
  <c r="M34" i="18"/>
  <c r="U34" i="18"/>
  <c r="T28" i="18"/>
  <c r="S28" i="18"/>
  <c r="R28" i="18"/>
  <c r="AA28" i="18"/>
  <c r="Z28" i="18"/>
  <c r="S32" i="18"/>
  <c r="R32" i="18"/>
  <c r="AB32" i="18"/>
  <c r="Z32" i="18"/>
  <c r="AA32" i="18"/>
  <c r="Q36" i="18"/>
  <c r="T37" i="18"/>
  <c r="R37" i="18"/>
  <c r="S37" i="18"/>
  <c r="Y36" i="18"/>
  <c r="AB37" i="18"/>
  <c r="AA37" i="18"/>
  <c r="Z37" i="18"/>
  <c r="C48" i="18"/>
  <c r="T41" i="18"/>
  <c r="S41" i="18"/>
  <c r="R41" i="18"/>
  <c r="AB41" i="18"/>
  <c r="AA41" i="18"/>
  <c r="Z41" i="18"/>
  <c r="R45" i="18"/>
  <c r="S45" i="18"/>
  <c r="Z45" i="18"/>
  <c r="AA45" i="18"/>
  <c r="G50" i="18"/>
  <c r="O50" i="18"/>
  <c r="W50" i="18"/>
  <c r="Q62" i="18"/>
  <c r="R54" i="18"/>
  <c r="S54" i="18"/>
  <c r="AB54" i="18"/>
  <c r="Y62" i="18"/>
  <c r="AA54" i="18"/>
  <c r="Z54" i="18"/>
  <c r="S58" i="18"/>
  <c r="R58" i="18"/>
  <c r="Z58" i="18"/>
  <c r="AA58" i="18"/>
  <c r="E64" i="18"/>
  <c r="M64" i="18"/>
  <c r="U64" i="18"/>
  <c r="T67" i="18"/>
  <c r="R67" i="18"/>
  <c r="S67" i="18"/>
  <c r="AB67" i="18"/>
  <c r="Z67" i="18"/>
  <c r="AA67" i="18"/>
  <c r="G76" i="18"/>
  <c r="O76" i="18"/>
  <c r="W76" i="18"/>
  <c r="R71" i="18"/>
  <c r="S71" i="18"/>
  <c r="AB71" i="18"/>
  <c r="AA71" i="18"/>
  <c r="Z71" i="18"/>
  <c r="S75" i="18"/>
  <c r="R75" i="18"/>
  <c r="AA75" i="18"/>
  <c r="Z75" i="18"/>
  <c r="C78" i="18"/>
  <c r="R80" i="18"/>
  <c r="S80" i="18"/>
  <c r="AA80" i="18"/>
  <c r="Z80" i="18"/>
  <c r="E90" i="18"/>
  <c r="M90" i="18"/>
  <c r="U90" i="18"/>
  <c r="T84" i="18"/>
  <c r="S84" i="18"/>
  <c r="R84" i="18"/>
  <c r="Z84" i="18"/>
  <c r="AA84" i="18"/>
  <c r="N92" i="18"/>
  <c r="P104" i="18"/>
  <c r="J100" i="18"/>
  <c r="I100" i="18"/>
  <c r="L106" i="18"/>
  <c r="J109" i="18"/>
  <c r="I109" i="18"/>
  <c r="N118" i="18"/>
  <c r="AA116" i="18"/>
  <c r="Z116" i="18"/>
  <c r="E120" i="18"/>
  <c r="R123" i="18"/>
  <c r="T123" i="18"/>
  <c r="S123" i="18"/>
  <c r="L132" i="18"/>
  <c r="J135" i="18"/>
  <c r="I135" i="18"/>
  <c r="H134" i="18"/>
  <c r="Z136" i="18"/>
  <c r="AB136" i="18"/>
  <c r="AA136" i="18"/>
  <c r="S138" i="18"/>
  <c r="Q146" i="18"/>
  <c r="R138" i="18"/>
  <c r="M148" i="18"/>
  <c r="AB151" i="18"/>
  <c r="AA151" i="18"/>
  <c r="Z151" i="18"/>
  <c r="R157" i="18"/>
  <c r="T157" i="18"/>
  <c r="S157" i="18"/>
  <c r="I66" i="16"/>
  <c r="L66" i="16"/>
  <c r="K66" i="16"/>
  <c r="J66" i="16"/>
  <c r="H65" i="16"/>
  <c r="M66" i="16"/>
  <c r="G77" i="16"/>
  <c r="K74" i="16"/>
  <c r="I74" i="16"/>
  <c r="L74" i="16"/>
  <c r="M74" i="16"/>
  <c r="J74" i="16"/>
  <c r="K83" i="16"/>
  <c r="I83" i="16"/>
  <c r="H91" i="16"/>
  <c r="L83" i="16"/>
  <c r="M83" i="16"/>
  <c r="J83" i="16"/>
  <c r="K100" i="16"/>
  <c r="I100" i="16"/>
  <c r="M100" i="16"/>
  <c r="L100" i="16"/>
  <c r="J100" i="16"/>
  <c r="C107" i="16"/>
  <c r="K109" i="16"/>
  <c r="I109" i="16"/>
  <c r="M109" i="16"/>
  <c r="L109" i="16"/>
  <c r="J109" i="16"/>
  <c r="K117" i="16"/>
  <c r="I117" i="16"/>
  <c r="M117" i="16"/>
  <c r="L117" i="16"/>
  <c r="J117" i="16"/>
  <c r="D121" i="16"/>
  <c r="C133" i="16"/>
  <c r="K126" i="16"/>
  <c r="I126" i="16"/>
  <c r="M126" i="16"/>
  <c r="L126" i="16"/>
  <c r="J126" i="16"/>
  <c r="E135" i="16"/>
  <c r="D147" i="16"/>
  <c r="K143" i="16"/>
  <c r="I143" i="16"/>
  <c r="M143" i="16"/>
  <c r="L143" i="16"/>
  <c r="J143" i="16"/>
  <c r="F149" i="16"/>
  <c r="K152" i="16"/>
  <c r="I152" i="16"/>
  <c r="M152" i="16"/>
  <c r="L152" i="16"/>
  <c r="J152" i="16"/>
  <c r="E161" i="16"/>
  <c r="K160" i="16"/>
  <c r="I160" i="16"/>
  <c r="M160" i="16"/>
  <c r="L160" i="16"/>
  <c r="J160" i="16"/>
  <c r="C9" i="17"/>
  <c r="K24" i="17"/>
  <c r="I24" i="17"/>
  <c r="H23" i="17"/>
  <c r="L24" i="17"/>
  <c r="J24" i="17"/>
  <c r="G35" i="17"/>
  <c r="K32" i="17"/>
  <c r="I32" i="17"/>
  <c r="M32" i="17"/>
  <c r="L32" i="17"/>
  <c r="J32" i="17"/>
  <c r="K41" i="17"/>
  <c r="I41" i="17"/>
  <c r="H49" i="17"/>
  <c r="L41" i="17"/>
  <c r="J41" i="17"/>
  <c r="I9" i="18"/>
  <c r="J9" i="18"/>
  <c r="H8" i="18"/>
  <c r="K10" i="18" s="1"/>
  <c r="P8" i="18"/>
  <c r="X8" i="18"/>
  <c r="I13" i="18"/>
  <c r="J13" i="18"/>
  <c r="I17" i="18"/>
  <c r="J17" i="18"/>
  <c r="F22" i="18"/>
  <c r="N22" i="18"/>
  <c r="V22" i="18"/>
  <c r="I26" i="18"/>
  <c r="H34" i="18"/>
  <c r="J26" i="18"/>
  <c r="P34" i="18"/>
  <c r="X34" i="18"/>
  <c r="I30" i="18"/>
  <c r="J30" i="18"/>
  <c r="D36" i="18"/>
  <c r="L36" i="18"/>
  <c r="I39" i="18"/>
  <c r="J39" i="18"/>
  <c r="F48" i="18"/>
  <c r="N48" i="18"/>
  <c r="V48" i="18"/>
  <c r="I43" i="18"/>
  <c r="J43" i="18"/>
  <c r="K47" i="18"/>
  <c r="I47" i="18"/>
  <c r="J47" i="18"/>
  <c r="I52" i="18"/>
  <c r="J52" i="18"/>
  <c r="D62" i="18"/>
  <c r="L62" i="18"/>
  <c r="K56" i="18"/>
  <c r="I56" i="18"/>
  <c r="J56" i="18"/>
  <c r="I60" i="18"/>
  <c r="J60" i="18"/>
  <c r="I65" i="18"/>
  <c r="J65" i="18"/>
  <c r="H64" i="18"/>
  <c r="P64" i="18"/>
  <c r="X64" i="18"/>
  <c r="I69" i="18"/>
  <c r="J69" i="18"/>
  <c r="I73" i="18"/>
  <c r="J73" i="18"/>
  <c r="F78" i="18"/>
  <c r="N78" i="18"/>
  <c r="V78" i="18"/>
  <c r="H90" i="18"/>
  <c r="I82" i="18"/>
  <c r="J82" i="18"/>
  <c r="P90" i="18"/>
  <c r="X90" i="18"/>
  <c r="I86" i="18"/>
  <c r="J86" i="18"/>
  <c r="E92" i="18"/>
  <c r="U92" i="18"/>
  <c r="T95" i="18"/>
  <c r="S95" i="18"/>
  <c r="R95" i="18"/>
  <c r="G104" i="18"/>
  <c r="W104" i="18"/>
  <c r="AA99" i="18"/>
  <c r="Z99" i="18"/>
  <c r="T103" i="18"/>
  <c r="S103" i="18"/>
  <c r="R103" i="18"/>
  <c r="C106" i="18"/>
  <c r="AB108" i="18"/>
  <c r="AA108" i="18"/>
  <c r="Z108" i="18"/>
  <c r="E118" i="18"/>
  <c r="U118" i="18"/>
  <c r="S112" i="18"/>
  <c r="R112" i="18"/>
  <c r="M120" i="18"/>
  <c r="J122" i="18"/>
  <c r="I122" i="18"/>
  <c r="Z123" i="18"/>
  <c r="AA123" i="18"/>
  <c r="T125" i="18"/>
  <c r="S125" i="18"/>
  <c r="R125" i="18"/>
  <c r="P134" i="18"/>
  <c r="AB138" i="18"/>
  <c r="AA138" i="18"/>
  <c r="Z138" i="18"/>
  <c r="Y146" i="18"/>
  <c r="R144" i="18"/>
  <c r="T144" i="18"/>
  <c r="S144" i="18"/>
  <c r="U148" i="18"/>
  <c r="G160" i="18"/>
  <c r="J156" i="18"/>
  <c r="I156" i="18"/>
  <c r="Z157" i="18"/>
  <c r="AB157" i="18"/>
  <c r="AA157" i="18"/>
  <c r="S159" i="18"/>
  <c r="R159" i="18"/>
  <c r="J69" i="16"/>
  <c r="H77" i="16"/>
  <c r="K69" i="16"/>
  <c r="L69" i="16"/>
  <c r="I69" i="16"/>
  <c r="M69" i="16"/>
  <c r="J86" i="16"/>
  <c r="L86" i="16"/>
  <c r="K86" i="16"/>
  <c r="M86" i="16"/>
  <c r="I86" i="16"/>
  <c r="C93" i="16"/>
  <c r="J95" i="16"/>
  <c r="L95" i="16"/>
  <c r="K95" i="16"/>
  <c r="M95" i="16"/>
  <c r="I95" i="16"/>
  <c r="J103" i="16"/>
  <c r="L103" i="16"/>
  <c r="K103" i="16"/>
  <c r="I103" i="16"/>
  <c r="M103" i="16"/>
  <c r="D107" i="16"/>
  <c r="C119" i="16"/>
  <c r="J112" i="16"/>
  <c r="L112" i="16"/>
  <c r="K112" i="16"/>
  <c r="M112" i="16"/>
  <c r="I112" i="16"/>
  <c r="E121" i="16"/>
  <c r="D133" i="16"/>
  <c r="J129" i="16"/>
  <c r="L129" i="16"/>
  <c r="K129" i="16"/>
  <c r="M129" i="16"/>
  <c r="I129" i="16"/>
  <c r="F135" i="16"/>
  <c r="J138" i="16"/>
  <c r="L138" i="16"/>
  <c r="K138" i="16"/>
  <c r="I138" i="16"/>
  <c r="M138" i="16"/>
  <c r="E147" i="16"/>
  <c r="J146" i="16"/>
  <c r="L146" i="16"/>
  <c r="K146" i="16"/>
  <c r="M146" i="16"/>
  <c r="I146" i="16"/>
  <c r="G149" i="16"/>
  <c r="F161" i="16"/>
  <c r="J155" i="16"/>
  <c r="L155" i="16"/>
  <c r="K155" i="16"/>
  <c r="M155" i="16"/>
  <c r="I155" i="16"/>
  <c r="D9" i="17"/>
  <c r="J12" i="17"/>
  <c r="L12" i="17"/>
  <c r="K12" i="17"/>
  <c r="M12" i="17"/>
  <c r="I12" i="17"/>
  <c r="J16" i="17"/>
  <c r="L16" i="17"/>
  <c r="K16" i="17"/>
  <c r="I16" i="17"/>
  <c r="M16" i="17"/>
  <c r="J20" i="17"/>
  <c r="L20" i="17"/>
  <c r="K20" i="17"/>
  <c r="I20" i="17"/>
  <c r="J27" i="17"/>
  <c r="H35" i="17"/>
  <c r="L27" i="17"/>
  <c r="K27" i="17"/>
  <c r="I27" i="17"/>
  <c r="M27" i="17"/>
  <c r="J44" i="17"/>
  <c r="L44" i="17"/>
  <c r="K44" i="17"/>
  <c r="I44" i="17"/>
  <c r="M44" i="17"/>
  <c r="S9" i="18"/>
  <c r="T9" i="18"/>
  <c r="R9" i="18"/>
  <c r="Q8" i="18"/>
  <c r="T42" i="18" s="1"/>
  <c r="AA9" i="18"/>
  <c r="AB9" i="18"/>
  <c r="Z9" i="18"/>
  <c r="Y8" i="18"/>
  <c r="AB101" i="18" s="1"/>
  <c r="C20" i="18"/>
  <c r="S13" i="18"/>
  <c r="T13" i="18"/>
  <c r="R13" i="18"/>
  <c r="AA13" i="18"/>
  <c r="AB13" i="18"/>
  <c r="Z13" i="18"/>
  <c r="S17" i="18"/>
  <c r="R17" i="18"/>
  <c r="AA17" i="18"/>
  <c r="Z17" i="18"/>
  <c r="G22" i="18"/>
  <c r="O22" i="18"/>
  <c r="W22" i="18"/>
  <c r="S26" i="18"/>
  <c r="Q34" i="18"/>
  <c r="T26" i="18"/>
  <c r="R26" i="18"/>
  <c r="AA26" i="18"/>
  <c r="Y34" i="18"/>
  <c r="AB26" i="18"/>
  <c r="Z26" i="18"/>
  <c r="S30" i="18"/>
  <c r="T30" i="18"/>
  <c r="R30" i="18"/>
  <c r="AA30" i="18"/>
  <c r="Z30" i="18"/>
  <c r="E36" i="18"/>
  <c r="M36" i="18"/>
  <c r="U36" i="18"/>
  <c r="S39" i="18"/>
  <c r="T39" i="18"/>
  <c r="R39" i="18"/>
  <c r="AA39" i="18"/>
  <c r="AB39" i="18"/>
  <c r="Z39" i="18"/>
  <c r="G48" i="18"/>
  <c r="O48" i="18"/>
  <c r="W48" i="18"/>
  <c r="S43" i="18"/>
  <c r="T43" i="18"/>
  <c r="R43" i="18"/>
  <c r="AA43" i="18"/>
  <c r="AB43" i="18"/>
  <c r="Z43" i="18"/>
  <c r="S47" i="18"/>
  <c r="T47" i="18"/>
  <c r="R47" i="18"/>
  <c r="AA47" i="18"/>
  <c r="Z47" i="18"/>
  <c r="C50" i="18"/>
  <c r="S52" i="18"/>
  <c r="T52" i="18"/>
  <c r="R52" i="18"/>
  <c r="AA52" i="18"/>
  <c r="Z52" i="18"/>
  <c r="E62" i="18"/>
  <c r="M62" i="18"/>
  <c r="U62" i="18"/>
  <c r="S56" i="18"/>
  <c r="T56" i="18"/>
  <c r="R56" i="18"/>
  <c r="AA56" i="18"/>
  <c r="Z56" i="18"/>
  <c r="S60" i="18"/>
  <c r="T60" i="18"/>
  <c r="R60" i="18"/>
  <c r="AA60" i="18"/>
  <c r="AB60" i="18"/>
  <c r="Z60" i="18"/>
  <c r="S65" i="18"/>
  <c r="T65" i="18"/>
  <c r="R65" i="18"/>
  <c r="Q64" i="18"/>
  <c r="AA65" i="18"/>
  <c r="AB65" i="18"/>
  <c r="Y64" i="18"/>
  <c r="Z65" i="18"/>
  <c r="C76" i="18"/>
  <c r="S69" i="18"/>
  <c r="T69" i="18"/>
  <c r="R69" i="18"/>
  <c r="AA69" i="18"/>
  <c r="AB69" i="18"/>
  <c r="Z69" i="18"/>
  <c r="S73" i="18"/>
  <c r="R73" i="18"/>
  <c r="AA73" i="18"/>
  <c r="AB73" i="18"/>
  <c r="Z73" i="18"/>
  <c r="G78" i="18"/>
  <c r="O78" i="18"/>
  <c r="W78" i="18"/>
  <c r="S82" i="18"/>
  <c r="Q90" i="18"/>
  <c r="T82" i="18"/>
  <c r="R82" i="18"/>
  <c r="AA82" i="18"/>
  <c r="Y90" i="18"/>
  <c r="AB82" i="18"/>
  <c r="Z82" i="18"/>
  <c r="S86" i="18"/>
  <c r="T86" i="18"/>
  <c r="R86" i="18"/>
  <c r="AA86" i="18"/>
  <c r="Z86" i="18"/>
  <c r="AB88" i="18"/>
  <c r="AA88" i="18"/>
  <c r="Z88" i="18"/>
  <c r="J89" i="18"/>
  <c r="I89" i="18"/>
  <c r="F92" i="18"/>
  <c r="V92" i="18"/>
  <c r="J96" i="18"/>
  <c r="I96" i="18"/>
  <c r="H104" i="18"/>
  <c r="X104" i="18"/>
  <c r="D106" i="18"/>
  <c r="F118" i="18"/>
  <c r="V118" i="18"/>
  <c r="J113" i="18"/>
  <c r="I113" i="18"/>
  <c r="J117" i="18"/>
  <c r="I117" i="18"/>
  <c r="T121" i="18"/>
  <c r="S121" i="18"/>
  <c r="Q120" i="18"/>
  <c r="R121" i="18"/>
  <c r="C132" i="18"/>
  <c r="W132" i="18"/>
  <c r="E146" i="18"/>
  <c r="R140" i="18"/>
  <c r="T140" i="18"/>
  <c r="S140" i="18"/>
  <c r="V148" i="18"/>
  <c r="J152" i="18"/>
  <c r="I152" i="18"/>
  <c r="H160" i="18"/>
  <c r="Z153" i="18"/>
  <c r="AA153" i="18"/>
  <c r="T155" i="18"/>
  <c r="S155" i="18"/>
  <c r="R155" i="18"/>
  <c r="M75" i="16"/>
  <c r="I75" i="16"/>
  <c r="L75" i="16"/>
  <c r="J75" i="16"/>
  <c r="K75" i="16"/>
  <c r="D79" i="16"/>
  <c r="C91" i="16"/>
  <c r="M84" i="16"/>
  <c r="I84" i="16"/>
  <c r="J84" i="16"/>
  <c r="K84" i="16"/>
  <c r="L84" i="16"/>
  <c r="E93" i="16"/>
  <c r="D105" i="16"/>
  <c r="M101" i="16"/>
  <c r="J101" i="16"/>
  <c r="I101" i="16"/>
  <c r="K101" i="16"/>
  <c r="L101" i="16"/>
  <c r="F107" i="16"/>
  <c r="M110" i="16"/>
  <c r="J110" i="16"/>
  <c r="I110" i="16"/>
  <c r="L110" i="16"/>
  <c r="K110" i="16"/>
  <c r="E119" i="16"/>
  <c r="M118" i="16"/>
  <c r="J118" i="16"/>
  <c r="I118" i="16"/>
  <c r="K118" i="16"/>
  <c r="L118" i="16"/>
  <c r="G121" i="16"/>
  <c r="F133" i="16"/>
  <c r="M127" i="16"/>
  <c r="J127" i="16"/>
  <c r="I127" i="16"/>
  <c r="L127" i="16"/>
  <c r="K127" i="16"/>
  <c r="M136" i="16"/>
  <c r="H135" i="16"/>
  <c r="J136" i="16"/>
  <c r="I136" i="16"/>
  <c r="K136" i="16"/>
  <c r="L136" i="16"/>
  <c r="G147" i="16"/>
  <c r="M144" i="16"/>
  <c r="J144" i="16"/>
  <c r="I144" i="16"/>
  <c r="L144" i="16"/>
  <c r="K144" i="16"/>
  <c r="H161" i="16"/>
  <c r="M153" i="16"/>
  <c r="J153" i="16"/>
  <c r="I153" i="16"/>
  <c r="L153" i="16"/>
  <c r="K153" i="16"/>
  <c r="F9" i="17"/>
  <c r="M11" i="17"/>
  <c r="J11" i="17"/>
  <c r="I11" i="17"/>
  <c r="L11" i="17"/>
  <c r="K11" i="17"/>
  <c r="D21" i="17"/>
  <c r="M15" i="17"/>
  <c r="J15" i="17"/>
  <c r="I15" i="17"/>
  <c r="K15" i="17"/>
  <c r="L15" i="17"/>
  <c r="M19" i="17"/>
  <c r="J19" i="17"/>
  <c r="I19" i="17"/>
  <c r="L19" i="17"/>
  <c r="K19" i="17"/>
  <c r="C23" i="17"/>
  <c r="M25" i="17"/>
  <c r="J25" i="17"/>
  <c r="I25" i="17"/>
  <c r="K25" i="17"/>
  <c r="L25" i="17"/>
  <c r="M33" i="17"/>
  <c r="J33" i="17"/>
  <c r="I33" i="17"/>
  <c r="L33" i="17"/>
  <c r="K33" i="17"/>
  <c r="D37" i="17"/>
  <c r="C49" i="17"/>
  <c r="M42" i="17"/>
  <c r="J42" i="17"/>
  <c r="I42" i="17"/>
  <c r="K42" i="17"/>
  <c r="L42" i="17"/>
  <c r="C8" i="18"/>
  <c r="S10" i="18"/>
  <c r="R10" i="18"/>
  <c r="T10" i="18"/>
  <c r="AA10" i="18"/>
  <c r="Z10" i="18"/>
  <c r="AB10" i="18"/>
  <c r="E20" i="18"/>
  <c r="M20" i="18"/>
  <c r="U20" i="18"/>
  <c r="S14" i="18"/>
  <c r="R14" i="18"/>
  <c r="T14" i="18"/>
  <c r="AA14" i="18"/>
  <c r="Z14" i="18"/>
  <c r="AB14" i="18"/>
  <c r="S18" i="18"/>
  <c r="R18" i="18"/>
  <c r="T18" i="18"/>
  <c r="AA18" i="18"/>
  <c r="Z18" i="18"/>
  <c r="AB18" i="18"/>
  <c r="Q22" i="18"/>
  <c r="S23" i="18"/>
  <c r="R23" i="18"/>
  <c r="T23" i="18"/>
  <c r="Y22" i="18"/>
  <c r="AA23" i="18"/>
  <c r="Z23" i="18"/>
  <c r="AB23" i="18"/>
  <c r="C34" i="18"/>
  <c r="S27" i="18"/>
  <c r="R27" i="18"/>
  <c r="T27" i="18"/>
  <c r="AA27" i="18"/>
  <c r="Z27" i="18"/>
  <c r="AB27" i="18"/>
  <c r="S31" i="18"/>
  <c r="R31" i="18"/>
  <c r="T31" i="18"/>
  <c r="AA31" i="18"/>
  <c r="Z31" i="18"/>
  <c r="AB31" i="18"/>
  <c r="G36" i="18"/>
  <c r="O36" i="18"/>
  <c r="W36" i="18"/>
  <c r="Q48" i="18"/>
  <c r="S40" i="18"/>
  <c r="R40" i="18"/>
  <c r="T40" i="18"/>
  <c r="Y48" i="18"/>
  <c r="AA40" i="18"/>
  <c r="Z40" i="18"/>
  <c r="AB40" i="18"/>
  <c r="S44" i="18"/>
  <c r="R44" i="18"/>
  <c r="T44" i="18"/>
  <c r="AA44" i="18"/>
  <c r="Z44" i="18"/>
  <c r="AB44" i="18"/>
  <c r="E50" i="18"/>
  <c r="M50" i="18"/>
  <c r="U50" i="18"/>
  <c r="S53" i="18"/>
  <c r="R53" i="18"/>
  <c r="T53" i="18"/>
  <c r="AA53" i="18"/>
  <c r="Z53" i="18"/>
  <c r="AB53" i="18"/>
  <c r="G62" i="18"/>
  <c r="O62" i="18"/>
  <c r="W62" i="18"/>
  <c r="S57" i="18"/>
  <c r="R57" i="18"/>
  <c r="T57" i="18"/>
  <c r="AA57" i="18"/>
  <c r="Z57" i="18"/>
  <c r="AB57" i="18"/>
  <c r="S61" i="18"/>
  <c r="R61" i="18"/>
  <c r="T61" i="18"/>
  <c r="AA61" i="18"/>
  <c r="Z61" i="18"/>
  <c r="AB61" i="18"/>
  <c r="C64" i="18"/>
  <c r="S66" i="18"/>
  <c r="R66" i="18"/>
  <c r="T66" i="18"/>
  <c r="AA66" i="18"/>
  <c r="Z66" i="18"/>
  <c r="AB66" i="18"/>
  <c r="E76" i="18"/>
  <c r="M76" i="18"/>
  <c r="U76" i="18"/>
  <c r="S70" i="18"/>
  <c r="R70" i="18"/>
  <c r="T70" i="18"/>
  <c r="AA70" i="18"/>
  <c r="Z70" i="18"/>
  <c r="AB70" i="18"/>
  <c r="S74" i="18"/>
  <c r="R74" i="18"/>
  <c r="T74" i="18"/>
  <c r="AA74" i="18"/>
  <c r="Z74" i="18"/>
  <c r="AB74" i="18"/>
  <c r="Q78" i="18"/>
  <c r="S79" i="18"/>
  <c r="R79" i="18"/>
  <c r="T79" i="18"/>
  <c r="Y78" i="18"/>
  <c r="AA79" i="18"/>
  <c r="Z79" i="18"/>
  <c r="AB79" i="18"/>
  <c r="C90" i="18"/>
  <c r="S83" i="18"/>
  <c r="R83" i="18"/>
  <c r="T83" i="18"/>
  <c r="AA83" i="18"/>
  <c r="Z83" i="18"/>
  <c r="AB83" i="18"/>
  <c r="S87" i="18"/>
  <c r="R87" i="18"/>
  <c r="T87" i="18"/>
  <c r="L104" i="18"/>
  <c r="J98" i="18"/>
  <c r="I98" i="18"/>
  <c r="H106" i="18"/>
  <c r="J107" i="18"/>
  <c r="I107" i="18"/>
  <c r="X106" i="18"/>
  <c r="U120" i="18"/>
  <c r="G132" i="18"/>
  <c r="AB125" i="18"/>
  <c r="AA125" i="18"/>
  <c r="Z125" i="18"/>
  <c r="R131" i="18"/>
  <c r="T131" i="18"/>
  <c r="S131" i="18"/>
  <c r="C134" i="18"/>
  <c r="X134" i="18"/>
  <c r="J143" i="18"/>
  <c r="I143" i="18"/>
  <c r="K143" i="18"/>
  <c r="Z144" i="18"/>
  <c r="AB144" i="18"/>
  <c r="AA144" i="18"/>
  <c r="F148" i="18"/>
  <c r="O160" i="18"/>
  <c r="AB159" i="18"/>
  <c r="AA159" i="18"/>
  <c r="Z159" i="18"/>
  <c r="H63" i="21"/>
  <c r="J63" i="21"/>
  <c r="I63" i="21"/>
  <c r="H98" i="21"/>
  <c r="J98" i="21"/>
  <c r="I98" i="21"/>
  <c r="G106" i="21"/>
  <c r="N19" i="22"/>
  <c r="L19" i="22"/>
  <c r="K19" i="22"/>
  <c r="M19" i="22"/>
  <c r="J19" i="22"/>
  <c r="R89" i="18"/>
  <c r="T89" i="18"/>
  <c r="S89" i="18"/>
  <c r="Z89" i="18"/>
  <c r="AB89" i="18"/>
  <c r="AA89" i="18"/>
  <c r="C92" i="18"/>
  <c r="R94" i="18"/>
  <c r="T94" i="18"/>
  <c r="S94" i="18"/>
  <c r="Z94" i="18"/>
  <c r="AB94" i="18"/>
  <c r="AA94" i="18"/>
  <c r="E104" i="18"/>
  <c r="M104" i="18"/>
  <c r="U104" i="18"/>
  <c r="R98" i="18"/>
  <c r="T98" i="18"/>
  <c r="S98" i="18"/>
  <c r="Z98" i="18"/>
  <c r="AB98" i="18"/>
  <c r="AA98" i="18"/>
  <c r="R102" i="18"/>
  <c r="T102" i="18"/>
  <c r="S102" i="18"/>
  <c r="Z102" i="18"/>
  <c r="AB102" i="18"/>
  <c r="AA102" i="18"/>
  <c r="R107" i="18"/>
  <c r="T107" i="18"/>
  <c r="S107" i="18"/>
  <c r="Q106" i="18"/>
  <c r="Z107" i="18"/>
  <c r="AB107" i="18"/>
  <c r="AA107" i="18"/>
  <c r="Y106" i="18"/>
  <c r="C118" i="18"/>
  <c r="R111" i="18"/>
  <c r="T111" i="18"/>
  <c r="S111" i="18"/>
  <c r="Z111" i="18"/>
  <c r="AB111" i="18"/>
  <c r="AA111" i="18"/>
  <c r="R115" i="18"/>
  <c r="S115" i="18"/>
  <c r="T115" i="18"/>
  <c r="Z115" i="18"/>
  <c r="AB115" i="18"/>
  <c r="AA115" i="18"/>
  <c r="G120" i="18"/>
  <c r="O120" i="18"/>
  <c r="W120" i="18"/>
  <c r="R124" i="18"/>
  <c r="Q132" i="18"/>
  <c r="T124" i="18"/>
  <c r="S124" i="18"/>
  <c r="Z124" i="18"/>
  <c r="Y132" i="18"/>
  <c r="AB124" i="18"/>
  <c r="AA124" i="18"/>
  <c r="R128" i="18"/>
  <c r="T128" i="18"/>
  <c r="S128" i="18"/>
  <c r="Z128" i="18"/>
  <c r="AA128" i="18"/>
  <c r="AB128" i="18"/>
  <c r="E134" i="18"/>
  <c r="M134" i="18"/>
  <c r="U134" i="18"/>
  <c r="R137" i="18"/>
  <c r="T137" i="18"/>
  <c r="S137" i="18"/>
  <c r="Z137" i="18"/>
  <c r="AB137" i="18"/>
  <c r="AA137" i="18"/>
  <c r="G146" i="18"/>
  <c r="O146" i="18"/>
  <c r="W146" i="18"/>
  <c r="R141" i="18"/>
  <c r="S141" i="18"/>
  <c r="T141" i="18"/>
  <c r="Z141" i="18"/>
  <c r="AA141" i="18"/>
  <c r="AB141" i="18"/>
  <c r="R145" i="18"/>
  <c r="T145" i="18"/>
  <c r="S145" i="18"/>
  <c r="Z145" i="18"/>
  <c r="AA145" i="18"/>
  <c r="AB145" i="18"/>
  <c r="C148" i="18"/>
  <c r="R150" i="18"/>
  <c r="S150" i="18"/>
  <c r="T150" i="18"/>
  <c r="Z150" i="18"/>
  <c r="AB150" i="18"/>
  <c r="AA150" i="18"/>
  <c r="E160" i="18"/>
  <c r="M160" i="18"/>
  <c r="U160" i="18"/>
  <c r="R154" i="18"/>
  <c r="T154" i="18"/>
  <c r="S154" i="18"/>
  <c r="Z154" i="18"/>
  <c r="AA154" i="18"/>
  <c r="AB154" i="18"/>
  <c r="R158" i="18"/>
  <c r="T158" i="18"/>
  <c r="S158" i="18"/>
  <c r="Z158" i="18"/>
  <c r="AB158" i="18"/>
  <c r="AA158" i="18"/>
  <c r="H81" i="21"/>
  <c r="J81" i="21"/>
  <c r="I81" i="21"/>
  <c r="D92" i="18"/>
  <c r="L92" i="18"/>
  <c r="J95" i="18"/>
  <c r="I95" i="18"/>
  <c r="F104" i="18"/>
  <c r="N104" i="18"/>
  <c r="V104" i="18"/>
  <c r="K99" i="18"/>
  <c r="J99" i="18"/>
  <c r="I99" i="18"/>
  <c r="J103" i="18"/>
  <c r="I103" i="18"/>
  <c r="J108" i="18"/>
  <c r="I108" i="18"/>
  <c r="D118" i="18"/>
  <c r="L118" i="18"/>
  <c r="J112" i="18"/>
  <c r="I112" i="18"/>
  <c r="J116" i="18"/>
  <c r="I116" i="18"/>
  <c r="H120" i="18"/>
  <c r="I121" i="18"/>
  <c r="J121" i="18"/>
  <c r="P120" i="18"/>
  <c r="X120" i="18"/>
  <c r="I125" i="18"/>
  <c r="J125" i="18"/>
  <c r="J129" i="18"/>
  <c r="I129" i="18"/>
  <c r="F134" i="18"/>
  <c r="N134" i="18"/>
  <c r="V134" i="18"/>
  <c r="K138" i="18"/>
  <c r="H146" i="18"/>
  <c r="J138" i="18"/>
  <c r="I138" i="18"/>
  <c r="P146" i="18"/>
  <c r="X146" i="18"/>
  <c r="I142" i="18"/>
  <c r="J142" i="18"/>
  <c r="D148" i="18"/>
  <c r="L148" i="18"/>
  <c r="J151" i="18"/>
  <c r="I151" i="18"/>
  <c r="F160" i="18"/>
  <c r="N160" i="18"/>
  <c r="V160" i="18"/>
  <c r="K155" i="18"/>
  <c r="J155" i="18"/>
  <c r="I155" i="18"/>
  <c r="I159" i="18"/>
  <c r="J159" i="18"/>
  <c r="H82" i="21"/>
  <c r="J82" i="21"/>
  <c r="I82" i="21"/>
  <c r="D133" i="22"/>
  <c r="J35" i="24"/>
  <c r="G92" i="18"/>
  <c r="O92" i="18"/>
  <c r="W92" i="18"/>
  <c r="R96" i="18"/>
  <c r="Q104" i="18"/>
  <c r="S96" i="18"/>
  <c r="T96" i="18"/>
  <c r="Z96" i="18"/>
  <c r="Y104" i="18"/>
  <c r="AB96" i="18"/>
  <c r="AA96" i="18"/>
  <c r="R100" i="18"/>
  <c r="T100" i="18"/>
  <c r="S100" i="18"/>
  <c r="Z100" i="18"/>
  <c r="AB100" i="18"/>
  <c r="AA100" i="18"/>
  <c r="E106" i="18"/>
  <c r="M106" i="18"/>
  <c r="U106" i="18"/>
  <c r="R109" i="18"/>
  <c r="T109" i="18"/>
  <c r="S109" i="18"/>
  <c r="Z109" i="18"/>
  <c r="AA109" i="18"/>
  <c r="AB109" i="18"/>
  <c r="G118" i="18"/>
  <c r="O118" i="18"/>
  <c r="W118" i="18"/>
  <c r="T113" i="18"/>
  <c r="R113" i="18"/>
  <c r="S113" i="18"/>
  <c r="AB113" i="18"/>
  <c r="Z113" i="18"/>
  <c r="AA113" i="18"/>
  <c r="T117" i="18"/>
  <c r="R117" i="18"/>
  <c r="S117" i="18"/>
  <c r="AB117" i="18"/>
  <c r="Z117" i="18"/>
  <c r="AA117" i="18"/>
  <c r="C120" i="18"/>
  <c r="T122" i="18"/>
  <c r="R122" i="18"/>
  <c r="S122" i="18"/>
  <c r="AB122" i="18"/>
  <c r="Z122" i="18"/>
  <c r="AA122" i="18"/>
  <c r="E132" i="18"/>
  <c r="M132" i="18"/>
  <c r="U132" i="18"/>
  <c r="T126" i="18"/>
  <c r="R126" i="18"/>
  <c r="S126" i="18"/>
  <c r="AB126" i="18"/>
  <c r="Z126" i="18"/>
  <c r="AA126" i="18"/>
  <c r="T130" i="18"/>
  <c r="R130" i="18"/>
  <c r="S130" i="18"/>
  <c r="AB130" i="18"/>
  <c r="Z130" i="18"/>
  <c r="AA130" i="18"/>
  <c r="T135" i="18"/>
  <c r="R135" i="18"/>
  <c r="S135" i="18"/>
  <c r="Q134" i="18"/>
  <c r="AB135" i="18"/>
  <c r="Z135" i="18"/>
  <c r="Y134" i="18"/>
  <c r="AA135" i="18"/>
  <c r="C146" i="18"/>
  <c r="T139" i="18"/>
  <c r="R139" i="18"/>
  <c r="S139" i="18"/>
  <c r="AB139" i="18"/>
  <c r="Z139" i="18"/>
  <c r="AA139" i="18"/>
  <c r="T143" i="18"/>
  <c r="R143" i="18"/>
  <c r="S143" i="18"/>
  <c r="AB143" i="18"/>
  <c r="Z143" i="18"/>
  <c r="AA143" i="18"/>
  <c r="G148" i="18"/>
  <c r="O148" i="18"/>
  <c r="W148" i="18"/>
  <c r="T152" i="18"/>
  <c r="R152" i="18"/>
  <c r="Q160" i="18"/>
  <c r="S152" i="18"/>
  <c r="AB152" i="18"/>
  <c r="Z152" i="18"/>
  <c r="Y160" i="18"/>
  <c r="AA152" i="18"/>
  <c r="T156" i="18"/>
  <c r="R156" i="18"/>
  <c r="S156" i="18"/>
  <c r="AB156" i="18"/>
  <c r="Z156" i="18"/>
  <c r="AA156" i="18"/>
  <c r="M24" i="22"/>
  <c r="K24" i="22"/>
  <c r="J24" i="22"/>
  <c r="N24" i="22"/>
  <c r="L24" i="22"/>
  <c r="K93" i="18"/>
  <c r="J93" i="18"/>
  <c r="H92" i="18"/>
  <c r="I93" i="18"/>
  <c r="P92" i="18"/>
  <c r="X92" i="18"/>
  <c r="J97" i="18"/>
  <c r="I97" i="18"/>
  <c r="K101" i="18"/>
  <c r="J101" i="18"/>
  <c r="I101" i="18"/>
  <c r="F106" i="18"/>
  <c r="N106" i="18"/>
  <c r="V106" i="18"/>
  <c r="H118" i="18"/>
  <c r="K110" i="18"/>
  <c r="J110" i="18"/>
  <c r="I110" i="18"/>
  <c r="P118" i="18"/>
  <c r="X118" i="18"/>
  <c r="J114" i="18"/>
  <c r="I114" i="18"/>
  <c r="D120" i="18"/>
  <c r="L120" i="18"/>
  <c r="J123" i="18"/>
  <c r="I123" i="18"/>
  <c r="F132" i="18"/>
  <c r="N132" i="18"/>
  <c r="V132" i="18"/>
  <c r="J127" i="18"/>
  <c r="K127" i="18"/>
  <c r="I127" i="18"/>
  <c r="J131" i="18"/>
  <c r="I131" i="18"/>
  <c r="J136" i="18"/>
  <c r="I136" i="18"/>
  <c r="D146" i="18"/>
  <c r="L146" i="18"/>
  <c r="J140" i="18"/>
  <c r="I140" i="18"/>
  <c r="J144" i="18"/>
  <c r="I144" i="18"/>
  <c r="J149" i="18"/>
  <c r="I149" i="18"/>
  <c r="H148" i="18"/>
  <c r="P148" i="18"/>
  <c r="X148" i="18"/>
  <c r="J153" i="18"/>
  <c r="K153" i="18"/>
  <c r="I153" i="18"/>
  <c r="J157" i="18"/>
  <c r="I157" i="18"/>
  <c r="H115" i="21"/>
  <c r="J115" i="21"/>
  <c r="I115" i="21"/>
  <c r="J115" i="18"/>
  <c r="I115" i="18"/>
  <c r="F120" i="18"/>
  <c r="N120" i="18"/>
  <c r="V120" i="18"/>
  <c r="H132" i="18"/>
  <c r="J124" i="18"/>
  <c r="I124" i="18"/>
  <c r="P132" i="18"/>
  <c r="X132" i="18"/>
  <c r="J128" i="18"/>
  <c r="I128" i="18"/>
  <c r="D134" i="18"/>
  <c r="L134" i="18"/>
  <c r="J137" i="18"/>
  <c r="I137" i="18"/>
  <c r="F146" i="18"/>
  <c r="N146" i="18"/>
  <c r="V146" i="18"/>
  <c r="J141" i="18"/>
  <c r="I141" i="18"/>
  <c r="J145" i="18"/>
  <c r="I145" i="18"/>
  <c r="K145" i="18"/>
  <c r="J150" i="18"/>
  <c r="I150" i="18"/>
  <c r="K150" i="18"/>
  <c r="D160" i="18"/>
  <c r="L160" i="18"/>
  <c r="J154" i="18"/>
  <c r="I154" i="18"/>
  <c r="K154" i="18"/>
  <c r="J158" i="18"/>
  <c r="I158" i="18"/>
  <c r="K158" i="18"/>
  <c r="F22" i="21"/>
  <c r="E78" i="21"/>
  <c r="H89" i="21"/>
  <c r="J89" i="21"/>
  <c r="I89" i="21"/>
  <c r="H124" i="21"/>
  <c r="J124" i="21"/>
  <c r="I124" i="21"/>
  <c r="Y10" i="22"/>
  <c r="AA10" i="22"/>
  <c r="J31" i="24"/>
  <c r="E22" i="21"/>
  <c r="H90" i="21"/>
  <c r="J90" i="21"/>
  <c r="I90" i="21"/>
  <c r="M18" i="22"/>
  <c r="K18" i="22"/>
  <c r="J18" i="22"/>
  <c r="N18" i="22"/>
  <c r="L18" i="22"/>
  <c r="J20" i="24"/>
  <c r="H72" i="21"/>
  <c r="J72" i="21"/>
  <c r="I72" i="21"/>
  <c r="D120" i="21"/>
  <c r="K136" i="22"/>
  <c r="J136" i="22"/>
  <c r="M136" i="22"/>
  <c r="L136" i="22"/>
  <c r="N136" i="22"/>
  <c r="F9" i="24"/>
  <c r="H73" i="21"/>
  <c r="J73" i="21"/>
  <c r="I73" i="21"/>
  <c r="F106" i="21"/>
  <c r="H108" i="21"/>
  <c r="J108" i="21"/>
  <c r="I108" i="21"/>
  <c r="M26" i="22"/>
  <c r="K26" i="22"/>
  <c r="J26" i="22"/>
  <c r="N26" i="22"/>
  <c r="L26" i="22"/>
  <c r="D119" i="22"/>
  <c r="M38" i="26"/>
  <c r="L38" i="26"/>
  <c r="K38" i="26"/>
  <c r="J38" i="26"/>
  <c r="I38" i="26"/>
  <c r="D78" i="21"/>
  <c r="H99" i="21"/>
  <c r="J99" i="21"/>
  <c r="I99" i="21"/>
  <c r="N125" i="22"/>
  <c r="L125" i="22"/>
  <c r="I133" i="22"/>
  <c r="K125" i="22"/>
  <c r="J125" i="22"/>
  <c r="M125" i="22"/>
  <c r="K140" i="22"/>
  <c r="M140" i="22"/>
  <c r="L140" i="22"/>
  <c r="J140" i="22"/>
  <c r="N140" i="22"/>
  <c r="H10" i="21"/>
  <c r="J10" i="21"/>
  <c r="I10" i="21"/>
  <c r="H11" i="21"/>
  <c r="J11" i="21"/>
  <c r="I11" i="21"/>
  <c r="H12" i="21"/>
  <c r="J12" i="21"/>
  <c r="I12" i="21"/>
  <c r="H13" i="21"/>
  <c r="J13" i="21"/>
  <c r="I13" i="21"/>
  <c r="H14" i="21"/>
  <c r="G22" i="21"/>
  <c r="J14" i="21"/>
  <c r="I14" i="21"/>
  <c r="H15" i="21"/>
  <c r="J15" i="21"/>
  <c r="I15" i="21"/>
  <c r="H16" i="21"/>
  <c r="J16" i="21"/>
  <c r="I16" i="21"/>
  <c r="H17" i="21"/>
  <c r="J17" i="21"/>
  <c r="I17" i="21"/>
  <c r="H18" i="21"/>
  <c r="J18" i="21"/>
  <c r="I18" i="21"/>
  <c r="H19" i="21"/>
  <c r="J19" i="21"/>
  <c r="I19" i="21"/>
  <c r="H20" i="21"/>
  <c r="J20" i="21"/>
  <c r="I20" i="21"/>
  <c r="H21" i="21"/>
  <c r="I21" i="21"/>
  <c r="J21" i="21"/>
  <c r="H24" i="21"/>
  <c r="I24" i="21"/>
  <c r="J24" i="21"/>
  <c r="H25" i="21"/>
  <c r="J25" i="21"/>
  <c r="I25" i="21"/>
  <c r="H26" i="21"/>
  <c r="I26" i="21"/>
  <c r="J26" i="21"/>
  <c r="H27" i="21"/>
  <c r="J27" i="21"/>
  <c r="I27" i="21"/>
  <c r="H28" i="21"/>
  <c r="G36" i="21"/>
  <c r="I28" i="21"/>
  <c r="J28" i="21"/>
  <c r="H29" i="21"/>
  <c r="J29" i="21"/>
  <c r="I29" i="21"/>
  <c r="H30" i="21"/>
  <c r="I30" i="21"/>
  <c r="J30" i="21"/>
  <c r="H31" i="21"/>
  <c r="J31" i="21"/>
  <c r="I31" i="21"/>
  <c r="H32" i="21"/>
  <c r="I32" i="21"/>
  <c r="J32" i="21"/>
  <c r="H33" i="21"/>
  <c r="J33" i="21"/>
  <c r="I33" i="21"/>
  <c r="H34" i="21"/>
  <c r="I34" i="21"/>
  <c r="J34" i="21"/>
  <c r="H35" i="21"/>
  <c r="J35" i="21"/>
  <c r="I35" i="21"/>
  <c r="H38" i="21"/>
  <c r="J38" i="21"/>
  <c r="I38" i="21"/>
  <c r="H39" i="21"/>
  <c r="I39" i="21"/>
  <c r="J39" i="21"/>
  <c r="H40" i="21"/>
  <c r="J40" i="21"/>
  <c r="I40" i="21"/>
  <c r="H41" i="21"/>
  <c r="I41" i="21"/>
  <c r="J41" i="21"/>
  <c r="H42" i="21"/>
  <c r="G50" i="21"/>
  <c r="J42" i="21"/>
  <c r="I42" i="21"/>
  <c r="H43" i="21"/>
  <c r="I43" i="21"/>
  <c r="J43" i="21"/>
  <c r="H44" i="21"/>
  <c r="J44" i="21"/>
  <c r="I44" i="21"/>
  <c r="H45" i="21"/>
  <c r="I45" i="21"/>
  <c r="J45" i="21"/>
  <c r="H46" i="21"/>
  <c r="J46" i="21"/>
  <c r="I46" i="21"/>
  <c r="H47" i="21"/>
  <c r="I47" i="21"/>
  <c r="J47" i="21"/>
  <c r="H48" i="21"/>
  <c r="J48" i="21"/>
  <c r="I48" i="21"/>
  <c r="H49" i="21"/>
  <c r="I49" i="21"/>
  <c r="J49" i="21"/>
  <c r="H52" i="21"/>
  <c r="I52" i="21"/>
  <c r="J52" i="21"/>
  <c r="H53" i="21"/>
  <c r="J53" i="21"/>
  <c r="I53" i="21"/>
  <c r="H54" i="21"/>
  <c r="I54" i="21"/>
  <c r="J54" i="21"/>
  <c r="H55" i="21"/>
  <c r="I55" i="21"/>
  <c r="J55" i="21"/>
  <c r="H56" i="21"/>
  <c r="G64" i="21"/>
  <c r="I56" i="21"/>
  <c r="J56" i="21"/>
  <c r="H57" i="21"/>
  <c r="J57" i="21"/>
  <c r="I57" i="21"/>
  <c r="H58" i="21"/>
  <c r="I58" i="21"/>
  <c r="J58" i="21"/>
  <c r="H67" i="21"/>
  <c r="I67" i="21"/>
  <c r="J67" i="21"/>
  <c r="H75" i="21"/>
  <c r="I75" i="21"/>
  <c r="J75" i="21"/>
  <c r="H84" i="21"/>
  <c r="I84" i="21"/>
  <c r="G92" i="21"/>
  <c r="J84" i="21"/>
  <c r="D106" i="21"/>
  <c r="H101" i="21"/>
  <c r="I101" i="21"/>
  <c r="J101" i="21"/>
  <c r="H110" i="21"/>
  <c r="I110" i="21"/>
  <c r="J110" i="21"/>
  <c r="H118" i="21"/>
  <c r="I118" i="21"/>
  <c r="J118" i="21"/>
  <c r="M37" i="22"/>
  <c r="K37" i="22"/>
  <c r="J37" i="22"/>
  <c r="N37" i="22"/>
  <c r="L37" i="22"/>
  <c r="D49" i="22"/>
  <c r="H63" i="22"/>
  <c r="K127" i="22"/>
  <c r="J127" i="22"/>
  <c r="M127" i="22"/>
  <c r="L127" i="22"/>
  <c r="N127" i="22"/>
  <c r="E147" i="22"/>
  <c r="L11" i="24"/>
  <c r="J34" i="24"/>
  <c r="H66" i="21"/>
  <c r="I66" i="21"/>
  <c r="J66" i="21"/>
  <c r="C78" i="21"/>
  <c r="H74" i="21"/>
  <c r="I74" i="21"/>
  <c r="J74" i="21"/>
  <c r="H83" i="21"/>
  <c r="I83" i="21"/>
  <c r="J83" i="21"/>
  <c r="H91" i="21"/>
  <c r="J91" i="21"/>
  <c r="I91" i="21"/>
  <c r="E106" i="21"/>
  <c r="H100" i="21"/>
  <c r="I100" i="21"/>
  <c r="J100" i="21"/>
  <c r="H109" i="21"/>
  <c r="I109" i="21"/>
  <c r="J109" i="21"/>
  <c r="H117" i="21"/>
  <c r="I117" i="21"/>
  <c r="J117" i="21"/>
  <c r="H125" i="21"/>
  <c r="I125" i="21"/>
  <c r="J125" i="21"/>
  <c r="J15" i="22"/>
  <c r="L15" i="22"/>
  <c r="K15" i="22"/>
  <c r="N15" i="22"/>
  <c r="M15" i="22"/>
  <c r="M39" i="22"/>
  <c r="K39" i="22"/>
  <c r="J39" i="22"/>
  <c r="N39" i="22"/>
  <c r="L39" i="22"/>
  <c r="H49" i="22"/>
  <c r="K131" i="22"/>
  <c r="M131" i="22"/>
  <c r="L131" i="22"/>
  <c r="J131" i="22"/>
  <c r="N131" i="22"/>
  <c r="F12" i="24"/>
  <c r="F39" i="24"/>
  <c r="J13" i="25"/>
  <c r="C22" i="21"/>
  <c r="C36" i="21"/>
  <c r="C50" i="21"/>
  <c r="C64" i="21"/>
  <c r="H62" i="21"/>
  <c r="J62" i="21"/>
  <c r="I62" i="21"/>
  <c r="F78" i="21"/>
  <c r="H71" i="21"/>
  <c r="J71" i="21"/>
  <c r="I71" i="21"/>
  <c r="H80" i="21"/>
  <c r="J80" i="21"/>
  <c r="I80" i="21"/>
  <c r="C92" i="21"/>
  <c r="H88" i="21"/>
  <c r="J88" i="21"/>
  <c r="I88" i="21"/>
  <c r="H97" i="21"/>
  <c r="J97" i="21"/>
  <c r="I97" i="21"/>
  <c r="H105" i="21"/>
  <c r="J105" i="21"/>
  <c r="I105" i="21"/>
  <c r="E120" i="21"/>
  <c r="H114" i="21"/>
  <c r="J114" i="21"/>
  <c r="I114" i="21"/>
  <c r="H123" i="21"/>
  <c r="J123" i="21"/>
  <c r="I123" i="21"/>
  <c r="D134" i="21"/>
  <c r="E162" i="21"/>
  <c r="X13" i="22"/>
  <c r="Z13" i="22"/>
  <c r="Y14" i="22"/>
  <c r="AA14" i="22"/>
  <c r="M28" i="22"/>
  <c r="K28" i="22"/>
  <c r="J28" i="22"/>
  <c r="N28" i="22"/>
  <c r="L28" i="22"/>
  <c r="D105" i="22"/>
  <c r="H119" i="22"/>
  <c r="K144" i="22"/>
  <c r="J144" i="22"/>
  <c r="M144" i="22"/>
  <c r="L144" i="22"/>
  <c r="N144" i="22"/>
  <c r="L13" i="24"/>
  <c r="J17" i="24"/>
  <c r="J21" i="24"/>
  <c r="J32" i="24"/>
  <c r="D22" i="21"/>
  <c r="D36" i="21"/>
  <c r="D50" i="21"/>
  <c r="D64" i="21"/>
  <c r="H61" i="21"/>
  <c r="J61" i="21"/>
  <c r="I61" i="21"/>
  <c r="H70" i="21"/>
  <c r="J70" i="21"/>
  <c r="I70" i="21"/>
  <c r="G78" i="21"/>
  <c r="D92" i="21"/>
  <c r="H87" i="21"/>
  <c r="J87" i="21"/>
  <c r="I87" i="21"/>
  <c r="H96" i="21"/>
  <c r="J96" i="21"/>
  <c r="I96" i="21"/>
  <c r="H104" i="21"/>
  <c r="J104" i="21"/>
  <c r="I104" i="21"/>
  <c r="F120" i="21"/>
  <c r="H113" i="21"/>
  <c r="J113" i="21"/>
  <c r="I113" i="21"/>
  <c r="H122" i="21"/>
  <c r="J122" i="21"/>
  <c r="I122" i="21"/>
  <c r="E134" i="21"/>
  <c r="H127" i="21"/>
  <c r="J127" i="21"/>
  <c r="I127" i="21"/>
  <c r="E148" i="21"/>
  <c r="C21" i="22"/>
  <c r="D35" i="22"/>
  <c r="M30" i="22"/>
  <c r="K30" i="22"/>
  <c r="J30" i="22"/>
  <c r="N30" i="22"/>
  <c r="L30" i="22"/>
  <c r="D91" i="22"/>
  <c r="H105" i="22"/>
  <c r="K149" i="22"/>
  <c r="M149" i="22"/>
  <c r="L149" i="22"/>
  <c r="J149" i="22"/>
  <c r="N149" i="22"/>
  <c r="D161" i="22"/>
  <c r="E36" i="21"/>
  <c r="E50" i="21"/>
  <c r="E64" i="21"/>
  <c r="H60" i="21"/>
  <c r="I60" i="21"/>
  <c r="J60" i="21"/>
  <c r="H69" i="21"/>
  <c r="I69" i="21"/>
  <c r="J69" i="21"/>
  <c r="H77" i="21"/>
  <c r="I77" i="21"/>
  <c r="J77" i="21"/>
  <c r="E92" i="21"/>
  <c r="H86" i="21"/>
  <c r="I86" i="21"/>
  <c r="J86" i="21"/>
  <c r="H95" i="21"/>
  <c r="I95" i="21"/>
  <c r="J95" i="21"/>
  <c r="H103" i="21"/>
  <c r="I103" i="21"/>
  <c r="J103" i="21"/>
  <c r="H112" i="21"/>
  <c r="I112" i="21"/>
  <c r="G120" i="21"/>
  <c r="J112" i="21"/>
  <c r="F134" i="21"/>
  <c r="M10" i="22"/>
  <c r="K10" i="22"/>
  <c r="J10" i="22"/>
  <c r="N10" i="22"/>
  <c r="L10" i="22"/>
  <c r="N11" i="22"/>
  <c r="L11" i="22"/>
  <c r="K11" i="22"/>
  <c r="J11" i="22"/>
  <c r="M11" i="22"/>
  <c r="D21" i="22"/>
  <c r="E35" i="22"/>
  <c r="M32" i="22"/>
  <c r="K32" i="22"/>
  <c r="J32" i="22"/>
  <c r="N32" i="22"/>
  <c r="L32" i="22"/>
  <c r="D77" i="22"/>
  <c r="H91" i="22"/>
  <c r="K153" i="22"/>
  <c r="J153" i="22"/>
  <c r="M153" i="22"/>
  <c r="L153" i="22"/>
  <c r="N153" i="22"/>
  <c r="I161" i="22"/>
  <c r="L10" i="24"/>
  <c r="L14" i="24"/>
  <c r="L98" i="24"/>
  <c r="J108" i="24"/>
  <c r="F36" i="21"/>
  <c r="F50" i="21"/>
  <c r="F64" i="21"/>
  <c r="H59" i="21"/>
  <c r="J59" i="21"/>
  <c r="I59" i="21"/>
  <c r="H68" i="21"/>
  <c r="J68" i="21"/>
  <c r="I68" i="21"/>
  <c r="H76" i="21"/>
  <c r="J76" i="21"/>
  <c r="I76" i="21"/>
  <c r="F92" i="21"/>
  <c r="H85" i="21"/>
  <c r="J85" i="21"/>
  <c r="I85" i="21"/>
  <c r="H94" i="21"/>
  <c r="J94" i="21"/>
  <c r="I94" i="21"/>
  <c r="C106" i="21"/>
  <c r="H102" i="21"/>
  <c r="J102" i="21"/>
  <c r="I102" i="21"/>
  <c r="H111" i="21"/>
  <c r="J111" i="21"/>
  <c r="I111" i="21"/>
  <c r="H119" i="21"/>
  <c r="J119" i="21"/>
  <c r="I119" i="21"/>
  <c r="H126" i="21"/>
  <c r="G134" i="21"/>
  <c r="J126" i="21"/>
  <c r="I126" i="21"/>
  <c r="G21" i="22"/>
  <c r="Y18" i="22"/>
  <c r="AA18" i="22"/>
  <c r="H35" i="22"/>
  <c r="M34" i="22"/>
  <c r="K34" i="22"/>
  <c r="J34" i="22"/>
  <c r="N34" i="22"/>
  <c r="L34" i="22"/>
  <c r="D63" i="22"/>
  <c r="H77" i="22"/>
  <c r="K157" i="22"/>
  <c r="M157" i="22"/>
  <c r="L157" i="22"/>
  <c r="J157" i="22"/>
  <c r="N157" i="22"/>
  <c r="F11" i="24"/>
  <c r="F232" i="24"/>
  <c r="H128" i="21"/>
  <c r="J128" i="21"/>
  <c r="I128" i="21"/>
  <c r="H129" i="21"/>
  <c r="J129" i="21"/>
  <c r="I129" i="21"/>
  <c r="H130" i="21"/>
  <c r="J130" i="21"/>
  <c r="I130" i="21"/>
  <c r="H131" i="21"/>
  <c r="I131" i="21"/>
  <c r="J131" i="21"/>
  <c r="H132" i="21"/>
  <c r="I132" i="21"/>
  <c r="J132" i="21"/>
  <c r="H133" i="21"/>
  <c r="J133" i="21"/>
  <c r="I133" i="21"/>
  <c r="H136" i="21"/>
  <c r="J136" i="21"/>
  <c r="I136" i="21"/>
  <c r="H137" i="21"/>
  <c r="J137" i="21"/>
  <c r="I137" i="21"/>
  <c r="H138" i="21"/>
  <c r="I138" i="21"/>
  <c r="J138" i="21"/>
  <c r="H139" i="21"/>
  <c r="J139" i="21"/>
  <c r="I139" i="21"/>
  <c r="H140" i="21"/>
  <c r="G148" i="21"/>
  <c r="J140" i="21"/>
  <c r="I140" i="21"/>
  <c r="H141" i="21"/>
  <c r="I141" i="21"/>
  <c r="J141" i="21"/>
  <c r="H142" i="21"/>
  <c r="J142" i="21"/>
  <c r="I142" i="21"/>
  <c r="H143" i="21"/>
  <c r="I143" i="21"/>
  <c r="J143" i="21"/>
  <c r="H144" i="21"/>
  <c r="I144" i="21"/>
  <c r="J144" i="21"/>
  <c r="H145" i="21"/>
  <c r="J145" i="21"/>
  <c r="I145" i="21"/>
  <c r="H146" i="21"/>
  <c r="J146" i="21"/>
  <c r="I146" i="21"/>
  <c r="H147" i="21"/>
  <c r="J147" i="21"/>
  <c r="I147" i="21"/>
  <c r="H150" i="21"/>
  <c r="I150" i="21"/>
  <c r="J150" i="21"/>
  <c r="H151" i="21"/>
  <c r="J151" i="21"/>
  <c r="I151" i="21"/>
  <c r="H152" i="21"/>
  <c r="I152" i="21"/>
  <c r="J152" i="21"/>
  <c r="H153" i="21"/>
  <c r="J153" i="21"/>
  <c r="I153" i="21"/>
  <c r="H154" i="21"/>
  <c r="G162" i="21"/>
  <c r="J154" i="21"/>
  <c r="I154" i="21"/>
  <c r="H155" i="21"/>
  <c r="J155" i="21"/>
  <c r="I155" i="21"/>
  <c r="H156" i="21"/>
  <c r="J156" i="21"/>
  <c r="I156" i="21"/>
  <c r="H157" i="21"/>
  <c r="J157" i="21"/>
  <c r="I157" i="21"/>
  <c r="H158" i="21"/>
  <c r="I158" i="21"/>
  <c r="J158" i="21"/>
  <c r="H159" i="21"/>
  <c r="J159" i="21"/>
  <c r="I159" i="21"/>
  <c r="H160" i="21"/>
  <c r="I160" i="21"/>
  <c r="J160" i="21"/>
  <c r="H161" i="21"/>
  <c r="I161" i="21"/>
  <c r="J161" i="21"/>
  <c r="N13" i="22"/>
  <c r="M13" i="22"/>
  <c r="J13" i="22"/>
  <c r="I21" i="22"/>
  <c r="L13" i="22"/>
  <c r="K13" i="22"/>
  <c r="F49" i="22"/>
  <c r="F77" i="22"/>
  <c r="F105" i="22"/>
  <c r="F133" i="22"/>
  <c r="K129" i="22"/>
  <c r="N129" i="22"/>
  <c r="M129" i="22"/>
  <c r="J129" i="22"/>
  <c r="L129" i="22"/>
  <c r="K138" i="22"/>
  <c r="N138" i="22"/>
  <c r="M138" i="22"/>
  <c r="J138" i="22"/>
  <c r="L138" i="22"/>
  <c r="H147" i="22"/>
  <c r="K146" i="22"/>
  <c r="N146" i="22"/>
  <c r="M146" i="22"/>
  <c r="J146" i="22"/>
  <c r="L146" i="22"/>
  <c r="K155" i="22"/>
  <c r="N155" i="22"/>
  <c r="M155" i="22"/>
  <c r="J155" i="22"/>
  <c r="L155" i="22"/>
  <c r="H11" i="24"/>
  <c r="F42" i="24"/>
  <c r="O31" i="24"/>
  <c r="N31" i="24"/>
  <c r="L34" i="24"/>
  <c r="L37" i="24"/>
  <c r="L41" i="24"/>
  <c r="F43" i="24"/>
  <c r="J100" i="24"/>
  <c r="O9" i="25"/>
  <c r="N9" i="25"/>
  <c r="H15" i="25"/>
  <c r="M12" i="22"/>
  <c r="L12" i="22"/>
  <c r="J12" i="22"/>
  <c r="N12" i="22"/>
  <c r="K12" i="22"/>
  <c r="M20" i="22"/>
  <c r="L20" i="22"/>
  <c r="N20" i="22"/>
  <c r="K20" i="22"/>
  <c r="J20" i="22"/>
  <c r="C35" i="22"/>
  <c r="G49" i="22"/>
  <c r="C63" i="22"/>
  <c r="G77" i="22"/>
  <c r="C91" i="22"/>
  <c r="G105" i="22"/>
  <c r="C119" i="22"/>
  <c r="H133" i="22"/>
  <c r="K130" i="22"/>
  <c r="N130" i="22"/>
  <c r="M130" i="22"/>
  <c r="L130" i="22"/>
  <c r="J130" i="22"/>
  <c r="K139" i="22"/>
  <c r="N139" i="22"/>
  <c r="M139" i="22"/>
  <c r="L139" i="22"/>
  <c r="I147" i="22"/>
  <c r="J139" i="22"/>
  <c r="K156" i="22"/>
  <c r="N156" i="22"/>
  <c r="M156" i="22"/>
  <c r="L156" i="22"/>
  <c r="J156" i="22"/>
  <c r="J9" i="24"/>
  <c r="J12" i="24"/>
  <c r="J13" i="24"/>
  <c r="J15" i="24"/>
  <c r="J16" i="24"/>
  <c r="O32" i="24"/>
  <c r="N32" i="24"/>
  <c r="O35" i="24"/>
  <c r="N35" i="24"/>
  <c r="N36" i="24"/>
  <c r="O36" i="24"/>
  <c r="J43" i="24"/>
  <c r="O100" i="24"/>
  <c r="N100" i="24"/>
  <c r="F108" i="24"/>
  <c r="H256" i="24"/>
  <c r="J42" i="25"/>
  <c r="M41" i="22"/>
  <c r="K41" i="22"/>
  <c r="J41" i="22"/>
  <c r="I49" i="22"/>
  <c r="N41" i="22"/>
  <c r="L41" i="22"/>
  <c r="M43" i="22"/>
  <c r="K43" i="22"/>
  <c r="J43" i="22"/>
  <c r="N43" i="22"/>
  <c r="L43" i="22"/>
  <c r="M45" i="22"/>
  <c r="K45" i="22"/>
  <c r="J45" i="22"/>
  <c r="N45" i="22"/>
  <c r="L45" i="22"/>
  <c r="M47" i="22"/>
  <c r="K47" i="22"/>
  <c r="J47" i="22"/>
  <c r="N47" i="22"/>
  <c r="L47" i="22"/>
  <c r="M52" i="22"/>
  <c r="K52" i="22"/>
  <c r="J52" i="22"/>
  <c r="N52" i="22"/>
  <c r="L52" i="22"/>
  <c r="M54" i="22"/>
  <c r="K54" i="22"/>
  <c r="J54" i="22"/>
  <c r="N54" i="22"/>
  <c r="L54" i="22"/>
  <c r="E63" i="22"/>
  <c r="M56" i="22"/>
  <c r="K56" i="22"/>
  <c r="J56" i="22"/>
  <c r="N56" i="22"/>
  <c r="L56" i="22"/>
  <c r="M58" i="22"/>
  <c r="K58" i="22"/>
  <c r="J58" i="22"/>
  <c r="N58" i="22"/>
  <c r="L58" i="22"/>
  <c r="M60" i="22"/>
  <c r="K60" i="22"/>
  <c r="J60" i="22"/>
  <c r="N60" i="22"/>
  <c r="L60" i="22"/>
  <c r="M62" i="22"/>
  <c r="K62" i="22"/>
  <c r="J62" i="22"/>
  <c r="N62" i="22"/>
  <c r="L62" i="22"/>
  <c r="M65" i="22"/>
  <c r="K65" i="22"/>
  <c r="J65" i="22"/>
  <c r="N65" i="22"/>
  <c r="L65" i="22"/>
  <c r="M67" i="22"/>
  <c r="K67" i="22"/>
  <c r="J67" i="22"/>
  <c r="N67" i="22"/>
  <c r="L67" i="22"/>
  <c r="M69" i="22"/>
  <c r="K69" i="22"/>
  <c r="J69" i="22"/>
  <c r="I77" i="22"/>
  <c r="N69" i="22"/>
  <c r="L69" i="22"/>
  <c r="M71" i="22"/>
  <c r="K71" i="22"/>
  <c r="J71" i="22"/>
  <c r="N71" i="22"/>
  <c r="L71" i="22"/>
  <c r="M73" i="22"/>
  <c r="K73" i="22"/>
  <c r="J73" i="22"/>
  <c r="N73" i="22"/>
  <c r="L73" i="22"/>
  <c r="M75" i="22"/>
  <c r="K75" i="22"/>
  <c r="J75" i="22"/>
  <c r="N75" i="22"/>
  <c r="L75" i="22"/>
  <c r="M80" i="22"/>
  <c r="K80" i="22"/>
  <c r="J80" i="22"/>
  <c r="N80" i="22"/>
  <c r="L80" i="22"/>
  <c r="M82" i="22"/>
  <c r="K82" i="22"/>
  <c r="J82" i="22"/>
  <c r="N82" i="22"/>
  <c r="L82" i="22"/>
  <c r="E91" i="22"/>
  <c r="M84" i="22"/>
  <c r="K84" i="22"/>
  <c r="J84" i="22"/>
  <c r="N84" i="22"/>
  <c r="L84" i="22"/>
  <c r="M86" i="22"/>
  <c r="K86" i="22"/>
  <c r="J86" i="22"/>
  <c r="N86" i="22"/>
  <c r="L86" i="22"/>
  <c r="M88" i="22"/>
  <c r="K88" i="22"/>
  <c r="J88" i="22"/>
  <c r="N88" i="22"/>
  <c r="L88" i="22"/>
  <c r="M90" i="22"/>
  <c r="K90" i="22"/>
  <c r="J90" i="22"/>
  <c r="N90" i="22"/>
  <c r="L90" i="22"/>
  <c r="M93" i="22"/>
  <c r="K93" i="22"/>
  <c r="J93" i="22"/>
  <c r="N93" i="22"/>
  <c r="L93" i="22"/>
  <c r="M95" i="22"/>
  <c r="K95" i="22"/>
  <c r="J95" i="22"/>
  <c r="N95" i="22"/>
  <c r="L95" i="22"/>
  <c r="M97" i="22"/>
  <c r="K97" i="22"/>
  <c r="J97" i="22"/>
  <c r="I105" i="22"/>
  <c r="N97" i="22"/>
  <c r="L97" i="22"/>
  <c r="M99" i="22"/>
  <c r="K99" i="22"/>
  <c r="J99" i="22"/>
  <c r="N99" i="22"/>
  <c r="L99" i="22"/>
  <c r="M101" i="22"/>
  <c r="K101" i="22"/>
  <c r="J101" i="22"/>
  <c r="N101" i="22"/>
  <c r="L101" i="22"/>
  <c r="M103" i="22"/>
  <c r="K103" i="22"/>
  <c r="J103" i="22"/>
  <c r="N103" i="22"/>
  <c r="L103" i="22"/>
  <c r="M108" i="22"/>
  <c r="K108" i="22"/>
  <c r="J108" i="22"/>
  <c r="N108" i="22"/>
  <c r="L108" i="22"/>
  <c r="M110" i="22"/>
  <c r="K110" i="22"/>
  <c r="J110" i="22"/>
  <c r="N110" i="22"/>
  <c r="L110" i="22"/>
  <c r="E119" i="22"/>
  <c r="M112" i="22"/>
  <c r="K112" i="22"/>
  <c r="J112" i="22"/>
  <c r="N112" i="22"/>
  <c r="L112" i="22"/>
  <c r="M114" i="22"/>
  <c r="K114" i="22"/>
  <c r="J114" i="22"/>
  <c r="N114" i="22"/>
  <c r="L114" i="22"/>
  <c r="M116" i="22"/>
  <c r="K116" i="22"/>
  <c r="J116" i="22"/>
  <c r="N116" i="22"/>
  <c r="L116" i="22"/>
  <c r="M118" i="22"/>
  <c r="K118" i="22"/>
  <c r="J118" i="22"/>
  <c r="N118" i="22"/>
  <c r="L118" i="22"/>
  <c r="M121" i="22"/>
  <c r="K121" i="22"/>
  <c r="J121" i="22"/>
  <c r="N121" i="22"/>
  <c r="L121" i="22"/>
  <c r="M123" i="22"/>
  <c r="K123" i="22"/>
  <c r="J123" i="22"/>
  <c r="N123" i="22"/>
  <c r="L123" i="22"/>
  <c r="K132" i="22"/>
  <c r="N132" i="22"/>
  <c r="L132" i="22"/>
  <c r="J132" i="22"/>
  <c r="M132" i="22"/>
  <c r="K141" i="22"/>
  <c r="N141" i="22"/>
  <c r="L141" i="22"/>
  <c r="J141" i="22"/>
  <c r="M141" i="22"/>
  <c r="K150" i="22"/>
  <c r="N150" i="22"/>
  <c r="L150" i="22"/>
  <c r="J150" i="22"/>
  <c r="M150" i="22"/>
  <c r="E161" i="22"/>
  <c r="K158" i="22"/>
  <c r="N158" i="22"/>
  <c r="L158" i="22"/>
  <c r="J158" i="22"/>
  <c r="M158" i="22"/>
  <c r="N9" i="24"/>
  <c r="O9" i="24"/>
  <c r="O11" i="24"/>
  <c r="N11" i="24"/>
  <c r="O12" i="24"/>
  <c r="N12" i="24"/>
  <c r="L15" i="24"/>
  <c r="L18" i="24"/>
  <c r="L19" i="24"/>
  <c r="L21" i="24"/>
  <c r="F31" i="24"/>
  <c r="J40" i="24"/>
  <c r="F107" i="24"/>
  <c r="O232" i="24"/>
  <c r="L11" i="25"/>
  <c r="J53" i="25"/>
  <c r="C134" i="21"/>
  <c r="C148" i="21"/>
  <c r="C162" i="21"/>
  <c r="L9" i="22"/>
  <c r="J9" i="22"/>
  <c r="N9" i="22"/>
  <c r="M9" i="22"/>
  <c r="K9" i="22"/>
  <c r="E21" i="22"/>
  <c r="L17" i="22"/>
  <c r="J17" i="22"/>
  <c r="N17" i="22"/>
  <c r="M17" i="22"/>
  <c r="K17" i="22"/>
  <c r="F35" i="22"/>
  <c r="F63" i="22"/>
  <c r="F91" i="22"/>
  <c r="F119" i="22"/>
  <c r="K142" i="22"/>
  <c r="M142" i="22"/>
  <c r="J142" i="22"/>
  <c r="N142" i="22"/>
  <c r="L142" i="22"/>
  <c r="K151" i="22"/>
  <c r="M151" i="22"/>
  <c r="J151" i="22"/>
  <c r="N151" i="22"/>
  <c r="L151" i="22"/>
  <c r="F161" i="22"/>
  <c r="K159" i="22"/>
  <c r="M159" i="22"/>
  <c r="J159" i="22"/>
  <c r="N159" i="22"/>
  <c r="L159" i="22"/>
  <c r="O13" i="24"/>
  <c r="N13" i="24"/>
  <c r="F32" i="24"/>
  <c r="F35" i="24"/>
  <c r="F36" i="24"/>
  <c r="F38" i="24"/>
  <c r="H42" i="24"/>
  <c r="F104" i="24"/>
  <c r="L106" i="24"/>
  <c r="F258" i="24"/>
  <c r="L21" i="25"/>
  <c r="D148" i="21"/>
  <c r="D162" i="21"/>
  <c r="F21" i="22"/>
  <c r="K16" i="22"/>
  <c r="M16" i="22"/>
  <c r="L16" i="22"/>
  <c r="N16" i="22"/>
  <c r="J16" i="22"/>
  <c r="G35" i="22"/>
  <c r="C49" i="22"/>
  <c r="G63" i="22"/>
  <c r="C77" i="22"/>
  <c r="G91" i="22"/>
  <c r="C105" i="22"/>
  <c r="G119" i="22"/>
  <c r="C133" i="22"/>
  <c r="K126" i="22"/>
  <c r="L126" i="22"/>
  <c r="N126" i="22"/>
  <c r="M126" i="22"/>
  <c r="J126" i="22"/>
  <c r="K135" i="22"/>
  <c r="L135" i="22"/>
  <c r="N135" i="22"/>
  <c r="M135" i="22"/>
  <c r="J135" i="22"/>
  <c r="D147" i="22"/>
  <c r="K143" i="22"/>
  <c r="L143" i="22"/>
  <c r="N143" i="22"/>
  <c r="M143" i="22"/>
  <c r="J143" i="22"/>
  <c r="K152" i="22"/>
  <c r="L152" i="22"/>
  <c r="N152" i="22"/>
  <c r="M152" i="22"/>
  <c r="J152" i="22"/>
  <c r="H161" i="22"/>
  <c r="K160" i="22"/>
  <c r="L160" i="22"/>
  <c r="N160" i="22"/>
  <c r="M160" i="22"/>
  <c r="J160" i="22"/>
  <c r="H36" i="24"/>
  <c r="J39" i="24"/>
  <c r="J104" i="24"/>
  <c r="O258" i="24"/>
  <c r="L32" i="25"/>
  <c r="J86" i="25"/>
  <c r="E90" i="26"/>
  <c r="F148" i="21"/>
  <c r="F162" i="21"/>
  <c r="H21" i="22"/>
  <c r="N14" i="22"/>
  <c r="K14" i="22"/>
  <c r="J14" i="22"/>
  <c r="L14" i="22"/>
  <c r="M14" i="22"/>
  <c r="N23" i="22"/>
  <c r="K23" i="22"/>
  <c r="J23" i="22"/>
  <c r="M23" i="22"/>
  <c r="L23" i="22"/>
  <c r="N25" i="22"/>
  <c r="K25" i="22"/>
  <c r="J25" i="22"/>
  <c r="L25" i="22"/>
  <c r="M25" i="22"/>
  <c r="I35" i="22"/>
  <c r="N27" i="22"/>
  <c r="K27" i="22"/>
  <c r="J27" i="22"/>
  <c r="M27" i="22"/>
  <c r="L27" i="22"/>
  <c r="N29" i="22"/>
  <c r="K29" i="22"/>
  <c r="J29" i="22"/>
  <c r="L29" i="22"/>
  <c r="M29" i="22"/>
  <c r="N31" i="22"/>
  <c r="K31" i="22"/>
  <c r="J31" i="22"/>
  <c r="L31" i="22"/>
  <c r="M31" i="22"/>
  <c r="N33" i="22"/>
  <c r="K33" i="22"/>
  <c r="J33" i="22"/>
  <c r="M33" i="22"/>
  <c r="L33" i="22"/>
  <c r="N38" i="22"/>
  <c r="K38" i="22"/>
  <c r="J38" i="22"/>
  <c r="M38" i="22"/>
  <c r="L38" i="22"/>
  <c r="N40" i="22"/>
  <c r="K40" i="22"/>
  <c r="J40" i="22"/>
  <c r="M40" i="22"/>
  <c r="L40" i="22"/>
  <c r="E49" i="22"/>
  <c r="N42" i="22"/>
  <c r="M42" i="22"/>
  <c r="K42" i="22"/>
  <c r="J42" i="22"/>
  <c r="L42" i="22"/>
  <c r="N44" i="22"/>
  <c r="M44" i="22"/>
  <c r="K44" i="22"/>
  <c r="J44" i="22"/>
  <c r="L44" i="22"/>
  <c r="N46" i="22"/>
  <c r="M46" i="22"/>
  <c r="K46" i="22"/>
  <c r="J46" i="22"/>
  <c r="L46" i="22"/>
  <c r="N48" i="22"/>
  <c r="M48" i="22"/>
  <c r="K48" i="22"/>
  <c r="J48" i="22"/>
  <c r="L48" i="22"/>
  <c r="N51" i="22"/>
  <c r="M51" i="22"/>
  <c r="K51" i="22"/>
  <c r="J51" i="22"/>
  <c r="L51" i="22"/>
  <c r="N53" i="22"/>
  <c r="M53" i="22"/>
  <c r="K53" i="22"/>
  <c r="J53" i="22"/>
  <c r="L53" i="22"/>
  <c r="I63" i="22"/>
  <c r="N55" i="22"/>
  <c r="M55" i="22"/>
  <c r="K55" i="22"/>
  <c r="J55" i="22"/>
  <c r="L55" i="22"/>
  <c r="N57" i="22"/>
  <c r="M57" i="22"/>
  <c r="K57" i="22"/>
  <c r="J57" i="22"/>
  <c r="L57" i="22"/>
  <c r="N59" i="22"/>
  <c r="M59" i="22"/>
  <c r="K59" i="22"/>
  <c r="J59" i="22"/>
  <c r="L59" i="22"/>
  <c r="N61" i="22"/>
  <c r="M61" i="22"/>
  <c r="K61" i="22"/>
  <c r="J61" i="22"/>
  <c r="L61" i="22"/>
  <c r="N66" i="22"/>
  <c r="M66" i="22"/>
  <c r="K66" i="22"/>
  <c r="J66" i="22"/>
  <c r="L66" i="22"/>
  <c r="N68" i="22"/>
  <c r="M68" i="22"/>
  <c r="K68" i="22"/>
  <c r="J68" i="22"/>
  <c r="L68" i="22"/>
  <c r="E77" i="22"/>
  <c r="N70" i="22"/>
  <c r="M70" i="22"/>
  <c r="K70" i="22"/>
  <c r="J70" i="22"/>
  <c r="L70" i="22"/>
  <c r="N72" i="22"/>
  <c r="M72" i="22"/>
  <c r="K72" i="22"/>
  <c r="J72" i="22"/>
  <c r="L72" i="22"/>
  <c r="N74" i="22"/>
  <c r="M74" i="22"/>
  <c r="K74" i="22"/>
  <c r="J74" i="22"/>
  <c r="L74" i="22"/>
  <c r="N76" i="22"/>
  <c r="M76" i="22"/>
  <c r="K76" i="22"/>
  <c r="J76" i="22"/>
  <c r="L76" i="22"/>
  <c r="N79" i="22"/>
  <c r="M79" i="22"/>
  <c r="K79" i="22"/>
  <c r="J79" i="22"/>
  <c r="L79" i="22"/>
  <c r="N81" i="22"/>
  <c r="M81" i="22"/>
  <c r="K81" i="22"/>
  <c r="J81" i="22"/>
  <c r="L81" i="22"/>
  <c r="I91" i="22"/>
  <c r="N83" i="22"/>
  <c r="M83" i="22"/>
  <c r="K83" i="22"/>
  <c r="J83" i="22"/>
  <c r="L83" i="22"/>
  <c r="N85" i="22"/>
  <c r="M85" i="22"/>
  <c r="K85" i="22"/>
  <c r="J85" i="22"/>
  <c r="L85" i="22"/>
  <c r="N87" i="22"/>
  <c r="M87" i="22"/>
  <c r="K87" i="22"/>
  <c r="J87" i="22"/>
  <c r="L87" i="22"/>
  <c r="N89" i="22"/>
  <c r="M89" i="22"/>
  <c r="K89" i="22"/>
  <c r="J89" i="22"/>
  <c r="L89" i="22"/>
  <c r="N94" i="22"/>
  <c r="M94" i="22"/>
  <c r="K94" i="22"/>
  <c r="J94" i="22"/>
  <c r="L94" i="22"/>
  <c r="N96" i="22"/>
  <c r="M96" i="22"/>
  <c r="K96" i="22"/>
  <c r="J96" i="22"/>
  <c r="L96" i="22"/>
  <c r="E105" i="22"/>
  <c r="N98" i="22"/>
  <c r="M98" i="22"/>
  <c r="K98" i="22"/>
  <c r="J98" i="22"/>
  <c r="L98" i="22"/>
  <c r="N100" i="22"/>
  <c r="M100" i="22"/>
  <c r="K100" i="22"/>
  <c r="J100" i="22"/>
  <c r="L100" i="22"/>
  <c r="N102" i="22"/>
  <c r="M102" i="22"/>
  <c r="K102" i="22"/>
  <c r="J102" i="22"/>
  <c r="L102" i="22"/>
  <c r="N104" i="22"/>
  <c r="M104" i="22"/>
  <c r="K104" i="22"/>
  <c r="J104" i="22"/>
  <c r="L104" i="22"/>
  <c r="N107" i="22"/>
  <c r="M107" i="22"/>
  <c r="K107" i="22"/>
  <c r="J107" i="22"/>
  <c r="L107" i="22"/>
  <c r="N109" i="22"/>
  <c r="M109" i="22"/>
  <c r="K109" i="22"/>
  <c r="J109" i="22"/>
  <c r="L109" i="22"/>
  <c r="I119" i="22"/>
  <c r="N111" i="22"/>
  <c r="M111" i="22"/>
  <c r="K111" i="22"/>
  <c r="J111" i="22"/>
  <c r="L111" i="22"/>
  <c r="N113" i="22"/>
  <c r="M113" i="22"/>
  <c r="K113" i="22"/>
  <c r="J113" i="22"/>
  <c r="L113" i="22"/>
  <c r="N115" i="22"/>
  <c r="M115" i="22"/>
  <c r="K115" i="22"/>
  <c r="J115" i="22"/>
  <c r="L115" i="22"/>
  <c r="N117" i="22"/>
  <c r="M117" i="22"/>
  <c r="K117" i="22"/>
  <c r="J117" i="22"/>
  <c r="L117" i="22"/>
  <c r="N122" i="22"/>
  <c r="M122" i="22"/>
  <c r="K122" i="22"/>
  <c r="J122" i="22"/>
  <c r="L122" i="22"/>
  <c r="N124" i="22"/>
  <c r="M124" i="22"/>
  <c r="K124" i="22"/>
  <c r="J124" i="22"/>
  <c r="L124" i="22"/>
  <c r="E133" i="22"/>
  <c r="K128" i="22"/>
  <c r="N128" i="22"/>
  <c r="L128" i="22"/>
  <c r="J128" i="22"/>
  <c r="M128" i="22"/>
  <c r="K137" i="22"/>
  <c r="N137" i="22"/>
  <c r="L137" i="22"/>
  <c r="J137" i="22"/>
  <c r="M137" i="22"/>
  <c r="F147" i="22"/>
  <c r="K145" i="22"/>
  <c r="N145" i="22"/>
  <c r="L145" i="22"/>
  <c r="J145" i="22"/>
  <c r="M145" i="22"/>
  <c r="K154" i="22"/>
  <c r="N154" i="22"/>
  <c r="L154" i="22"/>
  <c r="J154" i="22"/>
  <c r="M154" i="22"/>
  <c r="H9" i="24"/>
  <c r="L32" i="24"/>
  <c r="L33" i="24"/>
  <c r="J36" i="24"/>
  <c r="L38" i="24"/>
  <c r="J59" i="24"/>
  <c r="F100" i="24"/>
  <c r="L102" i="24"/>
  <c r="H230" i="24"/>
  <c r="F9" i="25"/>
  <c r="H63" i="25"/>
  <c r="L102" i="26"/>
  <c r="K102" i="26"/>
  <c r="J102" i="26"/>
  <c r="I102" i="26"/>
  <c r="M102" i="26"/>
  <c r="G133" i="22"/>
  <c r="C147" i="22"/>
  <c r="G161" i="22"/>
  <c r="J10" i="24"/>
  <c r="H12" i="24"/>
  <c r="O14" i="24"/>
  <c r="N14" i="24"/>
  <c r="L16" i="24"/>
  <c r="J18" i="24"/>
  <c r="H31" i="24"/>
  <c r="N33" i="24"/>
  <c r="O33" i="24"/>
  <c r="L35" i="24"/>
  <c r="J37" i="24"/>
  <c r="H39" i="24"/>
  <c r="L43" i="24"/>
  <c r="N98" i="24"/>
  <c r="O98" i="24"/>
  <c r="L100" i="24"/>
  <c r="J102" i="24"/>
  <c r="H104" i="24"/>
  <c r="L108" i="24"/>
  <c r="F230" i="24"/>
  <c r="N230" i="24"/>
  <c r="O230" i="24"/>
  <c r="F256" i="24"/>
  <c r="N256" i="24"/>
  <c r="O256" i="24"/>
  <c r="L9" i="25"/>
  <c r="J11" i="25"/>
  <c r="H13" i="25"/>
  <c r="L19" i="25"/>
  <c r="H21" i="25"/>
  <c r="J34" i="25"/>
  <c r="H55" i="25"/>
  <c r="N57" i="25"/>
  <c r="L76" i="25"/>
  <c r="L103" i="25"/>
  <c r="M55" i="26"/>
  <c r="L55" i="26"/>
  <c r="K55" i="26"/>
  <c r="J55" i="26"/>
  <c r="I55" i="26"/>
  <c r="D76" i="26"/>
  <c r="L40" i="24"/>
  <c r="J42" i="24"/>
  <c r="N57" i="24"/>
  <c r="J80" i="24"/>
  <c r="L97" i="24"/>
  <c r="J99" i="24"/>
  <c r="H101" i="24"/>
  <c r="F103" i="24"/>
  <c r="O103" i="24"/>
  <c r="N103" i="24"/>
  <c r="L105" i="24"/>
  <c r="J107" i="24"/>
  <c r="H109" i="24"/>
  <c r="L119" i="24"/>
  <c r="J121" i="24"/>
  <c r="H123" i="24"/>
  <c r="F125" i="24"/>
  <c r="O125" i="24"/>
  <c r="N125" i="24"/>
  <c r="L127" i="24"/>
  <c r="J129" i="24"/>
  <c r="H131" i="24"/>
  <c r="L141" i="24"/>
  <c r="J143" i="24"/>
  <c r="H145" i="24"/>
  <c r="F147" i="24"/>
  <c r="O147" i="24"/>
  <c r="N147" i="24"/>
  <c r="L149" i="24"/>
  <c r="J151" i="24"/>
  <c r="H153" i="24"/>
  <c r="L163" i="24"/>
  <c r="J165" i="24"/>
  <c r="H167" i="24"/>
  <c r="F169" i="24"/>
  <c r="O169" i="24"/>
  <c r="N169" i="24"/>
  <c r="L171" i="24"/>
  <c r="J173" i="24"/>
  <c r="H175" i="24"/>
  <c r="L185" i="24"/>
  <c r="J187" i="24"/>
  <c r="H189" i="24"/>
  <c r="F191" i="24"/>
  <c r="O191" i="24"/>
  <c r="N191" i="24"/>
  <c r="L193" i="24"/>
  <c r="J195" i="24"/>
  <c r="H197" i="24"/>
  <c r="L207" i="24"/>
  <c r="J209" i="24"/>
  <c r="H211" i="24"/>
  <c r="F213" i="24"/>
  <c r="O213" i="24"/>
  <c r="N213" i="24"/>
  <c r="L215" i="24"/>
  <c r="J217" i="24"/>
  <c r="H219" i="24"/>
  <c r="L229" i="24"/>
  <c r="J231" i="24"/>
  <c r="H233" i="24"/>
  <c r="F235" i="24"/>
  <c r="O235" i="24"/>
  <c r="N235" i="24"/>
  <c r="L237" i="24"/>
  <c r="J239" i="24"/>
  <c r="H241" i="24"/>
  <c r="L255" i="24"/>
  <c r="J257" i="24"/>
  <c r="H259" i="24"/>
  <c r="F261" i="24"/>
  <c r="O261" i="24"/>
  <c r="N261" i="24"/>
  <c r="L263" i="24"/>
  <c r="J265" i="24"/>
  <c r="H267" i="24"/>
  <c r="H10" i="25"/>
  <c r="F12" i="25"/>
  <c r="O12" i="25"/>
  <c r="N12" i="25"/>
  <c r="F15" i="25"/>
  <c r="J21" i="25"/>
  <c r="L106" i="25"/>
  <c r="J32" i="25"/>
  <c r="H42" i="25"/>
  <c r="H53" i="25"/>
  <c r="L65" i="25"/>
  <c r="O76" i="25"/>
  <c r="N76" i="25"/>
  <c r="H99" i="25"/>
  <c r="M12" i="26"/>
  <c r="L12" i="26"/>
  <c r="K12" i="26"/>
  <c r="J12" i="26"/>
  <c r="I12" i="26"/>
  <c r="H20" i="26"/>
  <c r="M81" i="26"/>
  <c r="L81" i="26"/>
  <c r="K81" i="26"/>
  <c r="J81" i="26"/>
  <c r="I81" i="26"/>
  <c r="H38" i="24"/>
  <c r="L42" i="24"/>
  <c r="O97" i="24"/>
  <c r="N97" i="24"/>
  <c r="L99" i="24"/>
  <c r="J101" i="24"/>
  <c r="H103" i="24"/>
  <c r="L107" i="24"/>
  <c r="J109" i="24"/>
  <c r="J10" i="25"/>
  <c r="H12" i="25"/>
  <c r="H14" i="25"/>
  <c r="J15" i="25"/>
  <c r="J40" i="25"/>
  <c r="H61" i="25"/>
  <c r="H82" i="25"/>
  <c r="J105" i="25"/>
  <c r="M64" i="26"/>
  <c r="L64" i="26"/>
  <c r="K64" i="26"/>
  <c r="J64" i="26"/>
  <c r="I64" i="26"/>
  <c r="M82" i="27"/>
  <c r="L82" i="27"/>
  <c r="K82" i="27"/>
  <c r="J82" i="27"/>
  <c r="I82" i="27"/>
  <c r="H90" i="27"/>
  <c r="M42" i="28"/>
  <c r="G147" i="22"/>
  <c r="C161" i="22"/>
  <c r="N10" i="24"/>
  <c r="O10" i="24"/>
  <c r="L12" i="24"/>
  <c r="J14" i="24"/>
  <c r="L20" i="24"/>
  <c r="L31" i="24"/>
  <c r="J33" i="24"/>
  <c r="H35" i="24"/>
  <c r="N37" i="24"/>
  <c r="O37" i="24"/>
  <c r="L39" i="24"/>
  <c r="J41" i="24"/>
  <c r="H43" i="24"/>
  <c r="J98" i="24"/>
  <c r="H100" i="24"/>
  <c r="N102" i="24"/>
  <c r="O102" i="24"/>
  <c r="L104" i="24"/>
  <c r="J106" i="24"/>
  <c r="H108" i="24"/>
  <c r="H9" i="25"/>
  <c r="F11" i="25"/>
  <c r="O11" i="25"/>
  <c r="N11" i="25"/>
  <c r="L13" i="25"/>
  <c r="J14" i="25"/>
  <c r="F17" i="25"/>
  <c r="L40" i="25"/>
  <c r="J61" i="25"/>
  <c r="H80" i="25"/>
  <c r="L9" i="24"/>
  <c r="J11" i="24"/>
  <c r="O15" i="24"/>
  <c r="N15" i="24"/>
  <c r="L17" i="24"/>
  <c r="J19" i="24"/>
  <c r="H32" i="24"/>
  <c r="N34" i="24"/>
  <c r="O34" i="24"/>
  <c r="L36" i="24"/>
  <c r="J38" i="24"/>
  <c r="O99" i="24"/>
  <c r="N99" i="24"/>
  <c r="L101" i="24"/>
  <c r="J103" i="24"/>
  <c r="L109" i="24"/>
  <c r="L10" i="25"/>
  <c r="J12" i="25"/>
  <c r="N15" i="25"/>
  <c r="O15" i="25"/>
  <c r="H17" i="25"/>
  <c r="L38" i="25"/>
  <c r="J59" i="25"/>
  <c r="J80" i="25"/>
  <c r="M46" i="26"/>
  <c r="L46" i="26"/>
  <c r="K46" i="26"/>
  <c r="J46" i="26"/>
  <c r="I46" i="26"/>
  <c r="M15" i="27"/>
  <c r="L15" i="27"/>
  <c r="K15" i="27"/>
  <c r="I15" i="27"/>
  <c r="J15" i="27"/>
  <c r="J9" i="25"/>
  <c r="H11" i="25"/>
  <c r="F13" i="25"/>
  <c r="L17" i="25"/>
  <c r="F19" i="25"/>
  <c r="H36" i="25"/>
  <c r="L59" i="25"/>
  <c r="J78" i="25"/>
  <c r="J97" i="25"/>
  <c r="H107" i="25"/>
  <c r="C62" i="26"/>
  <c r="M72" i="26"/>
  <c r="L72" i="26"/>
  <c r="K72" i="26"/>
  <c r="J72" i="26"/>
  <c r="I72" i="26"/>
  <c r="M144" i="26"/>
  <c r="L144" i="26"/>
  <c r="J144" i="26"/>
  <c r="K144" i="26"/>
  <c r="I144" i="26"/>
  <c r="L84" i="24"/>
  <c r="J97" i="24"/>
  <c r="F101" i="24"/>
  <c r="O101" i="24"/>
  <c r="N101" i="24"/>
  <c r="L103" i="24"/>
  <c r="J105" i="24"/>
  <c r="H107" i="24"/>
  <c r="F109" i="24"/>
  <c r="H129" i="24"/>
  <c r="H151" i="24"/>
  <c r="H173" i="24"/>
  <c r="H195" i="24"/>
  <c r="H217" i="24"/>
  <c r="H239" i="24"/>
  <c r="H265" i="24"/>
  <c r="F10" i="25"/>
  <c r="O10" i="25"/>
  <c r="N10" i="25"/>
  <c r="L12" i="25"/>
  <c r="J19" i="25"/>
  <c r="H34" i="25"/>
  <c r="N36" i="25"/>
  <c r="L57" i="25"/>
  <c r="F76" i="25"/>
  <c r="L78" i="25"/>
  <c r="L84" i="25"/>
  <c r="M29" i="26"/>
  <c r="L29" i="26"/>
  <c r="K29" i="26"/>
  <c r="J29" i="26"/>
  <c r="I29" i="26"/>
  <c r="F14" i="25"/>
  <c r="N14" i="25"/>
  <c r="O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L111" i="26"/>
  <c r="K111" i="26"/>
  <c r="J111" i="26"/>
  <c r="I111" i="26"/>
  <c r="M111" i="26"/>
  <c r="M113" i="26"/>
  <c r="L113" i="26"/>
  <c r="K113" i="26"/>
  <c r="I113" i="26"/>
  <c r="J113" i="26"/>
  <c r="D132" i="26"/>
  <c r="M148" i="26"/>
  <c r="L148" i="26"/>
  <c r="K148" i="26"/>
  <c r="I148" i="26"/>
  <c r="J148" i="26"/>
  <c r="M22" i="27"/>
  <c r="L22" i="27"/>
  <c r="K22" i="27"/>
  <c r="J22" i="27"/>
  <c r="I22" i="27"/>
  <c r="M39" i="27"/>
  <c r="L39" i="27"/>
  <c r="K39" i="27"/>
  <c r="J39" i="27"/>
  <c r="I39" i="27"/>
  <c r="M108" i="27"/>
  <c r="L108" i="27"/>
  <c r="K108" i="27"/>
  <c r="J108" i="27"/>
  <c r="I108" i="27"/>
  <c r="M44" i="28"/>
  <c r="L86" i="25"/>
  <c r="L97" i="25"/>
  <c r="J99" i="25"/>
  <c r="H101" i="25"/>
  <c r="J107" i="25"/>
  <c r="H109" i="25"/>
  <c r="M10" i="26"/>
  <c r="L10" i="26"/>
  <c r="K10" i="26"/>
  <c r="J10" i="26"/>
  <c r="I10" i="26"/>
  <c r="M18" i="26"/>
  <c r="L18" i="26"/>
  <c r="K18" i="26"/>
  <c r="J18" i="26"/>
  <c r="I18" i="26"/>
  <c r="C34" i="26"/>
  <c r="M27" i="26"/>
  <c r="L27" i="26"/>
  <c r="K27" i="26"/>
  <c r="J27" i="26"/>
  <c r="I27" i="26"/>
  <c r="M36" i="26"/>
  <c r="L36" i="26"/>
  <c r="K36" i="26"/>
  <c r="J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M93" i="26"/>
  <c r="L93" i="26"/>
  <c r="J93" i="26"/>
  <c r="K93" i="26"/>
  <c r="I93" i="26"/>
  <c r="L120" i="26"/>
  <c r="K120" i="26"/>
  <c r="J120" i="26"/>
  <c r="I120" i="26"/>
  <c r="M120" i="26"/>
  <c r="M122" i="26"/>
  <c r="L122" i="26"/>
  <c r="K122" i="26"/>
  <c r="I122" i="26"/>
  <c r="J122" i="26"/>
  <c r="M154" i="26"/>
  <c r="L154" i="26"/>
  <c r="K154" i="26"/>
  <c r="J154" i="26"/>
  <c r="I154" i="26"/>
  <c r="E48" i="27"/>
  <c r="M65" i="27"/>
  <c r="L65" i="27"/>
  <c r="K65" i="27"/>
  <c r="J65" i="27"/>
  <c r="I65" i="27"/>
  <c r="M134" i="27"/>
  <c r="L134" i="27"/>
  <c r="K134" i="27"/>
  <c r="J134" i="27"/>
  <c r="I134" i="27"/>
  <c r="M46" i="28"/>
  <c r="M143" i="28"/>
  <c r="J42" i="30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C20" i="26"/>
  <c r="L13" i="26"/>
  <c r="K13" i="26"/>
  <c r="J13" i="26"/>
  <c r="I13" i="26"/>
  <c r="M13" i="26"/>
  <c r="L22" i="26"/>
  <c r="K22" i="26"/>
  <c r="J22" i="26"/>
  <c r="I22" i="26"/>
  <c r="M22" i="26"/>
  <c r="D34" i="26"/>
  <c r="L30" i="26"/>
  <c r="K30" i="26"/>
  <c r="J30" i="26"/>
  <c r="I30" i="26"/>
  <c r="M30" i="26"/>
  <c r="L39" i="26"/>
  <c r="K39" i="26"/>
  <c r="J39" i="26"/>
  <c r="I39" i="26"/>
  <c r="M39" i="26"/>
  <c r="E48" i="26"/>
  <c r="L47" i="26"/>
  <c r="K47" i="26"/>
  <c r="J47" i="26"/>
  <c r="I47" i="26"/>
  <c r="M47" i="26"/>
  <c r="F62" i="26"/>
  <c r="L56" i="26"/>
  <c r="K56" i="26"/>
  <c r="J56" i="26"/>
  <c r="I56" i="26"/>
  <c r="M56" i="26"/>
  <c r="L65" i="26"/>
  <c r="K65" i="26"/>
  <c r="J65" i="26"/>
  <c r="I65" i="26"/>
  <c r="M65" i="26"/>
  <c r="G76" i="26"/>
  <c r="L73" i="26"/>
  <c r="K73" i="26"/>
  <c r="J73" i="26"/>
  <c r="I73" i="26"/>
  <c r="M73" i="26"/>
  <c r="H90" i="26"/>
  <c r="L82" i="26"/>
  <c r="K82" i="26"/>
  <c r="J82" i="26"/>
  <c r="I82" i="26"/>
  <c r="M82" i="26"/>
  <c r="M101" i="26"/>
  <c r="L101" i="26"/>
  <c r="J101" i="26"/>
  <c r="K101" i="26"/>
  <c r="I101" i="26"/>
  <c r="C118" i="26"/>
  <c r="L128" i="26"/>
  <c r="K128" i="26"/>
  <c r="J128" i="26"/>
  <c r="I128" i="26"/>
  <c r="M128" i="26"/>
  <c r="M130" i="26"/>
  <c r="L130" i="26"/>
  <c r="K130" i="26"/>
  <c r="I130" i="26"/>
  <c r="J130" i="26"/>
  <c r="D160" i="26"/>
  <c r="M13" i="27"/>
  <c r="L13" i="27"/>
  <c r="K13" i="27"/>
  <c r="J13" i="27"/>
  <c r="I13" i="27"/>
  <c r="D34" i="27"/>
  <c r="O13" i="25"/>
  <c r="N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J82" i="25"/>
  <c r="H84" i="25"/>
  <c r="J101" i="25"/>
  <c r="H103" i="25"/>
  <c r="J109" i="25"/>
  <c r="K8" i="26"/>
  <c r="J8" i="26"/>
  <c r="I8" i="26"/>
  <c r="M8" i="26"/>
  <c r="L8" i="26"/>
  <c r="D20" i="26"/>
  <c r="K16" i="26"/>
  <c r="J16" i="26"/>
  <c r="I16" i="26"/>
  <c r="M16" i="26"/>
  <c r="L16" i="26"/>
  <c r="K25" i="26"/>
  <c r="J25" i="26"/>
  <c r="I25" i="26"/>
  <c r="M25" i="26"/>
  <c r="L25" i="26"/>
  <c r="E34" i="26"/>
  <c r="K33" i="26"/>
  <c r="J33" i="26"/>
  <c r="I33" i="26"/>
  <c r="M33" i="26"/>
  <c r="L33" i="26"/>
  <c r="F48" i="26"/>
  <c r="K42" i="26"/>
  <c r="J42" i="26"/>
  <c r="I42" i="26"/>
  <c r="M42" i="26"/>
  <c r="L42" i="26"/>
  <c r="K51" i="26"/>
  <c r="J51" i="26"/>
  <c r="I51" i="26"/>
  <c r="M51" i="26"/>
  <c r="L51" i="26"/>
  <c r="G62" i="26"/>
  <c r="K59" i="26"/>
  <c r="J59" i="26"/>
  <c r="I59" i="26"/>
  <c r="M59" i="26"/>
  <c r="L59" i="26"/>
  <c r="K68" i="26"/>
  <c r="J68" i="26"/>
  <c r="I68" i="26"/>
  <c r="H76" i="26"/>
  <c r="M68" i="26"/>
  <c r="L68" i="26"/>
  <c r="K85" i="26"/>
  <c r="J85" i="26"/>
  <c r="I85" i="26"/>
  <c r="M85" i="26"/>
  <c r="L85" i="26"/>
  <c r="M110" i="26"/>
  <c r="L110" i="26"/>
  <c r="J110" i="26"/>
  <c r="K110" i="26"/>
  <c r="H118" i="26"/>
  <c r="I110" i="26"/>
  <c r="L137" i="26"/>
  <c r="K137" i="26"/>
  <c r="J137" i="26"/>
  <c r="I137" i="26"/>
  <c r="M137" i="26"/>
  <c r="M139" i="26"/>
  <c r="L139" i="26"/>
  <c r="K139" i="26"/>
  <c r="I139" i="26"/>
  <c r="J139" i="26"/>
  <c r="M145" i="26"/>
  <c r="L145" i="26"/>
  <c r="K145" i="26"/>
  <c r="J145" i="26"/>
  <c r="I145" i="26"/>
  <c r="F160" i="26"/>
  <c r="M32" i="27"/>
  <c r="L32" i="27"/>
  <c r="K32" i="27"/>
  <c r="I32" i="27"/>
  <c r="J32" i="27"/>
  <c r="M47" i="27"/>
  <c r="L47" i="27"/>
  <c r="K47" i="27"/>
  <c r="J47" i="27"/>
  <c r="I47" i="27"/>
  <c r="F62" i="27"/>
  <c r="M116" i="27"/>
  <c r="L116" i="27"/>
  <c r="K116" i="27"/>
  <c r="J116" i="27"/>
  <c r="I116" i="27"/>
  <c r="H16" i="25"/>
  <c r="F18" i="25"/>
  <c r="L20" i="25"/>
  <c r="L31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J11" i="26"/>
  <c r="I11" i="26"/>
  <c r="M11" i="26"/>
  <c r="L11" i="26"/>
  <c r="K11" i="26"/>
  <c r="E20" i="26"/>
  <c r="J19" i="26"/>
  <c r="I19" i="26"/>
  <c r="M19" i="26"/>
  <c r="L19" i="26"/>
  <c r="K19" i="26"/>
  <c r="F34" i="26"/>
  <c r="J28" i="26"/>
  <c r="I28" i="26"/>
  <c r="M28" i="26"/>
  <c r="L28" i="26"/>
  <c r="K28" i="26"/>
  <c r="J37" i="26"/>
  <c r="I37" i="26"/>
  <c r="M37" i="26"/>
  <c r="L37" i="26"/>
  <c r="K37" i="26"/>
  <c r="G48" i="26"/>
  <c r="J45" i="26"/>
  <c r="I45" i="26"/>
  <c r="M45" i="26"/>
  <c r="L45" i="26"/>
  <c r="K45" i="26"/>
  <c r="J54" i="26"/>
  <c r="I54" i="26"/>
  <c r="H62" i="26"/>
  <c r="M54" i="26"/>
  <c r="L54" i="26"/>
  <c r="K54" i="26"/>
  <c r="J71" i="26"/>
  <c r="I71" i="26"/>
  <c r="M71" i="26"/>
  <c r="L71" i="26"/>
  <c r="K71" i="26"/>
  <c r="J80" i="26"/>
  <c r="I80" i="26"/>
  <c r="M80" i="26"/>
  <c r="L80" i="26"/>
  <c r="K80" i="26"/>
  <c r="J88" i="26"/>
  <c r="I88" i="26"/>
  <c r="M88" i="26"/>
  <c r="L88" i="26"/>
  <c r="K88" i="26"/>
  <c r="M73" i="27"/>
  <c r="L73" i="27"/>
  <c r="K73" i="27"/>
  <c r="J73" i="27"/>
  <c r="I73" i="27"/>
  <c r="C132" i="27"/>
  <c r="M142" i="27"/>
  <c r="L142" i="27"/>
  <c r="K142" i="27"/>
  <c r="J142" i="27"/>
  <c r="I142" i="27"/>
  <c r="H32" i="25"/>
  <c r="L36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I14" i="26"/>
  <c r="M14" i="26"/>
  <c r="L14" i="26"/>
  <c r="K14" i="26"/>
  <c r="J14" i="26"/>
  <c r="I23" i="26"/>
  <c r="M23" i="26"/>
  <c r="L23" i="26"/>
  <c r="K23" i="26"/>
  <c r="J23" i="26"/>
  <c r="G34" i="26"/>
  <c r="I31" i="26"/>
  <c r="M31" i="26"/>
  <c r="L31" i="26"/>
  <c r="K31" i="26"/>
  <c r="J31" i="26"/>
  <c r="I40" i="26"/>
  <c r="H48" i="26"/>
  <c r="M40" i="26"/>
  <c r="L40" i="26"/>
  <c r="K40" i="26"/>
  <c r="J40" i="26"/>
  <c r="I57" i="26"/>
  <c r="M57" i="26"/>
  <c r="L57" i="26"/>
  <c r="K57" i="26"/>
  <c r="J57" i="26"/>
  <c r="I66" i="26"/>
  <c r="M66" i="26"/>
  <c r="L66" i="26"/>
  <c r="K66" i="26"/>
  <c r="J66" i="26"/>
  <c r="I74" i="26"/>
  <c r="M74" i="26"/>
  <c r="L74" i="26"/>
  <c r="K74" i="26"/>
  <c r="J74" i="26"/>
  <c r="C90" i="26"/>
  <c r="I83" i="26"/>
  <c r="M83" i="26"/>
  <c r="L83" i="26"/>
  <c r="K83" i="26"/>
  <c r="J83" i="26"/>
  <c r="G104" i="26"/>
  <c r="M127" i="26"/>
  <c r="L127" i="26"/>
  <c r="J127" i="26"/>
  <c r="I127" i="26"/>
  <c r="K127" i="26"/>
  <c r="C146" i="26"/>
  <c r="M24" i="27"/>
  <c r="L24" i="27"/>
  <c r="K24" i="27"/>
  <c r="I24" i="27"/>
  <c r="J24" i="27"/>
  <c r="G76" i="27"/>
  <c r="M99" i="27"/>
  <c r="L99" i="27"/>
  <c r="K99" i="27"/>
  <c r="J99" i="27"/>
  <c r="I99" i="27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M9" i="26"/>
  <c r="L9" i="26"/>
  <c r="K9" i="26"/>
  <c r="J9" i="26"/>
  <c r="I9" i="26"/>
  <c r="G20" i="26"/>
  <c r="M17" i="26"/>
  <c r="L17" i="26"/>
  <c r="K17" i="26"/>
  <c r="J17" i="26"/>
  <c r="I17" i="26"/>
  <c r="H34" i="26"/>
  <c r="M26" i="26"/>
  <c r="L26" i="26"/>
  <c r="K26" i="26"/>
  <c r="J26" i="26"/>
  <c r="I26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L94" i="26"/>
  <c r="K94" i="26"/>
  <c r="J94" i="26"/>
  <c r="I94" i="26"/>
  <c r="M94" i="26"/>
  <c r="M96" i="26"/>
  <c r="L96" i="26"/>
  <c r="K96" i="26"/>
  <c r="I96" i="26"/>
  <c r="J96" i="26"/>
  <c r="H104" i="26"/>
  <c r="M136" i="26"/>
  <c r="L136" i="26"/>
  <c r="J136" i="26"/>
  <c r="K136" i="26"/>
  <c r="I136" i="26"/>
  <c r="E146" i="26"/>
  <c r="M156" i="26"/>
  <c r="L156" i="26"/>
  <c r="K156" i="26"/>
  <c r="I156" i="26"/>
  <c r="J156" i="26"/>
  <c r="C20" i="27"/>
  <c r="M30" i="27"/>
  <c r="L30" i="27"/>
  <c r="K30" i="27"/>
  <c r="J30" i="27"/>
  <c r="I30" i="27"/>
  <c r="M56" i="27"/>
  <c r="L56" i="27"/>
  <c r="K56" i="27"/>
  <c r="J56" i="27"/>
  <c r="I56" i="27"/>
  <c r="M125" i="27"/>
  <c r="L125" i="27"/>
  <c r="K125" i="27"/>
  <c r="J125" i="27"/>
  <c r="I125" i="27"/>
  <c r="D146" i="27"/>
  <c r="M81" i="28"/>
  <c r="C48" i="27"/>
  <c r="M41" i="27"/>
  <c r="L41" i="27"/>
  <c r="K41" i="27"/>
  <c r="I41" i="27"/>
  <c r="J41" i="27"/>
  <c r="M50" i="27"/>
  <c r="L50" i="27"/>
  <c r="K50" i="27"/>
  <c r="I50" i="27"/>
  <c r="J50" i="27"/>
  <c r="D62" i="27"/>
  <c r="M58" i="27"/>
  <c r="L58" i="27"/>
  <c r="K58" i="27"/>
  <c r="I58" i="27"/>
  <c r="J58" i="27"/>
  <c r="M67" i="27"/>
  <c r="L67" i="27"/>
  <c r="K67" i="27"/>
  <c r="I67" i="27"/>
  <c r="J67" i="27"/>
  <c r="E76" i="27"/>
  <c r="M75" i="27"/>
  <c r="L75" i="27"/>
  <c r="K75" i="27"/>
  <c r="I75" i="27"/>
  <c r="J75" i="27"/>
  <c r="F90" i="27"/>
  <c r="M84" i="27"/>
  <c r="L84" i="27"/>
  <c r="K84" i="27"/>
  <c r="I84" i="27"/>
  <c r="J84" i="27"/>
  <c r="M93" i="27"/>
  <c r="L93" i="27"/>
  <c r="K93" i="27"/>
  <c r="I93" i="27"/>
  <c r="J93" i="27"/>
  <c r="G104" i="27"/>
  <c r="M101" i="27"/>
  <c r="L101" i="27"/>
  <c r="K101" i="27"/>
  <c r="I101" i="27"/>
  <c r="J101" i="27"/>
  <c r="M110" i="27"/>
  <c r="L110" i="27"/>
  <c r="K110" i="27"/>
  <c r="I110" i="27"/>
  <c r="H118" i="27"/>
  <c r="J110" i="27"/>
  <c r="M127" i="27"/>
  <c r="L127" i="27"/>
  <c r="K127" i="27"/>
  <c r="I127" i="27"/>
  <c r="J127" i="27"/>
  <c r="M136" i="27"/>
  <c r="L136" i="27"/>
  <c r="K136" i="27"/>
  <c r="I136" i="27"/>
  <c r="J136" i="27"/>
  <c r="M144" i="27"/>
  <c r="L144" i="27"/>
  <c r="K144" i="27"/>
  <c r="I144" i="27"/>
  <c r="J144" i="27"/>
  <c r="G160" i="27"/>
  <c r="M127" i="28"/>
  <c r="M25" i="28"/>
  <c r="M27" i="28"/>
  <c r="M29" i="28"/>
  <c r="M89" i="28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M36" i="27"/>
  <c r="L36" i="27"/>
  <c r="K36" i="27"/>
  <c r="J36" i="27"/>
  <c r="I36" i="27"/>
  <c r="D48" i="27"/>
  <c r="M44" i="27"/>
  <c r="L44" i="27"/>
  <c r="K44" i="27"/>
  <c r="J44" i="27"/>
  <c r="I44" i="27"/>
  <c r="M53" i="27"/>
  <c r="L53" i="27"/>
  <c r="K53" i="27"/>
  <c r="J53" i="27"/>
  <c r="I53" i="27"/>
  <c r="E62" i="27"/>
  <c r="M61" i="27"/>
  <c r="L61" i="27"/>
  <c r="K61" i="27"/>
  <c r="J61" i="27"/>
  <c r="I61" i="27"/>
  <c r="F76" i="27"/>
  <c r="M70" i="27"/>
  <c r="L70" i="27"/>
  <c r="K70" i="27"/>
  <c r="J70" i="27"/>
  <c r="I70" i="27"/>
  <c r="M79" i="27"/>
  <c r="L79" i="27"/>
  <c r="K79" i="27"/>
  <c r="J79" i="27"/>
  <c r="I79" i="27"/>
  <c r="G90" i="27"/>
  <c r="M87" i="27"/>
  <c r="L87" i="27"/>
  <c r="K87" i="27"/>
  <c r="J87" i="27"/>
  <c r="I87" i="27"/>
  <c r="M96" i="27"/>
  <c r="L96" i="27"/>
  <c r="K96" i="27"/>
  <c r="J96" i="27"/>
  <c r="H104" i="27"/>
  <c r="I96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C146" i="27"/>
  <c r="M139" i="27"/>
  <c r="L139" i="27"/>
  <c r="K139" i="27"/>
  <c r="J139" i="27"/>
  <c r="I139" i="27"/>
  <c r="M148" i="27"/>
  <c r="L148" i="27"/>
  <c r="K148" i="27"/>
  <c r="J148" i="27"/>
  <c r="I148" i="27"/>
  <c r="K151" i="27"/>
  <c r="M151" i="27"/>
  <c r="L151" i="27"/>
  <c r="J151" i="27"/>
  <c r="I151" i="27"/>
  <c r="M33" i="28"/>
  <c r="M36" i="28"/>
  <c r="M38" i="28"/>
  <c r="M68" i="28"/>
  <c r="M102" i="28"/>
  <c r="F11" i="30"/>
  <c r="H102" i="30"/>
  <c r="C104" i="26"/>
  <c r="K97" i="26"/>
  <c r="J97" i="26"/>
  <c r="I97" i="26"/>
  <c r="M97" i="26"/>
  <c r="L97" i="26"/>
  <c r="K106" i="26"/>
  <c r="J106" i="26"/>
  <c r="I106" i="26"/>
  <c r="M106" i="26"/>
  <c r="L106" i="26"/>
  <c r="D118" i="26"/>
  <c r="K114" i="26"/>
  <c r="J114" i="26"/>
  <c r="I114" i="26"/>
  <c r="M114" i="26"/>
  <c r="L114" i="26"/>
  <c r="K123" i="26"/>
  <c r="J123" i="26"/>
  <c r="I123" i="26"/>
  <c r="L123" i="26"/>
  <c r="M123" i="26"/>
  <c r="E132" i="26"/>
  <c r="K131" i="26"/>
  <c r="J131" i="26"/>
  <c r="I131" i="26"/>
  <c r="M131" i="26"/>
  <c r="L131" i="26"/>
  <c r="F146" i="26"/>
  <c r="K140" i="26"/>
  <c r="J140" i="26"/>
  <c r="I140" i="26"/>
  <c r="M140" i="26"/>
  <c r="L140" i="26"/>
  <c r="L149" i="26"/>
  <c r="K149" i="26"/>
  <c r="J149" i="26"/>
  <c r="I149" i="26"/>
  <c r="M149" i="26"/>
  <c r="G160" i="26"/>
  <c r="L157" i="26"/>
  <c r="K157" i="26"/>
  <c r="J157" i="26"/>
  <c r="I157" i="26"/>
  <c r="M157" i="26"/>
  <c r="L8" i="27"/>
  <c r="K8" i="27"/>
  <c r="J8" i="27"/>
  <c r="I8" i="27"/>
  <c r="M8" i="27"/>
  <c r="D20" i="27"/>
  <c r="L16" i="27"/>
  <c r="K16" i="27"/>
  <c r="J16" i="27"/>
  <c r="I16" i="27"/>
  <c r="M16" i="27"/>
  <c r="L25" i="27"/>
  <c r="K25" i="27"/>
  <c r="J25" i="27"/>
  <c r="I25" i="27"/>
  <c r="M25" i="27"/>
  <c r="E34" i="27"/>
  <c r="L33" i="27"/>
  <c r="K33" i="27"/>
  <c r="J33" i="27"/>
  <c r="I33" i="27"/>
  <c r="M33" i="27"/>
  <c r="F48" i="27"/>
  <c r="L42" i="27"/>
  <c r="K42" i="27"/>
  <c r="J42" i="27"/>
  <c r="I42" i="27"/>
  <c r="M42" i="27"/>
  <c r="L51" i="27"/>
  <c r="K51" i="27"/>
  <c r="J51" i="27"/>
  <c r="I51" i="27"/>
  <c r="M51" i="27"/>
  <c r="G62" i="27"/>
  <c r="L59" i="27"/>
  <c r="K59" i="27"/>
  <c r="J59" i="27"/>
  <c r="I59" i="27"/>
  <c r="M59" i="27"/>
  <c r="L68" i="27"/>
  <c r="K68" i="27"/>
  <c r="J68" i="27"/>
  <c r="I68" i="27"/>
  <c r="H76" i="27"/>
  <c r="M68" i="27"/>
  <c r="L85" i="27"/>
  <c r="K85" i="27"/>
  <c r="J85" i="27"/>
  <c r="I85" i="27"/>
  <c r="M85" i="27"/>
  <c r="L94" i="27"/>
  <c r="K94" i="27"/>
  <c r="J94" i="27"/>
  <c r="I94" i="27"/>
  <c r="M94" i="27"/>
  <c r="L102" i="27"/>
  <c r="K102" i="27"/>
  <c r="J102" i="27"/>
  <c r="I102" i="27"/>
  <c r="M102" i="27"/>
  <c r="C118" i="27"/>
  <c r="L111" i="27"/>
  <c r="K111" i="27"/>
  <c r="J111" i="27"/>
  <c r="I111" i="27"/>
  <c r="M111" i="27"/>
  <c r="L120" i="27"/>
  <c r="K120" i="27"/>
  <c r="J120" i="27"/>
  <c r="I120" i="27"/>
  <c r="M120" i="27"/>
  <c r="D132" i="27"/>
  <c r="L128" i="27"/>
  <c r="K128" i="27"/>
  <c r="J128" i="27"/>
  <c r="I128" i="27"/>
  <c r="M128" i="27"/>
  <c r="L137" i="27"/>
  <c r="K137" i="27"/>
  <c r="J137" i="27"/>
  <c r="I137" i="27"/>
  <c r="M137" i="27"/>
  <c r="E146" i="27"/>
  <c r="L145" i="27"/>
  <c r="K145" i="27"/>
  <c r="J145" i="27"/>
  <c r="I145" i="27"/>
  <c r="M145" i="27"/>
  <c r="I157" i="27"/>
  <c r="M157" i="27"/>
  <c r="K157" i="27"/>
  <c r="J157" i="27"/>
  <c r="L157" i="27"/>
  <c r="K159" i="27"/>
  <c r="I159" i="27"/>
  <c r="M159" i="27"/>
  <c r="L159" i="27"/>
  <c r="J159" i="27"/>
  <c r="M51" i="28"/>
  <c r="M53" i="28"/>
  <c r="M55" i="28"/>
  <c r="M59" i="28"/>
  <c r="M94" i="28"/>
  <c r="L13" i="30"/>
  <c r="J92" i="26"/>
  <c r="I92" i="26"/>
  <c r="M92" i="26"/>
  <c r="K92" i="26"/>
  <c r="L92" i="26"/>
  <c r="D104" i="26"/>
  <c r="J100" i="26"/>
  <c r="I100" i="26"/>
  <c r="M100" i="26"/>
  <c r="L100" i="26"/>
  <c r="K100" i="26"/>
  <c r="J109" i="26"/>
  <c r="I109" i="26"/>
  <c r="M109" i="26"/>
  <c r="L109" i="26"/>
  <c r="K109" i="26"/>
  <c r="E118" i="26"/>
  <c r="J117" i="26"/>
  <c r="I117" i="26"/>
  <c r="M117" i="26"/>
  <c r="L117" i="26"/>
  <c r="K117" i="26"/>
  <c r="F132" i="26"/>
  <c r="J126" i="26"/>
  <c r="I126" i="26"/>
  <c r="M126" i="26"/>
  <c r="L126" i="26"/>
  <c r="K126" i="26"/>
  <c r="J135" i="26"/>
  <c r="I135" i="26"/>
  <c r="M135" i="26"/>
  <c r="L135" i="26"/>
  <c r="K135" i="26"/>
  <c r="G146" i="26"/>
  <c r="J143" i="26"/>
  <c r="I143" i="26"/>
  <c r="M143" i="26"/>
  <c r="L143" i="26"/>
  <c r="K143" i="26"/>
  <c r="K152" i="26"/>
  <c r="J152" i="26"/>
  <c r="I152" i="26"/>
  <c r="H160" i="26"/>
  <c r="M152" i="26"/>
  <c r="L152" i="26"/>
  <c r="K11" i="27"/>
  <c r="J11" i="27"/>
  <c r="I11" i="27"/>
  <c r="M11" i="27"/>
  <c r="L11" i="27"/>
  <c r="E20" i="27"/>
  <c r="K19" i="27"/>
  <c r="J19" i="27"/>
  <c r="I19" i="27"/>
  <c r="M19" i="27"/>
  <c r="L19" i="27"/>
  <c r="F34" i="27"/>
  <c r="K28" i="27"/>
  <c r="J28" i="27"/>
  <c r="I28" i="27"/>
  <c r="M28" i="27"/>
  <c r="L28" i="27"/>
  <c r="K37" i="27"/>
  <c r="J37" i="27"/>
  <c r="I37" i="27"/>
  <c r="M37" i="27"/>
  <c r="L37" i="27"/>
  <c r="G48" i="27"/>
  <c r="K45" i="27"/>
  <c r="J45" i="27"/>
  <c r="I45" i="27"/>
  <c r="M45" i="27"/>
  <c r="L45" i="27"/>
  <c r="K54" i="27"/>
  <c r="J54" i="27"/>
  <c r="I54" i="27"/>
  <c r="H62" i="27"/>
  <c r="M54" i="27"/>
  <c r="L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C104" i="27"/>
  <c r="K97" i="27"/>
  <c r="J97" i="27"/>
  <c r="I97" i="27"/>
  <c r="M97" i="27"/>
  <c r="L97" i="27"/>
  <c r="K106" i="27"/>
  <c r="J106" i="27"/>
  <c r="I106" i="27"/>
  <c r="M106" i="27"/>
  <c r="L106" i="27"/>
  <c r="D118" i="27"/>
  <c r="K114" i="27"/>
  <c r="J114" i="27"/>
  <c r="I114" i="27"/>
  <c r="M114" i="27"/>
  <c r="L114" i="27"/>
  <c r="K123" i="27"/>
  <c r="J123" i="27"/>
  <c r="I123" i="27"/>
  <c r="M123" i="27"/>
  <c r="L123" i="27"/>
  <c r="E132" i="27"/>
  <c r="K131" i="27"/>
  <c r="J131" i="27"/>
  <c r="I131" i="27"/>
  <c r="M131" i="27"/>
  <c r="L131" i="27"/>
  <c r="F146" i="27"/>
  <c r="K140" i="27"/>
  <c r="J140" i="27"/>
  <c r="I140" i="27"/>
  <c r="M140" i="27"/>
  <c r="L140" i="27"/>
  <c r="K149" i="27"/>
  <c r="J149" i="27"/>
  <c r="I149" i="27"/>
  <c r="M149" i="27"/>
  <c r="L149" i="27"/>
  <c r="M72" i="28"/>
  <c r="I95" i="26"/>
  <c r="L95" i="26"/>
  <c r="M95" i="26"/>
  <c r="K95" i="26"/>
  <c r="J95" i="26"/>
  <c r="E104" i="26"/>
  <c r="I103" i="26"/>
  <c r="L103" i="26"/>
  <c r="M103" i="26"/>
  <c r="K103" i="26"/>
  <c r="J103" i="26"/>
  <c r="F118" i="26"/>
  <c r="I112" i="26"/>
  <c r="L112" i="26"/>
  <c r="M112" i="26"/>
  <c r="K112" i="26"/>
  <c r="J112" i="26"/>
  <c r="I121" i="26"/>
  <c r="L121" i="26"/>
  <c r="K121" i="26"/>
  <c r="J121" i="26"/>
  <c r="M121" i="26"/>
  <c r="G132" i="26"/>
  <c r="I129" i="26"/>
  <c r="L129" i="26"/>
  <c r="J129" i="26"/>
  <c r="M129" i="26"/>
  <c r="K129" i="26"/>
  <c r="I138" i="26"/>
  <c r="H146" i="26"/>
  <c r="L138" i="26"/>
  <c r="M138" i="26"/>
  <c r="K138" i="26"/>
  <c r="J138" i="26"/>
  <c r="J155" i="26"/>
  <c r="I155" i="26"/>
  <c r="L155" i="26"/>
  <c r="M155" i="26"/>
  <c r="K155" i="26"/>
  <c r="F20" i="27"/>
  <c r="J14" i="27"/>
  <c r="I14" i="27"/>
  <c r="L14" i="27"/>
  <c r="M14" i="27"/>
  <c r="K14" i="27"/>
  <c r="J23" i="27"/>
  <c r="I23" i="27"/>
  <c r="L23" i="27"/>
  <c r="M23" i="27"/>
  <c r="K23" i="27"/>
  <c r="G34" i="27"/>
  <c r="J31" i="27"/>
  <c r="I31" i="27"/>
  <c r="L31" i="27"/>
  <c r="M31" i="27"/>
  <c r="K31" i="27"/>
  <c r="J40" i="27"/>
  <c r="I40" i="27"/>
  <c r="H48" i="27"/>
  <c r="L40" i="27"/>
  <c r="K40" i="27"/>
  <c r="M40" i="27"/>
  <c r="J57" i="27"/>
  <c r="I57" i="27"/>
  <c r="L57" i="27"/>
  <c r="K57" i="27"/>
  <c r="M57" i="27"/>
  <c r="J66" i="27"/>
  <c r="I66" i="27"/>
  <c r="L66" i="27"/>
  <c r="K66" i="27"/>
  <c r="M66" i="27"/>
  <c r="J74" i="27"/>
  <c r="I74" i="27"/>
  <c r="L74" i="27"/>
  <c r="K74" i="27"/>
  <c r="M74" i="27"/>
  <c r="C90" i="27"/>
  <c r="J83" i="27"/>
  <c r="I83" i="27"/>
  <c r="L83" i="27"/>
  <c r="K83" i="27"/>
  <c r="M83" i="27"/>
  <c r="J92" i="27"/>
  <c r="I92" i="27"/>
  <c r="L92" i="27"/>
  <c r="K92" i="27"/>
  <c r="M92" i="27"/>
  <c r="D104" i="27"/>
  <c r="J100" i="27"/>
  <c r="I100" i="27"/>
  <c r="L100" i="27"/>
  <c r="K100" i="27"/>
  <c r="M100" i="27"/>
  <c r="J109" i="27"/>
  <c r="I109" i="27"/>
  <c r="L109" i="27"/>
  <c r="K109" i="27"/>
  <c r="M109" i="27"/>
  <c r="E118" i="27"/>
  <c r="J117" i="27"/>
  <c r="I117" i="27"/>
  <c r="L117" i="27"/>
  <c r="K117" i="27"/>
  <c r="M117" i="27"/>
  <c r="F132" i="27"/>
  <c r="J126" i="27"/>
  <c r="I126" i="27"/>
  <c r="L126" i="27"/>
  <c r="K126" i="27"/>
  <c r="M126" i="27"/>
  <c r="J135" i="27"/>
  <c r="I135" i="27"/>
  <c r="L135" i="27"/>
  <c r="K135" i="27"/>
  <c r="M135" i="27"/>
  <c r="G146" i="27"/>
  <c r="J143" i="27"/>
  <c r="I143" i="27"/>
  <c r="L143" i="27"/>
  <c r="K143" i="27"/>
  <c r="M143" i="27"/>
  <c r="M85" i="28"/>
  <c r="O31" i="30"/>
  <c r="N31" i="30"/>
  <c r="M89" i="26"/>
  <c r="K89" i="26"/>
  <c r="J89" i="26"/>
  <c r="I89" i="26"/>
  <c r="L89" i="26"/>
  <c r="F104" i="26"/>
  <c r="M98" i="26"/>
  <c r="K98" i="26"/>
  <c r="I98" i="26"/>
  <c r="L98" i="26"/>
  <c r="J98" i="26"/>
  <c r="M107" i="26"/>
  <c r="K107" i="26"/>
  <c r="L107" i="26"/>
  <c r="J107" i="26"/>
  <c r="I107" i="26"/>
  <c r="G118" i="26"/>
  <c r="M115" i="26"/>
  <c r="K115" i="26"/>
  <c r="L115" i="26"/>
  <c r="J115" i="26"/>
  <c r="I115" i="26"/>
  <c r="H132" i="26"/>
  <c r="M124" i="26"/>
  <c r="K124" i="26"/>
  <c r="L124" i="26"/>
  <c r="J124" i="26"/>
  <c r="I124" i="26"/>
  <c r="M141" i="26"/>
  <c r="K141" i="26"/>
  <c r="L141" i="26"/>
  <c r="J141" i="26"/>
  <c r="I141" i="26"/>
  <c r="I150" i="26"/>
  <c r="M150" i="26"/>
  <c r="K150" i="26"/>
  <c r="J150" i="26"/>
  <c r="L150" i="26"/>
  <c r="I158" i="26"/>
  <c r="M158" i="26"/>
  <c r="K158" i="26"/>
  <c r="L158" i="26"/>
  <c r="J158" i="26"/>
  <c r="I9" i="27"/>
  <c r="M9" i="27"/>
  <c r="K9" i="27"/>
  <c r="L9" i="27"/>
  <c r="J9" i="27"/>
  <c r="G20" i="27"/>
  <c r="I17" i="27"/>
  <c r="M17" i="27"/>
  <c r="K17" i="27"/>
  <c r="L17" i="27"/>
  <c r="J17" i="27"/>
  <c r="I26" i="27"/>
  <c r="H34" i="27"/>
  <c r="M26" i="27"/>
  <c r="K26" i="27"/>
  <c r="L26" i="27"/>
  <c r="J26" i="27"/>
  <c r="I43" i="27"/>
  <c r="M43" i="27"/>
  <c r="K43" i="27"/>
  <c r="J43" i="27"/>
  <c r="L43" i="27"/>
  <c r="I52" i="27"/>
  <c r="M52" i="27"/>
  <c r="K52" i="27"/>
  <c r="J52" i="27"/>
  <c r="L52" i="27"/>
  <c r="I60" i="27"/>
  <c r="M60" i="27"/>
  <c r="K60" i="27"/>
  <c r="J60" i="27"/>
  <c r="L60" i="27"/>
  <c r="C76" i="27"/>
  <c r="I69" i="27"/>
  <c r="M69" i="27"/>
  <c r="K69" i="27"/>
  <c r="J69" i="27"/>
  <c r="L69" i="27"/>
  <c r="I78" i="27"/>
  <c r="M78" i="27"/>
  <c r="K78" i="27"/>
  <c r="J78" i="27"/>
  <c r="L78" i="27"/>
  <c r="D90" i="27"/>
  <c r="I86" i="27"/>
  <c r="M86" i="27"/>
  <c r="K86" i="27"/>
  <c r="J86" i="27"/>
  <c r="L86" i="27"/>
  <c r="I95" i="27"/>
  <c r="M95" i="27"/>
  <c r="K95" i="27"/>
  <c r="J95" i="27"/>
  <c r="L95" i="27"/>
  <c r="E104" i="27"/>
  <c r="I103" i="27"/>
  <c r="M103" i="27"/>
  <c r="K103" i="27"/>
  <c r="J103" i="27"/>
  <c r="L103" i="27"/>
  <c r="F118" i="27"/>
  <c r="I112" i="27"/>
  <c r="M112" i="27"/>
  <c r="K112" i="27"/>
  <c r="J112" i="27"/>
  <c r="L112" i="27"/>
  <c r="I121" i="27"/>
  <c r="M121" i="27"/>
  <c r="K121" i="27"/>
  <c r="J121" i="27"/>
  <c r="L121" i="27"/>
  <c r="G132" i="27"/>
  <c r="I129" i="27"/>
  <c r="M129" i="27"/>
  <c r="K129" i="27"/>
  <c r="J129" i="27"/>
  <c r="L129" i="27"/>
  <c r="I138" i="27"/>
  <c r="H146" i="27"/>
  <c r="M138" i="27"/>
  <c r="K138" i="27"/>
  <c r="J138" i="27"/>
  <c r="L138" i="27"/>
  <c r="C160" i="27"/>
  <c r="M8" i="28"/>
  <c r="M10" i="28"/>
  <c r="L10" i="28"/>
  <c r="J10" i="28"/>
  <c r="M12" i="28"/>
  <c r="M64" i="28"/>
  <c r="M98" i="28"/>
  <c r="H17" i="30"/>
  <c r="C160" i="26"/>
  <c r="M153" i="26"/>
  <c r="L153" i="26"/>
  <c r="J153" i="26"/>
  <c r="I153" i="26"/>
  <c r="K153" i="26"/>
  <c r="H20" i="27"/>
  <c r="M12" i="27"/>
  <c r="L12" i="27"/>
  <c r="J12" i="27"/>
  <c r="K12" i="27"/>
  <c r="I12" i="27"/>
  <c r="M29" i="27"/>
  <c r="L29" i="27"/>
  <c r="J29" i="27"/>
  <c r="K29" i="27"/>
  <c r="I29" i="27"/>
  <c r="M38" i="27"/>
  <c r="L38" i="27"/>
  <c r="J38" i="27"/>
  <c r="I38" i="27"/>
  <c r="K38" i="27"/>
  <c r="M46" i="27"/>
  <c r="L46" i="27"/>
  <c r="J46" i="27"/>
  <c r="I46" i="27"/>
  <c r="K46" i="27"/>
  <c r="C62" i="27"/>
  <c r="M55" i="27"/>
  <c r="L55" i="27"/>
  <c r="J55" i="27"/>
  <c r="I55" i="27"/>
  <c r="K55" i="27"/>
  <c r="M64" i="27"/>
  <c r="L64" i="27"/>
  <c r="J64" i="27"/>
  <c r="I64" i="27"/>
  <c r="K64" i="27"/>
  <c r="D76" i="27"/>
  <c r="M72" i="27"/>
  <c r="L72" i="27"/>
  <c r="J72" i="27"/>
  <c r="I72" i="27"/>
  <c r="K72" i="27"/>
  <c r="M81" i="27"/>
  <c r="L81" i="27"/>
  <c r="J81" i="27"/>
  <c r="I81" i="27"/>
  <c r="K81" i="27"/>
  <c r="E90" i="27"/>
  <c r="M89" i="27"/>
  <c r="L89" i="27"/>
  <c r="J89" i="27"/>
  <c r="I89" i="27"/>
  <c r="K89" i="27"/>
  <c r="F104" i="27"/>
  <c r="M98" i="27"/>
  <c r="L98" i="27"/>
  <c r="J98" i="27"/>
  <c r="I98" i="27"/>
  <c r="K98" i="27"/>
  <c r="M107" i="27"/>
  <c r="L107" i="27"/>
  <c r="J107" i="27"/>
  <c r="I107" i="27"/>
  <c r="K107" i="27"/>
  <c r="G118" i="27"/>
  <c r="M115" i="27"/>
  <c r="L115" i="27"/>
  <c r="J115" i="27"/>
  <c r="I115" i="27"/>
  <c r="K115" i="27"/>
  <c r="H132" i="27"/>
  <c r="M124" i="27"/>
  <c r="L124" i="27"/>
  <c r="J124" i="27"/>
  <c r="I124" i="27"/>
  <c r="K124" i="27"/>
  <c r="M141" i="27"/>
  <c r="L141" i="27"/>
  <c r="J141" i="27"/>
  <c r="I141" i="27"/>
  <c r="K141" i="27"/>
  <c r="M150" i="27"/>
  <c r="L150" i="27"/>
  <c r="J150" i="27"/>
  <c r="I150" i="27"/>
  <c r="K150" i="27"/>
  <c r="E160" i="27"/>
  <c r="M153" i="27"/>
  <c r="K153" i="27"/>
  <c r="I153" i="27"/>
  <c r="L153" i="27"/>
  <c r="J153" i="27"/>
  <c r="M16" i="28"/>
  <c r="M18" i="28"/>
  <c r="M126" i="28"/>
  <c r="M155" i="27"/>
  <c r="K155" i="27"/>
  <c r="L155" i="27"/>
  <c r="J155" i="27"/>
  <c r="I155" i="27"/>
  <c r="J15" i="30"/>
  <c r="F31" i="30"/>
  <c r="J99" i="30"/>
  <c r="L158" i="27"/>
  <c r="J158" i="27"/>
  <c r="I158" i="27"/>
  <c r="M158" i="27"/>
  <c r="K158" i="27"/>
  <c r="L9" i="28"/>
  <c r="J9" i="28"/>
  <c r="M9" i="28"/>
  <c r="H18" i="30"/>
  <c r="J34" i="30"/>
  <c r="D160" i="27"/>
  <c r="L156" i="27"/>
  <c r="J156" i="27"/>
  <c r="M156" i="27"/>
  <c r="I156" i="27"/>
  <c r="K156" i="27"/>
  <c r="J16" i="30"/>
  <c r="L40" i="30"/>
  <c r="M61" i="28"/>
  <c r="H9" i="30"/>
  <c r="O11" i="30"/>
  <c r="N11" i="30"/>
  <c r="F19" i="30"/>
  <c r="L21" i="30"/>
  <c r="H36" i="30"/>
  <c r="H79" i="30"/>
  <c r="L105" i="30"/>
  <c r="F160" i="27"/>
  <c r="J154" i="27"/>
  <c r="K154" i="27"/>
  <c r="M154" i="27"/>
  <c r="L154" i="27"/>
  <c r="I154" i="27"/>
  <c r="F12" i="30"/>
  <c r="L14" i="30"/>
  <c r="L32" i="30"/>
  <c r="H160" i="27"/>
  <c r="L152" i="27"/>
  <c r="M152" i="27"/>
  <c r="K152" i="27"/>
  <c r="I152" i="27"/>
  <c r="J152" i="27"/>
  <c r="H10" i="30"/>
  <c r="O12" i="30"/>
  <c r="N12" i="30"/>
  <c r="F20" i="30"/>
  <c r="F38" i="30"/>
  <c r="F9" i="30"/>
  <c r="N9" i="30"/>
  <c r="O9" i="30"/>
  <c r="L11" i="30"/>
  <c r="J13" i="30"/>
  <c r="H15" i="30"/>
  <c r="F17" i="30"/>
  <c r="L19" i="30"/>
  <c r="J21" i="30"/>
  <c r="J32" i="30"/>
  <c r="H34" i="30"/>
  <c r="F36" i="30"/>
  <c r="N36" i="30"/>
  <c r="O36" i="30"/>
  <c r="L38" i="30"/>
  <c r="J40" i="30"/>
  <c r="H42" i="30"/>
  <c r="F99" i="30"/>
  <c r="H105" i="30"/>
  <c r="J108" i="30"/>
  <c r="J10" i="30"/>
  <c r="H12" i="30"/>
  <c r="F14" i="30"/>
  <c r="O14" i="30"/>
  <c r="N14" i="30"/>
  <c r="L16" i="30"/>
  <c r="J18" i="30"/>
  <c r="H20" i="30"/>
  <c r="H31" i="30"/>
  <c r="F33" i="30"/>
  <c r="O33" i="30"/>
  <c r="N33" i="30"/>
  <c r="L35" i="30"/>
  <c r="J37" i="30"/>
  <c r="H39" i="30"/>
  <c r="F41" i="30"/>
  <c r="L43" i="30"/>
  <c r="J100" i="30"/>
  <c r="O103" i="30"/>
  <c r="N103" i="30"/>
  <c r="F107" i="30"/>
  <c r="F12" i="33"/>
  <c r="L10" i="30"/>
  <c r="J12" i="30"/>
  <c r="H14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H97" i="30"/>
  <c r="H98" i="30"/>
  <c r="F104" i="30"/>
  <c r="J107" i="30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O99" i="30"/>
  <c r="N99" i="30"/>
  <c r="H109" i="30"/>
  <c r="J15" i="31"/>
  <c r="F10" i="30"/>
  <c r="N10" i="30"/>
  <c r="O10" i="30"/>
  <c r="L12" i="30"/>
  <c r="J14" i="30"/>
  <c r="H16" i="30"/>
  <c r="F18" i="30"/>
  <c r="L20" i="30"/>
  <c r="L31" i="30"/>
  <c r="J33" i="30"/>
  <c r="H35" i="30"/>
  <c r="F37" i="30"/>
  <c r="O37" i="30"/>
  <c r="N37" i="30"/>
  <c r="L39" i="30"/>
  <c r="J41" i="30"/>
  <c r="H43" i="30"/>
  <c r="L98" i="30"/>
  <c r="H101" i="30"/>
  <c r="L109" i="30"/>
  <c r="L9" i="30"/>
  <c r="J11" i="30"/>
  <c r="H13" i="30"/>
  <c r="F15" i="30"/>
  <c r="O15" i="30"/>
  <c r="N15" i="30"/>
  <c r="L17" i="30"/>
  <c r="J19" i="30"/>
  <c r="H21" i="30"/>
  <c r="H32" i="30"/>
  <c r="F34" i="30"/>
  <c r="N34" i="30"/>
  <c r="O34" i="30"/>
  <c r="L36" i="30"/>
  <c r="J38" i="30"/>
  <c r="H40" i="30"/>
  <c r="F42" i="30"/>
  <c r="L97" i="30"/>
  <c r="L101" i="30"/>
  <c r="F103" i="30"/>
  <c r="J130" i="30"/>
  <c r="L33" i="30"/>
  <c r="J35" i="30"/>
  <c r="H37" i="30"/>
  <c r="F39" i="30"/>
  <c r="L41" i="30"/>
  <c r="J43" i="30"/>
  <c r="F100" i="30"/>
  <c r="J103" i="30"/>
  <c r="L106" i="30"/>
  <c r="J97" i="30"/>
  <c r="H99" i="30"/>
  <c r="F101" i="30"/>
  <c r="N101" i="30"/>
  <c r="O101" i="30"/>
  <c r="L103" i="30"/>
  <c r="J105" i="30"/>
  <c r="H107" i="30"/>
  <c r="F109" i="30"/>
  <c r="H17" i="31"/>
  <c r="F98" i="30"/>
  <c r="O98" i="30"/>
  <c r="N98" i="30"/>
  <c r="L100" i="30"/>
  <c r="J102" i="30"/>
  <c r="H104" i="30"/>
  <c r="F106" i="30"/>
  <c r="L108" i="30"/>
  <c r="F120" i="30"/>
  <c r="F142" i="30"/>
  <c r="F164" i="30"/>
  <c r="F186" i="30"/>
  <c r="F15" i="31"/>
  <c r="L17" i="31"/>
  <c r="H21" i="31"/>
  <c r="O100" i="30"/>
  <c r="N100" i="30"/>
  <c r="L102" i="30"/>
  <c r="J104" i="30"/>
  <c r="H106" i="30"/>
  <c r="F108" i="30"/>
  <c r="H120" i="30"/>
  <c r="H142" i="30"/>
  <c r="H13" i="31"/>
  <c r="O15" i="31"/>
  <c r="N15" i="31"/>
  <c r="L14" i="33"/>
  <c r="F97" i="30"/>
  <c r="N97" i="30"/>
  <c r="O97" i="30"/>
  <c r="L99" i="30"/>
  <c r="J101" i="30"/>
  <c r="H103" i="30"/>
  <c r="F105" i="30"/>
  <c r="L107" i="30"/>
  <c r="J109" i="30"/>
  <c r="F11" i="31"/>
  <c r="L13" i="31"/>
  <c r="J98" i="30"/>
  <c r="H100" i="30"/>
  <c r="F102" i="30"/>
  <c r="O102" i="30"/>
  <c r="N102" i="30"/>
  <c r="L104" i="30"/>
  <c r="J106" i="30"/>
  <c r="H108" i="30"/>
  <c r="J11" i="31"/>
  <c r="H9" i="31"/>
  <c r="N11" i="31"/>
  <c r="O11" i="31"/>
  <c r="J19" i="31"/>
  <c r="L9" i="31"/>
  <c r="J9" i="31"/>
  <c r="H11" i="31"/>
  <c r="F13" i="31"/>
  <c r="N13" i="31"/>
  <c r="O13" i="31"/>
  <c r="L15" i="31"/>
  <c r="J17" i="31"/>
  <c r="H19" i="31"/>
  <c r="F21" i="31"/>
  <c r="P18" i="35"/>
  <c r="F10" i="31"/>
  <c r="O10" i="31"/>
  <c r="N10" i="31"/>
  <c r="L12" i="31"/>
  <c r="J14" i="31"/>
  <c r="H16" i="31"/>
  <c r="F18" i="31"/>
  <c r="L20" i="31"/>
  <c r="H10" i="31"/>
  <c r="F12" i="31"/>
  <c r="O12" i="31"/>
  <c r="N12" i="31"/>
  <c r="L14" i="31"/>
  <c r="J16" i="31"/>
  <c r="H18" i="31"/>
  <c r="F20" i="31"/>
  <c r="AF14" i="35"/>
  <c r="F9" i="31"/>
  <c r="N9" i="31"/>
  <c r="O9" i="31"/>
  <c r="L11" i="31"/>
  <c r="J13" i="31"/>
  <c r="H15" i="31"/>
  <c r="F17" i="31"/>
  <c r="L19" i="31"/>
  <c r="J21" i="31"/>
  <c r="O12" i="33"/>
  <c r="J10" i="31"/>
  <c r="H12" i="31"/>
  <c r="F14" i="31"/>
  <c r="O14" i="31"/>
  <c r="N14" i="31"/>
  <c r="L16" i="31"/>
  <c r="J18" i="31"/>
  <c r="H20" i="31"/>
  <c r="O33" i="31"/>
  <c r="N33" i="31"/>
  <c r="L35" i="31"/>
  <c r="L10" i="33"/>
  <c r="F19" i="31"/>
  <c r="L21" i="31"/>
  <c r="H18" i="33"/>
  <c r="L10" i="31"/>
  <c r="J12" i="31"/>
  <c r="H14" i="31"/>
  <c r="F16" i="31"/>
  <c r="L18" i="31"/>
  <c r="J20" i="31"/>
  <c r="F10" i="33"/>
  <c r="N10" i="33"/>
  <c r="O10" i="33"/>
  <c r="F18" i="33"/>
  <c r="N18" i="33"/>
  <c r="O18" i="33"/>
  <c r="E11" i="37"/>
  <c r="F14" i="33"/>
  <c r="N14" i="33"/>
  <c r="O14" i="33"/>
  <c r="I18" i="35"/>
  <c r="H18" i="35"/>
  <c r="J129" i="37"/>
  <c r="K127" i="37"/>
  <c r="BA18" i="35"/>
  <c r="AZ18" i="35"/>
  <c r="Y34" i="35"/>
  <c r="J6" i="38"/>
  <c r="I6" i="38"/>
  <c r="H6" i="38"/>
  <c r="D16" i="42"/>
  <c r="K125" i="37"/>
  <c r="O125" i="37"/>
  <c r="N125" i="37"/>
  <c r="AN18" i="35"/>
  <c r="AQ18" i="35"/>
  <c r="AP18" i="35"/>
  <c r="AO18" i="35"/>
  <c r="X32" i="35"/>
  <c r="I135" i="39"/>
  <c r="H135" i="39"/>
  <c r="G135" i="39"/>
  <c r="AO31" i="35"/>
  <c r="I137" i="42"/>
  <c r="N75" i="33"/>
  <c r="AO32" i="35"/>
  <c r="T6" i="38"/>
  <c r="Q6" i="38"/>
  <c r="P6" i="38"/>
  <c r="C11" i="37"/>
  <c r="T11" i="38"/>
  <c r="S11" i="38"/>
  <c r="R11" i="38"/>
  <c r="Q11" i="38"/>
  <c r="P11" i="38"/>
  <c r="H6" i="37"/>
  <c r="G6" i="37"/>
  <c r="I8" i="37"/>
  <c r="H8" i="37"/>
  <c r="G8" i="37"/>
  <c r="T8" i="37"/>
  <c r="S8" i="37"/>
  <c r="R8" i="37"/>
  <c r="Q8" i="37"/>
  <c r="P8" i="37"/>
  <c r="O8" i="37"/>
  <c r="D11" i="37"/>
  <c r="M10" i="37"/>
  <c r="L10" i="37"/>
  <c r="K10" i="37"/>
  <c r="I135" i="38"/>
  <c r="H135" i="38"/>
  <c r="G135" i="38"/>
  <c r="I138" i="39"/>
  <c r="H138" i="39"/>
  <c r="G138" i="39"/>
  <c r="M9" i="40"/>
  <c r="J9" i="40"/>
  <c r="N6" i="41"/>
  <c r="F6" i="38"/>
  <c r="F9" i="38"/>
  <c r="J6" i="40"/>
  <c r="O134" i="40"/>
  <c r="N134" i="40"/>
  <c r="K134" i="40"/>
  <c r="H139" i="41"/>
  <c r="G139" i="41"/>
  <c r="M7" i="37"/>
  <c r="L7" i="37"/>
  <c r="K7" i="37"/>
  <c r="F11" i="37"/>
  <c r="I9" i="37"/>
  <c r="H9" i="37"/>
  <c r="G9" i="37"/>
  <c r="N11" i="37"/>
  <c r="R9" i="37"/>
  <c r="Q9" i="37"/>
  <c r="P9" i="37"/>
  <c r="O9" i="37"/>
  <c r="T9" i="37"/>
  <c r="S9" i="37"/>
  <c r="K126" i="37"/>
  <c r="F10" i="38"/>
  <c r="J6" i="39"/>
  <c r="O137" i="40"/>
  <c r="N137" i="40"/>
  <c r="M137" i="40"/>
  <c r="L137" i="40"/>
  <c r="K137" i="40"/>
  <c r="R13" i="42"/>
  <c r="T13" i="42"/>
  <c r="S13" i="42"/>
  <c r="Q13" i="42"/>
  <c r="P13" i="42"/>
  <c r="L6" i="37"/>
  <c r="K6" i="37"/>
  <c r="N7" i="38"/>
  <c r="N9" i="38"/>
  <c r="J11" i="38"/>
  <c r="I11" i="38"/>
  <c r="H11" i="38"/>
  <c r="F12" i="38"/>
  <c r="T6" i="40"/>
  <c r="J10" i="40"/>
  <c r="I10" i="40"/>
  <c r="H10" i="40"/>
  <c r="H14" i="42"/>
  <c r="J14" i="42"/>
  <c r="I14" i="42"/>
  <c r="I144" i="43"/>
  <c r="H144" i="43"/>
  <c r="G144" i="43"/>
  <c r="L8" i="37"/>
  <c r="K8" i="37"/>
  <c r="M8" i="37"/>
  <c r="H10" i="37"/>
  <c r="G10" i="37"/>
  <c r="I10" i="37"/>
  <c r="P10" i="37"/>
  <c r="O10" i="37"/>
  <c r="T10" i="37"/>
  <c r="R10" i="37"/>
  <c r="Q10" i="37"/>
  <c r="S10" i="37"/>
  <c r="K128" i="37"/>
  <c r="F8" i="38"/>
  <c r="T6" i="39"/>
  <c r="J10" i="39"/>
  <c r="I10" i="39"/>
  <c r="H10" i="39"/>
  <c r="O134" i="39"/>
  <c r="N134" i="39"/>
  <c r="M134" i="39"/>
  <c r="L134" i="39"/>
  <c r="K134" i="39"/>
  <c r="L7" i="40"/>
  <c r="M7" i="40"/>
  <c r="L7" i="39"/>
  <c r="M7" i="39"/>
  <c r="I134" i="39"/>
  <c r="H134" i="39"/>
  <c r="G134" i="39"/>
  <c r="T9" i="40"/>
  <c r="T10" i="40"/>
  <c r="AA20" i="40"/>
  <c r="M12" i="40"/>
  <c r="L12" i="40"/>
  <c r="H138" i="40"/>
  <c r="G138" i="40"/>
  <c r="Y35" i="35"/>
  <c r="R6" i="37"/>
  <c r="P6" i="37"/>
  <c r="Q6" i="37"/>
  <c r="O6" i="37"/>
  <c r="H7" i="37"/>
  <c r="G7" i="37"/>
  <c r="I7" i="37"/>
  <c r="T7" i="37"/>
  <c r="S7" i="37"/>
  <c r="R7" i="37"/>
  <c r="P7" i="37"/>
  <c r="Q7" i="37"/>
  <c r="O7" i="37"/>
  <c r="J11" i="37"/>
  <c r="L9" i="37"/>
  <c r="M9" i="37"/>
  <c r="K9" i="37"/>
  <c r="N6" i="38"/>
  <c r="L6" i="38"/>
  <c r="M6" i="38"/>
  <c r="F7" i="38"/>
  <c r="J8" i="38"/>
  <c r="H8" i="38"/>
  <c r="M8" i="38"/>
  <c r="I8" i="38"/>
  <c r="O136" i="38"/>
  <c r="N136" i="38"/>
  <c r="M136" i="38"/>
  <c r="L136" i="38"/>
  <c r="T10" i="39"/>
  <c r="AA20" i="39" s="1"/>
  <c r="M12" i="39"/>
  <c r="L12" i="39"/>
  <c r="I137" i="38"/>
  <c r="H137" i="38"/>
  <c r="G137" i="38"/>
  <c r="J7" i="39"/>
  <c r="I7" i="39"/>
  <c r="H7" i="39"/>
  <c r="T7" i="39"/>
  <c r="AA19" i="39" s="1"/>
  <c r="S7" i="39"/>
  <c r="R7" i="39"/>
  <c r="Q7" i="39"/>
  <c r="P7" i="39"/>
  <c r="J11" i="39"/>
  <c r="I11" i="39"/>
  <c r="H11" i="39"/>
  <c r="T11" i="39"/>
  <c r="S11" i="39"/>
  <c r="R11" i="39"/>
  <c r="Q11" i="39"/>
  <c r="P11" i="39"/>
  <c r="O136" i="39"/>
  <c r="N136" i="39"/>
  <c r="M136" i="39"/>
  <c r="L136" i="39"/>
  <c r="K136" i="39"/>
  <c r="H135" i="40"/>
  <c r="G135" i="40"/>
  <c r="F10" i="42"/>
  <c r="J12" i="38"/>
  <c r="I12" i="38"/>
  <c r="H12" i="38"/>
  <c r="S12" i="38"/>
  <c r="R12" i="38"/>
  <c r="Q12" i="38"/>
  <c r="P12" i="38"/>
  <c r="T12" i="38"/>
  <c r="I134" i="38"/>
  <c r="H134" i="38"/>
  <c r="G134" i="38"/>
  <c r="N138" i="38"/>
  <c r="M138" i="38"/>
  <c r="L138" i="38"/>
  <c r="O138" i="38"/>
  <c r="I137" i="39"/>
  <c r="H137" i="39"/>
  <c r="G137" i="39"/>
  <c r="J7" i="40"/>
  <c r="I7" i="40"/>
  <c r="H7" i="40"/>
  <c r="S7" i="40"/>
  <c r="R7" i="40"/>
  <c r="Q7" i="40"/>
  <c r="P7" i="40"/>
  <c r="AA19" i="40"/>
  <c r="T7" i="40"/>
  <c r="J11" i="40"/>
  <c r="I11" i="40"/>
  <c r="H11" i="40"/>
  <c r="S11" i="40"/>
  <c r="R11" i="40"/>
  <c r="Q11" i="40"/>
  <c r="P11" i="40"/>
  <c r="T11" i="40"/>
  <c r="N136" i="40"/>
  <c r="M136" i="40"/>
  <c r="L136" i="40"/>
  <c r="K136" i="40"/>
  <c r="O136" i="40"/>
  <c r="F14" i="41"/>
  <c r="T10" i="42"/>
  <c r="P10" i="42"/>
  <c r="S10" i="42"/>
  <c r="R10" i="42"/>
  <c r="Q10" i="42"/>
  <c r="N15" i="42"/>
  <c r="M15" i="42"/>
  <c r="L15" i="42"/>
  <c r="F12" i="43"/>
  <c r="M135" i="38"/>
  <c r="L135" i="38"/>
  <c r="O135" i="38"/>
  <c r="N135" i="38"/>
  <c r="J12" i="39"/>
  <c r="I12" i="39"/>
  <c r="H12" i="39"/>
  <c r="R12" i="39"/>
  <c r="Q12" i="39"/>
  <c r="P12" i="39"/>
  <c r="T12" i="39"/>
  <c r="S12" i="39"/>
  <c r="M138" i="39"/>
  <c r="L138" i="39"/>
  <c r="K138" i="39"/>
  <c r="O138" i="39"/>
  <c r="N138" i="39"/>
  <c r="H137" i="40"/>
  <c r="G137" i="40"/>
  <c r="F10" i="41"/>
  <c r="I141" i="42"/>
  <c r="D18" i="44"/>
  <c r="M11" i="38"/>
  <c r="L11" i="38"/>
  <c r="N11" i="38"/>
  <c r="H136" i="38"/>
  <c r="G136" i="38"/>
  <c r="I136" i="38"/>
  <c r="L135" i="39"/>
  <c r="K135" i="39"/>
  <c r="O135" i="39"/>
  <c r="N135" i="39"/>
  <c r="M135" i="39"/>
  <c r="I12" i="40"/>
  <c r="H12" i="40"/>
  <c r="J12" i="40"/>
  <c r="Q12" i="40"/>
  <c r="P12" i="40"/>
  <c r="T12" i="40"/>
  <c r="R12" i="40"/>
  <c r="S12" i="40"/>
  <c r="L138" i="40"/>
  <c r="K138" i="40"/>
  <c r="O138" i="40"/>
  <c r="M138" i="40"/>
  <c r="N138" i="40"/>
  <c r="T15" i="43"/>
  <c r="S15" i="43"/>
  <c r="R15" i="43"/>
  <c r="Q15" i="43"/>
  <c r="P15" i="43"/>
  <c r="O137" i="38"/>
  <c r="N137" i="38"/>
  <c r="M137" i="38"/>
  <c r="L137" i="38"/>
  <c r="L11" i="39"/>
  <c r="M11" i="39"/>
  <c r="G136" i="39"/>
  <c r="I136" i="39"/>
  <c r="H136" i="39"/>
  <c r="K135" i="40"/>
  <c r="O135" i="40"/>
  <c r="N135" i="40"/>
  <c r="M135" i="40"/>
  <c r="L135" i="40"/>
  <c r="F6" i="41"/>
  <c r="L12" i="42"/>
  <c r="N12" i="42"/>
  <c r="M12" i="42"/>
  <c r="M144" i="42"/>
  <c r="L144" i="42"/>
  <c r="D20" i="45"/>
  <c r="F11" i="38"/>
  <c r="M12" i="38"/>
  <c r="L12" i="38"/>
  <c r="N12" i="38"/>
  <c r="I138" i="38"/>
  <c r="H138" i="38"/>
  <c r="G138" i="38"/>
  <c r="O137" i="39"/>
  <c r="N137" i="39"/>
  <c r="M137" i="39"/>
  <c r="K137" i="39"/>
  <c r="L137" i="39"/>
  <c r="M11" i="40"/>
  <c r="L11" i="40"/>
  <c r="G136" i="40"/>
  <c r="H136" i="40"/>
  <c r="F6" i="42"/>
  <c r="E16" i="42"/>
  <c r="F16" i="42" s="1"/>
  <c r="N7" i="42"/>
  <c r="M7" i="42"/>
  <c r="L7" i="42"/>
  <c r="J9" i="42"/>
  <c r="I9" i="42"/>
  <c r="H9" i="42"/>
  <c r="T9" i="42"/>
  <c r="S9" i="42"/>
  <c r="R9" i="42"/>
  <c r="Q9" i="42"/>
  <c r="P9" i="42"/>
  <c r="F13" i="42"/>
  <c r="I136" i="42"/>
  <c r="G142" i="43"/>
  <c r="I142" i="43"/>
  <c r="H142" i="43"/>
  <c r="K142" i="43" s="1"/>
  <c r="H10" i="42"/>
  <c r="J10" i="42"/>
  <c r="I10" i="42"/>
  <c r="N11" i="42"/>
  <c r="M11" i="42"/>
  <c r="L11" i="42"/>
  <c r="J13" i="42"/>
  <c r="I13" i="42"/>
  <c r="H13" i="42"/>
  <c r="L137" i="42"/>
  <c r="M137" i="42"/>
  <c r="M141" i="42"/>
  <c r="L141" i="42"/>
  <c r="J7" i="43"/>
  <c r="I7" i="43"/>
  <c r="H7" i="43"/>
  <c r="D8" i="45"/>
  <c r="J6" i="42"/>
  <c r="I6" i="42"/>
  <c r="H6" i="42"/>
  <c r="G16" i="42"/>
  <c r="S6" i="42"/>
  <c r="R6" i="42"/>
  <c r="Q6" i="42"/>
  <c r="P6" i="42"/>
  <c r="O16" i="42"/>
  <c r="T6" i="42"/>
  <c r="F7" i="42"/>
  <c r="N8" i="42"/>
  <c r="M8" i="42"/>
  <c r="L8" i="42"/>
  <c r="F12" i="42"/>
  <c r="P12" i="42"/>
  <c r="T12" i="42"/>
  <c r="S12" i="42"/>
  <c r="R12" i="42"/>
  <c r="Q12" i="42"/>
  <c r="L14" i="42"/>
  <c r="N14" i="42"/>
  <c r="M14" i="42"/>
  <c r="R15" i="42"/>
  <c r="T15" i="42"/>
  <c r="S15" i="42"/>
  <c r="Q15" i="42"/>
  <c r="P15" i="42"/>
  <c r="N139" i="42"/>
  <c r="O139" i="42"/>
  <c r="M136" i="42"/>
  <c r="L136" i="42"/>
  <c r="O136" i="42"/>
  <c r="N136" i="42"/>
  <c r="I140" i="42"/>
  <c r="O143" i="43"/>
  <c r="N143" i="43"/>
  <c r="M137" i="43"/>
  <c r="L137" i="43"/>
  <c r="D10" i="46"/>
  <c r="F15" i="42"/>
  <c r="I145" i="42"/>
  <c r="T7" i="43"/>
  <c r="S7" i="43"/>
  <c r="R7" i="43"/>
  <c r="Q7" i="43"/>
  <c r="P7" i="43"/>
  <c r="N9" i="43"/>
  <c r="M9" i="43"/>
  <c r="L9" i="43"/>
  <c r="J11" i="43"/>
  <c r="I11" i="43"/>
  <c r="H11" i="43"/>
  <c r="D10" i="44"/>
  <c r="D12" i="45"/>
  <c r="I7" i="42"/>
  <c r="H7" i="42"/>
  <c r="J7" i="42"/>
  <c r="Q7" i="42"/>
  <c r="P7" i="42"/>
  <c r="T7" i="42"/>
  <c r="S7" i="42"/>
  <c r="R7" i="42"/>
  <c r="F8" i="42"/>
  <c r="M9" i="42"/>
  <c r="L9" i="42"/>
  <c r="N9" i="42"/>
  <c r="L10" i="42"/>
  <c r="N10" i="42"/>
  <c r="M10" i="42"/>
  <c r="R11" i="42"/>
  <c r="Q11" i="42"/>
  <c r="P11" i="42"/>
  <c r="T11" i="42"/>
  <c r="S11" i="42"/>
  <c r="H12" i="42"/>
  <c r="J12" i="42"/>
  <c r="I12" i="42"/>
  <c r="N13" i="42"/>
  <c r="M13" i="42"/>
  <c r="L13" i="42"/>
  <c r="J15" i="42"/>
  <c r="I15" i="42"/>
  <c r="H15" i="42"/>
  <c r="L145" i="42"/>
  <c r="M145" i="42"/>
  <c r="M145" i="43"/>
  <c r="L145" i="43"/>
  <c r="D14" i="46"/>
  <c r="F11" i="42"/>
  <c r="F14" i="42"/>
  <c r="T14" i="42"/>
  <c r="P14" i="42"/>
  <c r="Q14" i="42"/>
  <c r="S14" i="42"/>
  <c r="R14" i="42"/>
  <c r="F8" i="43"/>
  <c r="T11" i="43"/>
  <c r="S11" i="43"/>
  <c r="R11" i="43"/>
  <c r="Q11" i="43"/>
  <c r="P11" i="43"/>
  <c r="N13" i="43"/>
  <c r="M13" i="43"/>
  <c r="L13" i="43"/>
  <c r="J15" i="43"/>
  <c r="I15" i="43"/>
  <c r="H15" i="43"/>
  <c r="I136" i="43"/>
  <c r="H136" i="43"/>
  <c r="K136" i="43" s="1"/>
  <c r="G136" i="43"/>
  <c r="D14" i="44"/>
  <c r="D16" i="45"/>
  <c r="C16" i="42"/>
  <c r="K16" i="42"/>
  <c r="N6" i="42"/>
  <c r="M6" i="42"/>
  <c r="L6" i="42"/>
  <c r="J8" i="42"/>
  <c r="I8" i="42"/>
  <c r="H8" i="42"/>
  <c r="T8" i="42"/>
  <c r="S8" i="42"/>
  <c r="R8" i="42"/>
  <c r="Q8" i="42"/>
  <c r="P8" i="42"/>
  <c r="F9" i="42"/>
  <c r="J11" i="42"/>
  <c r="I11" i="42"/>
  <c r="H11" i="42"/>
  <c r="I143" i="42"/>
  <c r="I141" i="43"/>
  <c r="H141" i="43"/>
  <c r="K141" i="43" s="1"/>
  <c r="G141" i="43"/>
  <c r="D18" i="46"/>
  <c r="M138" i="42"/>
  <c r="L138" i="42"/>
  <c r="C16" i="43"/>
  <c r="K16" i="43"/>
  <c r="N6" i="43"/>
  <c r="M6" i="43"/>
  <c r="L6" i="43"/>
  <c r="J8" i="43"/>
  <c r="I8" i="43"/>
  <c r="H8" i="43"/>
  <c r="T8" i="43"/>
  <c r="S8" i="43"/>
  <c r="R8" i="43"/>
  <c r="Q8" i="43"/>
  <c r="P8" i="43"/>
  <c r="F9" i="43"/>
  <c r="N10" i="43"/>
  <c r="M10" i="43"/>
  <c r="L10" i="43"/>
  <c r="J12" i="43"/>
  <c r="I12" i="43"/>
  <c r="H12" i="43"/>
  <c r="T12" i="43"/>
  <c r="S12" i="43"/>
  <c r="R12" i="43"/>
  <c r="Q12" i="43"/>
  <c r="P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M140" i="42"/>
  <c r="L140" i="42"/>
  <c r="I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H137" i="43"/>
  <c r="K137" i="43" s="1"/>
  <c r="G137" i="43"/>
  <c r="I137" i="43"/>
  <c r="L141" i="43"/>
  <c r="M141" i="43"/>
  <c r="H145" i="43"/>
  <c r="K145" i="43" s="1"/>
  <c r="G14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I138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I139" i="43"/>
  <c r="H139" i="43"/>
  <c r="K139" i="43" s="1"/>
  <c r="G139" i="43"/>
  <c r="D9" i="44"/>
  <c r="D13" i="44"/>
  <c r="D17" i="44"/>
  <c r="D11" i="45"/>
  <c r="D15" i="45"/>
  <c r="D19" i="45"/>
  <c r="D9" i="46"/>
  <c r="D13" i="46"/>
  <c r="D17" i="46"/>
  <c r="H74" i="8"/>
  <c r="M56" i="2"/>
  <c r="J6" i="3"/>
  <c r="K6" i="2"/>
  <c r="L6" i="3"/>
  <c r="M79" i="3"/>
  <c r="L6" i="2"/>
  <c r="J31" i="2"/>
  <c r="M6" i="3"/>
  <c r="J6" i="2"/>
  <c r="K6" i="3"/>
  <c r="M6" i="2"/>
  <c r="K31" i="2"/>
  <c r="N6" i="2"/>
  <c r="L31" i="2"/>
  <c r="N79" i="3"/>
  <c r="K6" i="6"/>
  <c r="J6" i="6"/>
  <c r="I6" i="6"/>
  <c r="M6" i="6"/>
  <c r="L6" i="6"/>
  <c r="J79" i="3"/>
  <c r="J152" i="3"/>
  <c r="F52" i="8"/>
  <c r="F8" i="10"/>
  <c r="K79" i="3"/>
  <c r="L152" i="3"/>
  <c r="L6" i="5"/>
  <c r="F74" i="8"/>
  <c r="I6" i="5"/>
  <c r="T6" i="6"/>
  <c r="O8" i="8"/>
  <c r="Y6" i="13"/>
  <c r="J6" i="5"/>
  <c r="U6" i="6"/>
  <c r="O30" i="10"/>
  <c r="N30" i="10"/>
  <c r="F96" i="10"/>
  <c r="V6" i="5"/>
  <c r="N52" i="8"/>
  <c r="O74" i="8"/>
  <c r="N8" i="10"/>
  <c r="F52" i="10"/>
  <c r="H96" i="10"/>
  <c r="V5" i="12"/>
  <c r="W6" i="5"/>
  <c r="O52" i="8"/>
  <c r="O8" i="10"/>
  <c r="H52" i="10"/>
  <c r="S6" i="6"/>
  <c r="J5" i="12"/>
  <c r="V9" i="14"/>
  <c r="U9" i="14"/>
  <c r="T9" i="14"/>
  <c r="X5" i="12"/>
  <c r="U5" i="12"/>
  <c r="N96" i="10"/>
  <c r="L5" i="12"/>
  <c r="M5" i="12"/>
  <c r="AA6" i="13"/>
  <c r="K6" i="13"/>
  <c r="I5" i="12"/>
  <c r="L6" i="13"/>
  <c r="W6" i="13"/>
  <c r="K9" i="14"/>
  <c r="J9" i="14"/>
  <c r="I7" i="16"/>
  <c r="K7" i="16"/>
  <c r="J7" i="16"/>
  <c r="W7" i="15"/>
  <c r="Z7" i="15"/>
  <c r="AA7" i="15"/>
  <c r="K7" i="15"/>
  <c r="Y7" i="16"/>
  <c r="K7" i="17"/>
  <c r="I7" i="17"/>
  <c r="L7" i="17"/>
  <c r="W7" i="17"/>
  <c r="J7" i="19"/>
  <c r="R7" i="19"/>
  <c r="F7" i="19"/>
  <c r="N7" i="19"/>
  <c r="V7" i="19"/>
  <c r="S8" i="21"/>
  <c r="R8" i="21"/>
  <c r="I8" i="21"/>
  <c r="H8" i="21"/>
  <c r="F52" i="24"/>
  <c r="L7" i="22"/>
  <c r="J7" i="22"/>
  <c r="X7" i="22"/>
  <c r="Y7" i="22"/>
  <c r="H8" i="24"/>
  <c r="D52" i="24"/>
  <c r="F74" i="24"/>
  <c r="J30" i="25"/>
  <c r="H52" i="25"/>
  <c r="F52" i="25"/>
  <c r="F96" i="24"/>
  <c r="F118" i="24"/>
  <c r="F140" i="24"/>
  <c r="F162" i="24"/>
  <c r="F184" i="24"/>
  <c r="F228" i="24"/>
  <c r="F254" i="24"/>
  <c r="L52" i="25"/>
  <c r="H74" i="24"/>
  <c r="D30" i="25"/>
  <c r="J74" i="25"/>
  <c r="M6" i="27"/>
  <c r="L6" i="27"/>
  <c r="K6" i="27"/>
  <c r="I6" i="27"/>
  <c r="N30" i="25"/>
  <c r="J6" i="26"/>
  <c r="J6" i="27"/>
  <c r="O30" i="25"/>
  <c r="K6" i="26"/>
  <c r="J6" i="28"/>
  <c r="J52" i="30"/>
  <c r="L6" i="28"/>
  <c r="H96" i="30"/>
  <c r="J140" i="30"/>
  <c r="H140" i="30"/>
  <c r="L52" i="30"/>
  <c r="O52" i="30"/>
  <c r="N96" i="30"/>
  <c r="O140" i="30"/>
  <c r="N140" i="30"/>
  <c r="N8" i="30"/>
  <c r="F74" i="30"/>
  <c r="N74" i="30"/>
  <c r="H118" i="30"/>
  <c r="O206" i="30"/>
  <c r="O272" i="30"/>
  <c r="F52" i="30"/>
  <c r="O118" i="30"/>
  <c r="N118" i="30"/>
  <c r="O162" i="30"/>
  <c r="N162" i="30"/>
  <c r="O184" i="30"/>
  <c r="N184" i="30"/>
  <c r="O228" i="30"/>
  <c r="O8" i="31"/>
  <c r="N8" i="31"/>
  <c r="H162" i="30"/>
  <c r="H184" i="30"/>
  <c r="O250" i="30"/>
  <c r="H8" i="31"/>
  <c r="F8" i="31"/>
  <c r="N74" i="31"/>
  <c r="O96" i="31"/>
  <c r="N96" i="31"/>
  <c r="H8" i="33"/>
  <c r="F30" i="31"/>
  <c r="H30" i="31"/>
  <c r="H52" i="31"/>
  <c r="O74" i="31"/>
  <c r="J30" i="31"/>
  <c r="H30" i="33"/>
  <c r="J30" i="33"/>
  <c r="N30" i="31"/>
  <c r="J74" i="31"/>
  <c r="F30" i="33"/>
  <c r="AY7" i="35"/>
  <c r="F8" i="33"/>
  <c r="J52" i="33"/>
  <c r="J96" i="33"/>
  <c r="H96" i="33"/>
  <c r="J8" i="33"/>
  <c r="O30" i="33"/>
  <c r="N30" i="33"/>
  <c r="N74" i="33"/>
  <c r="L74" i="33"/>
  <c r="AF7" i="35"/>
  <c r="AE7" i="35"/>
  <c r="N8" i="33"/>
  <c r="O52" i="33"/>
  <c r="I7" i="35"/>
  <c r="BA7" i="35"/>
  <c r="I123" i="37"/>
  <c r="H123" i="37"/>
  <c r="G123" i="37"/>
  <c r="M123" i="37"/>
  <c r="BB7" i="35"/>
  <c r="H29" i="35"/>
  <c r="I29" i="35"/>
  <c r="H52" i="33"/>
  <c r="AO7" i="35"/>
  <c r="X7" i="35"/>
  <c r="AP7" i="35"/>
  <c r="AX7" i="35"/>
  <c r="AQ7" i="35"/>
  <c r="AN29" i="35"/>
  <c r="O123" i="37"/>
  <c r="H5" i="37"/>
  <c r="P5" i="37"/>
  <c r="O133" i="38"/>
  <c r="N133" i="38"/>
  <c r="M133" i="38"/>
  <c r="L133" i="38"/>
  <c r="K133" i="38"/>
  <c r="R5" i="37"/>
  <c r="M5" i="38"/>
  <c r="S5" i="37"/>
  <c r="P5" i="38"/>
  <c r="I133" i="40"/>
  <c r="H133" i="40"/>
  <c r="L5" i="37"/>
  <c r="Q5" i="38"/>
  <c r="G133" i="40"/>
  <c r="N5" i="41"/>
  <c r="L5" i="41"/>
  <c r="H5" i="38"/>
  <c r="R5" i="38"/>
  <c r="M133" i="40"/>
  <c r="M5" i="41"/>
  <c r="S5" i="38"/>
  <c r="S5" i="39"/>
  <c r="R5" i="40"/>
  <c r="Q5" i="41"/>
  <c r="P5" i="41"/>
  <c r="T5" i="41"/>
  <c r="L5" i="39"/>
  <c r="S5" i="40"/>
  <c r="R5" i="41"/>
  <c r="M5" i="39"/>
  <c r="K133" i="39"/>
  <c r="L5" i="40"/>
  <c r="T5" i="40"/>
  <c r="S5" i="41"/>
  <c r="F5" i="39"/>
  <c r="N5" i="39"/>
  <c r="L133" i="39"/>
  <c r="M5" i="40"/>
  <c r="K133" i="40"/>
  <c r="F5" i="41"/>
  <c r="M133" i="39"/>
  <c r="F5" i="40"/>
  <c r="N5" i="40"/>
  <c r="L133" i="40"/>
  <c r="I5" i="41"/>
  <c r="H5" i="41"/>
  <c r="N135" i="41"/>
  <c r="M135" i="41"/>
  <c r="L135" i="41"/>
  <c r="K135" i="41"/>
  <c r="J5" i="41"/>
  <c r="O135" i="41"/>
  <c r="H135" i="42"/>
  <c r="P5" i="43"/>
  <c r="N5" i="43"/>
  <c r="M5" i="43"/>
  <c r="L5" i="43"/>
  <c r="Q5" i="42"/>
  <c r="R5" i="43"/>
  <c r="R5" i="42"/>
  <c r="N135" i="42"/>
  <c r="H135" i="41"/>
  <c r="L5" i="42"/>
  <c r="I135" i="41"/>
  <c r="O135" i="42"/>
  <c r="M135" i="43"/>
  <c r="N135" i="43"/>
  <c r="G135" i="43"/>
  <c r="O135" i="43"/>
  <c r="I5" i="43"/>
  <c r="Q5" i="43"/>
  <c r="I135" i="43"/>
  <c r="N143" i="42" l="1"/>
  <c r="M143" i="42"/>
  <c r="O143" i="42"/>
  <c r="L143" i="42"/>
  <c r="J146" i="42"/>
  <c r="G137" i="41"/>
  <c r="I137" i="41"/>
  <c r="H137" i="41"/>
  <c r="F9" i="40"/>
  <c r="H9" i="40"/>
  <c r="I9" i="40"/>
  <c r="S9" i="40"/>
  <c r="R9" i="40"/>
  <c r="N8" i="38"/>
  <c r="L8" i="38"/>
  <c r="N124" i="37"/>
  <c r="O124" i="37"/>
  <c r="I15" i="35"/>
  <c r="H15" i="35"/>
  <c r="I11" i="35"/>
  <c r="H11" i="35"/>
  <c r="O62" i="33"/>
  <c r="N62" i="33"/>
  <c r="Y18" i="35"/>
  <c r="X18" i="35"/>
  <c r="AQ16" i="35"/>
  <c r="AP16" i="35"/>
  <c r="AO16" i="35"/>
  <c r="AN16" i="35"/>
  <c r="AR16" i="35"/>
  <c r="AQ12" i="35"/>
  <c r="AP12" i="35"/>
  <c r="AO12" i="35"/>
  <c r="AR12" i="35"/>
  <c r="AN12" i="35"/>
  <c r="AQ8" i="35"/>
  <c r="AP8" i="35"/>
  <c r="AO8" i="35"/>
  <c r="AR8" i="35"/>
  <c r="AN8" i="35"/>
  <c r="AR18" i="35"/>
  <c r="O59" i="33"/>
  <c r="N59" i="33"/>
  <c r="I40" i="35"/>
  <c r="H40" i="35"/>
  <c r="O101" i="33"/>
  <c r="N101" i="33"/>
  <c r="F13" i="33"/>
  <c r="J42" i="33"/>
  <c r="J56" i="33"/>
  <c r="J39" i="33"/>
  <c r="J53" i="33"/>
  <c r="AF9" i="35"/>
  <c r="AE9" i="35"/>
  <c r="L36" i="33"/>
  <c r="F11" i="33"/>
  <c r="F78" i="33"/>
  <c r="F59" i="33"/>
  <c r="F42" i="33"/>
  <c r="F54" i="33"/>
  <c r="O108" i="33"/>
  <c r="N108" i="33"/>
  <c r="J18" i="33"/>
  <c r="L18" i="33"/>
  <c r="F100" i="33"/>
  <c r="O64" i="33"/>
  <c r="F103" i="33"/>
  <c r="J13" i="33"/>
  <c r="F97" i="33"/>
  <c r="E109" i="33"/>
  <c r="J99" i="33"/>
  <c r="L55" i="33"/>
  <c r="L104" i="33"/>
  <c r="N104" i="33"/>
  <c r="L60" i="33"/>
  <c r="L107" i="33"/>
  <c r="L105" i="31"/>
  <c r="J105" i="31"/>
  <c r="J85" i="31"/>
  <c r="J79" i="31"/>
  <c r="J100" i="31"/>
  <c r="L277" i="30"/>
  <c r="H259" i="30"/>
  <c r="O231" i="30"/>
  <c r="N231" i="30"/>
  <c r="J213" i="30"/>
  <c r="L86" i="31"/>
  <c r="H77" i="31"/>
  <c r="H57" i="31"/>
  <c r="H100" i="31"/>
  <c r="J61" i="31"/>
  <c r="H31" i="31"/>
  <c r="F106" i="31"/>
  <c r="F78" i="31"/>
  <c r="F102" i="31"/>
  <c r="F273" i="30"/>
  <c r="J255" i="30"/>
  <c r="F229" i="30"/>
  <c r="J211" i="30"/>
  <c r="N99" i="31"/>
  <c r="O99" i="31"/>
  <c r="L59" i="31"/>
  <c r="F36" i="31"/>
  <c r="F284" i="30"/>
  <c r="H284" i="30"/>
  <c r="H274" i="30"/>
  <c r="J274" i="30"/>
  <c r="O256" i="30"/>
  <c r="F256" i="30"/>
  <c r="F210" i="30"/>
  <c r="H210" i="30"/>
  <c r="J59" i="31"/>
  <c r="F31" i="31"/>
  <c r="O279" i="30"/>
  <c r="N279" i="30"/>
  <c r="H263" i="30"/>
  <c r="L237" i="30"/>
  <c r="H211" i="30"/>
  <c r="H37" i="33"/>
  <c r="H12" i="33"/>
  <c r="J12" i="33"/>
  <c r="H33" i="33"/>
  <c r="H56" i="33"/>
  <c r="H103" i="33"/>
  <c r="H59" i="33"/>
  <c r="H108" i="33"/>
  <c r="H101" i="31"/>
  <c r="J57" i="31"/>
  <c r="L57" i="31"/>
  <c r="H35" i="31"/>
  <c r="J35" i="31"/>
  <c r="O79" i="31"/>
  <c r="N79" i="31"/>
  <c r="O100" i="31"/>
  <c r="N100" i="31"/>
  <c r="O64" i="31"/>
  <c r="N64" i="31"/>
  <c r="F277" i="30"/>
  <c r="J259" i="30"/>
  <c r="F233" i="30"/>
  <c r="J215" i="30"/>
  <c r="J103" i="31"/>
  <c r="L84" i="31"/>
  <c r="N84" i="31"/>
  <c r="L56" i="31"/>
  <c r="L99" i="31"/>
  <c r="L87" i="31"/>
  <c r="F280" i="30"/>
  <c r="H280" i="30"/>
  <c r="L260" i="30"/>
  <c r="F252" i="30"/>
  <c r="O252" i="30"/>
  <c r="J164" i="30"/>
  <c r="L164" i="30"/>
  <c r="F146" i="30"/>
  <c r="H146" i="30"/>
  <c r="N124" i="30"/>
  <c r="O124" i="30"/>
  <c r="J189" i="30"/>
  <c r="L194" i="30"/>
  <c r="L193" i="30"/>
  <c r="H193" i="30"/>
  <c r="F163" i="30"/>
  <c r="H163" i="30"/>
  <c r="J145" i="30"/>
  <c r="L145" i="30"/>
  <c r="F119" i="30"/>
  <c r="H119" i="30"/>
  <c r="O188" i="30"/>
  <c r="N188" i="30"/>
  <c r="J170" i="30"/>
  <c r="H150" i="30"/>
  <c r="F130" i="30"/>
  <c r="H130" i="30"/>
  <c r="L144" i="30"/>
  <c r="H126" i="30"/>
  <c r="J194" i="30"/>
  <c r="F167" i="30"/>
  <c r="H167" i="30"/>
  <c r="J149" i="30"/>
  <c r="L149" i="30"/>
  <c r="F123" i="30"/>
  <c r="H123" i="30"/>
  <c r="O57" i="30"/>
  <c r="F57" i="30"/>
  <c r="F59" i="30"/>
  <c r="F87" i="30"/>
  <c r="O55" i="30"/>
  <c r="N55" i="30"/>
  <c r="H65" i="30"/>
  <c r="L58" i="30"/>
  <c r="N58" i="30"/>
  <c r="N77" i="30"/>
  <c r="O77" i="30"/>
  <c r="F54" i="30"/>
  <c r="O54" i="30"/>
  <c r="F63" i="30"/>
  <c r="H63" i="30"/>
  <c r="L98" i="28"/>
  <c r="J98" i="28"/>
  <c r="J81" i="28"/>
  <c r="L81" i="28"/>
  <c r="J64" i="28"/>
  <c r="L64" i="28"/>
  <c r="L45" i="28"/>
  <c r="J45" i="28"/>
  <c r="I45" i="28"/>
  <c r="K45" i="28"/>
  <c r="M45" i="28"/>
  <c r="F34" i="28"/>
  <c r="J55" i="30"/>
  <c r="J57" i="30"/>
  <c r="J60" i="30"/>
  <c r="E90" i="28"/>
  <c r="D34" i="28"/>
  <c r="L110" i="28"/>
  <c r="K110" i="28"/>
  <c r="J110" i="28"/>
  <c r="I110" i="28"/>
  <c r="H118" i="28"/>
  <c r="M110" i="28"/>
  <c r="K87" i="28"/>
  <c r="I87" i="28"/>
  <c r="M87" i="28"/>
  <c r="L87" i="28"/>
  <c r="J87" i="28"/>
  <c r="F76" i="28"/>
  <c r="E76" i="28"/>
  <c r="L68" i="28"/>
  <c r="J68" i="28"/>
  <c r="L50" i="28"/>
  <c r="J50" i="28"/>
  <c r="M50" i="28"/>
  <c r="I50" i="28"/>
  <c r="K50" i="28"/>
  <c r="L32" i="28"/>
  <c r="J32" i="28"/>
  <c r="M32" i="28"/>
  <c r="K32" i="28"/>
  <c r="I32" i="28"/>
  <c r="L15" i="28"/>
  <c r="J15" i="28"/>
  <c r="M15" i="28"/>
  <c r="K15" i="28"/>
  <c r="I15" i="28"/>
  <c r="M155" i="28"/>
  <c r="L155" i="28"/>
  <c r="K155" i="28"/>
  <c r="I155" i="28"/>
  <c r="J155" i="28"/>
  <c r="K130" i="28"/>
  <c r="J130" i="28"/>
  <c r="I130" i="28"/>
  <c r="M130" i="28"/>
  <c r="L130" i="28"/>
  <c r="J142" i="28"/>
  <c r="I142" i="28"/>
  <c r="M142" i="28"/>
  <c r="L142" i="28"/>
  <c r="K142" i="28"/>
  <c r="I154" i="28"/>
  <c r="L154" i="28"/>
  <c r="K154" i="28"/>
  <c r="M154" i="28"/>
  <c r="J154" i="28"/>
  <c r="L95" i="28"/>
  <c r="K95" i="28"/>
  <c r="J95" i="28"/>
  <c r="M95" i="28"/>
  <c r="I95" i="28"/>
  <c r="F48" i="28"/>
  <c r="F160" i="28"/>
  <c r="M100" i="28"/>
  <c r="L100" i="28"/>
  <c r="K100" i="28"/>
  <c r="I100" i="28"/>
  <c r="J100" i="28"/>
  <c r="M83" i="28"/>
  <c r="L83" i="28"/>
  <c r="K83" i="28"/>
  <c r="I83" i="28"/>
  <c r="J83" i="28"/>
  <c r="M66" i="28"/>
  <c r="L66" i="28"/>
  <c r="K66" i="28"/>
  <c r="I66" i="28"/>
  <c r="J66" i="28"/>
  <c r="E160" i="28"/>
  <c r="E132" i="28"/>
  <c r="G62" i="28"/>
  <c r="K29" i="28"/>
  <c r="I29" i="28"/>
  <c r="I98" i="28"/>
  <c r="K98" i="28"/>
  <c r="K61" i="28"/>
  <c r="I61" i="28"/>
  <c r="I25" i="28"/>
  <c r="K25" i="28"/>
  <c r="I102" i="28"/>
  <c r="K102" i="28"/>
  <c r="G132" i="28"/>
  <c r="G160" i="28"/>
  <c r="C76" i="28"/>
  <c r="C48" i="28"/>
  <c r="C160" i="28"/>
  <c r="C146" i="28"/>
  <c r="C118" i="28"/>
  <c r="O58" i="25"/>
  <c r="N58" i="25"/>
  <c r="N99" i="25"/>
  <c r="O99" i="25"/>
  <c r="L104" i="25"/>
  <c r="O56" i="25"/>
  <c r="N56" i="25"/>
  <c r="L34" i="25"/>
  <c r="N34" i="25"/>
  <c r="L83" i="25"/>
  <c r="O35" i="25"/>
  <c r="N35" i="25"/>
  <c r="L108" i="25"/>
  <c r="L54" i="25"/>
  <c r="F84" i="25"/>
  <c r="F100" i="25"/>
  <c r="F75" i="25"/>
  <c r="F99" i="25"/>
  <c r="F41" i="25"/>
  <c r="H263" i="24"/>
  <c r="J263" i="24"/>
  <c r="F241" i="24"/>
  <c r="F231" i="24"/>
  <c r="H231" i="24"/>
  <c r="F211" i="24"/>
  <c r="O211" i="24"/>
  <c r="J191" i="24"/>
  <c r="L191" i="24"/>
  <c r="H171" i="24"/>
  <c r="J171" i="24"/>
  <c r="F153" i="24"/>
  <c r="F143" i="24"/>
  <c r="H143" i="24"/>
  <c r="F123" i="24"/>
  <c r="O123" i="24"/>
  <c r="L262" i="24"/>
  <c r="J230" i="24"/>
  <c r="L230" i="24"/>
  <c r="H210" i="24"/>
  <c r="J210" i="24"/>
  <c r="O190" i="24"/>
  <c r="N190" i="24"/>
  <c r="L170" i="24"/>
  <c r="J142" i="24"/>
  <c r="L142" i="24"/>
  <c r="H122" i="24"/>
  <c r="J122" i="24"/>
  <c r="L77" i="24"/>
  <c r="J267" i="24"/>
  <c r="L267" i="24"/>
  <c r="L257" i="24"/>
  <c r="F229" i="24"/>
  <c r="F195" i="24"/>
  <c r="O185" i="24"/>
  <c r="N185" i="24"/>
  <c r="H169" i="24"/>
  <c r="J153" i="24"/>
  <c r="L153" i="24"/>
  <c r="L143" i="24"/>
  <c r="F119" i="24"/>
  <c r="H76" i="24"/>
  <c r="L258" i="24"/>
  <c r="N258" i="24"/>
  <c r="J234" i="24"/>
  <c r="L234" i="24"/>
  <c r="F196" i="24"/>
  <c r="N186" i="24"/>
  <c r="O186" i="24"/>
  <c r="F152" i="24"/>
  <c r="N142" i="24"/>
  <c r="O142" i="24"/>
  <c r="H85" i="24"/>
  <c r="J85" i="24"/>
  <c r="J56" i="24"/>
  <c r="F17" i="24"/>
  <c r="H17" i="24"/>
  <c r="F78" i="24"/>
  <c r="O54" i="24"/>
  <c r="L60" i="24"/>
  <c r="Z12" i="22"/>
  <c r="X12" i="22"/>
  <c r="AB12" i="22"/>
  <c r="AA12" i="22"/>
  <c r="Y12" i="22"/>
  <c r="F18" i="24"/>
  <c r="H18" i="24"/>
  <c r="O78" i="24"/>
  <c r="N78" i="24"/>
  <c r="L62" i="24"/>
  <c r="T21" i="22"/>
  <c r="F63" i="24"/>
  <c r="H63" i="24"/>
  <c r="F56" i="24"/>
  <c r="H56" i="24"/>
  <c r="R13" i="21"/>
  <c r="T13" i="21"/>
  <c r="S13" i="21"/>
  <c r="R21" i="21"/>
  <c r="T21" i="21"/>
  <c r="S21" i="21"/>
  <c r="G23" i="19"/>
  <c r="G21" i="19"/>
  <c r="O9" i="19"/>
  <c r="R10" i="19" s="1"/>
  <c r="W79" i="19"/>
  <c r="R123" i="19"/>
  <c r="O161" i="19"/>
  <c r="G119" i="19"/>
  <c r="G121" i="19"/>
  <c r="O65" i="19"/>
  <c r="W51" i="19"/>
  <c r="R62" i="19"/>
  <c r="D149" i="17"/>
  <c r="L150" i="17"/>
  <c r="J150" i="17"/>
  <c r="L132" i="17"/>
  <c r="J132" i="17"/>
  <c r="H119" i="17"/>
  <c r="M111" i="17"/>
  <c r="J111" i="17"/>
  <c r="I111" i="17"/>
  <c r="K111" i="17"/>
  <c r="L111" i="17"/>
  <c r="H107" i="17"/>
  <c r="L89" i="17"/>
  <c r="J89" i="17"/>
  <c r="E77" i="17"/>
  <c r="E65" i="17"/>
  <c r="J139" i="17"/>
  <c r="H147" i="17"/>
  <c r="L139" i="17"/>
  <c r="K139" i="17"/>
  <c r="M139" i="17"/>
  <c r="I139" i="17"/>
  <c r="E105" i="17"/>
  <c r="K110" i="17"/>
  <c r="I110" i="17"/>
  <c r="M110" i="17"/>
  <c r="L110" i="17"/>
  <c r="J110" i="17"/>
  <c r="L160" i="17"/>
  <c r="K160" i="17"/>
  <c r="J160" i="17"/>
  <c r="M160" i="17"/>
  <c r="I160" i="17"/>
  <c r="E149" i="17"/>
  <c r="M88" i="17"/>
  <c r="L88" i="17"/>
  <c r="I88" i="17"/>
  <c r="K88" i="17"/>
  <c r="J88" i="17"/>
  <c r="Z20" i="17"/>
  <c r="W20" i="17"/>
  <c r="X20" i="17"/>
  <c r="Y20" i="17"/>
  <c r="R9" i="17"/>
  <c r="I89" i="17"/>
  <c r="K89" i="17"/>
  <c r="G65" i="17"/>
  <c r="I112" i="17"/>
  <c r="K112" i="17"/>
  <c r="G133" i="17"/>
  <c r="I125" i="17"/>
  <c r="K125" i="17"/>
  <c r="G79" i="17"/>
  <c r="Y19" i="16"/>
  <c r="W19" i="16"/>
  <c r="AA19" i="16"/>
  <c r="Z19" i="16"/>
  <c r="X19" i="16"/>
  <c r="W16" i="16"/>
  <c r="Y16" i="16"/>
  <c r="K115" i="17"/>
  <c r="I115" i="17"/>
  <c r="AA13" i="16"/>
  <c r="Z13" i="16"/>
  <c r="W13" i="16"/>
  <c r="V21" i="16"/>
  <c r="X13" i="16"/>
  <c r="Y13" i="16"/>
  <c r="V9" i="16"/>
  <c r="F133" i="17"/>
  <c r="F93" i="17"/>
  <c r="F65" i="17"/>
  <c r="F160" i="13"/>
  <c r="Q23" i="14"/>
  <c r="T19" i="14"/>
  <c r="U19" i="14"/>
  <c r="V19" i="14"/>
  <c r="J139" i="13"/>
  <c r="L139" i="13"/>
  <c r="I139" i="13"/>
  <c r="M139" i="13"/>
  <c r="K139" i="13"/>
  <c r="H146" i="13"/>
  <c r="J122" i="13"/>
  <c r="L122" i="13"/>
  <c r="I122" i="13"/>
  <c r="M122" i="13"/>
  <c r="K122" i="13"/>
  <c r="F76" i="13"/>
  <c r="J27" i="13"/>
  <c r="L27" i="13"/>
  <c r="M27" i="13"/>
  <c r="K27" i="13"/>
  <c r="I27" i="13"/>
  <c r="H34" i="13"/>
  <c r="J101" i="10"/>
  <c r="K58" i="13"/>
  <c r="I58" i="13"/>
  <c r="M58" i="13"/>
  <c r="L58" i="13"/>
  <c r="J58" i="13"/>
  <c r="C48" i="13"/>
  <c r="F20" i="13"/>
  <c r="Z14" i="15"/>
  <c r="Y14" i="15"/>
  <c r="W14" i="15"/>
  <c r="AA14" i="15"/>
  <c r="X14" i="15"/>
  <c r="Q21" i="15"/>
  <c r="X12" i="15"/>
  <c r="Z12" i="15"/>
  <c r="Y12" i="15"/>
  <c r="W12" i="15"/>
  <c r="AA12" i="15"/>
  <c r="V21" i="14"/>
  <c r="U21" i="14"/>
  <c r="T21" i="14"/>
  <c r="C132" i="13"/>
  <c r="D76" i="13"/>
  <c r="L31" i="13"/>
  <c r="K31" i="13"/>
  <c r="M31" i="13"/>
  <c r="J31" i="13"/>
  <c r="I31" i="13"/>
  <c r="Z13" i="13"/>
  <c r="Y13" i="13"/>
  <c r="W13" i="13"/>
  <c r="AA13" i="13"/>
  <c r="X13" i="13"/>
  <c r="V20" i="13"/>
  <c r="L152" i="13"/>
  <c r="K152" i="13"/>
  <c r="H160" i="13"/>
  <c r="I152" i="13"/>
  <c r="M152" i="13"/>
  <c r="J152" i="13"/>
  <c r="N49" i="12"/>
  <c r="L49" i="12"/>
  <c r="K49" i="12"/>
  <c r="M49" i="12"/>
  <c r="J49" i="12"/>
  <c r="I49" i="12"/>
  <c r="N33" i="12"/>
  <c r="L33" i="12"/>
  <c r="K33" i="12"/>
  <c r="M33" i="12"/>
  <c r="J33" i="12"/>
  <c r="I33" i="12"/>
  <c r="L17" i="12"/>
  <c r="K17" i="12"/>
  <c r="J17" i="12"/>
  <c r="I17" i="12"/>
  <c r="N17" i="12"/>
  <c r="M17" i="12"/>
  <c r="H54" i="12"/>
  <c r="J97" i="10"/>
  <c r="K51" i="12"/>
  <c r="L51" i="12"/>
  <c r="L22" i="12"/>
  <c r="K22" i="12"/>
  <c r="L64" i="13"/>
  <c r="J64" i="13"/>
  <c r="C53" i="12"/>
  <c r="L6" i="12"/>
  <c r="K6" i="12"/>
  <c r="J82" i="10"/>
  <c r="L82" i="10"/>
  <c r="L84" i="10"/>
  <c r="L61" i="10"/>
  <c r="X15" i="12"/>
  <c r="V15" i="12"/>
  <c r="U15" i="12"/>
  <c r="X47" i="12"/>
  <c r="V47" i="12"/>
  <c r="U47" i="12"/>
  <c r="X21" i="12"/>
  <c r="V21" i="12"/>
  <c r="U21" i="12"/>
  <c r="V53" i="12"/>
  <c r="X53" i="12"/>
  <c r="U53" i="12"/>
  <c r="X54" i="12"/>
  <c r="V48" i="12"/>
  <c r="U48" i="12"/>
  <c r="X48" i="12"/>
  <c r="X30" i="12"/>
  <c r="V30" i="12"/>
  <c r="U30" i="12"/>
  <c r="F56" i="12"/>
  <c r="L41" i="10"/>
  <c r="L56" i="13"/>
  <c r="J56" i="13"/>
  <c r="L8" i="13"/>
  <c r="J8" i="13"/>
  <c r="J80" i="13"/>
  <c r="L80" i="13"/>
  <c r="E160" i="13"/>
  <c r="J69" i="13"/>
  <c r="L69" i="13"/>
  <c r="E146" i="13"/>
  <c r="J138" i="13"/>
  <c r="L138" i="13"/>
  <c r="J154" i="13"/>
  <c r="L154" i="13"/>
  <c r="L30" i="12"/>
  <c r="K30" i="12"/>
  <c r="J38" i="10"/>
  <c r="L38" i="10"/>
  <c r="K25" i="13"/>
  <c r="I25" i="13"/>
  <c r="I115" i="13"/>
  <c r="K115" i="13"/>
  <c r="K69" i="13"/>
  <c r="I69" i="13"/>
  <c r="G146" i="13"/>
  <c r="K138" i="13"/>
  <c r="I138" i="13"/>
  <c r="I9" i="13"/>
  <c r="K9" i="13"/>
  <c r="I65" i="13"/>
  <c r="K65" i="13"/>
  <c r="I145" i="13"/>
  <c r="K145" i="13"/>
  <c r="I71" i="13"/>
  <c r="K71" i="13"/>
  <c r="I140" i="13"/>
  <c r="K140" i="13"/>
  <c r="J61" i="10"/>
  <c r="J11" i="10"/>
  <c r="L261" i="8"/>
  <c r="F207" i="8"/>
  <c r="L187" i="8"/>
  <c r="H169" i="8"/>
  <c r="O141" i="8"/>
  <c r="N141" i="8"/>
  <c r="J123" i="8"/>
  <c r="F40" i="8"/>
  <c r="H40" i="8"/>
  <c r="T38" i="6"/>
  <c r="S38" i="6"/>
  <c r="V38" i="6"/>
  <c r="U38" i="6"/>
  <c r="W38" i="6"/>
  <c r="W17" i="12"/>
  <c r="H53" i="10"/>
  <c r="J53" i="10"/>
  <c r="H32" i="10"/>
  <c r="J32" i="10"/>
  <c r="H17" i="10"/>
  <c r="F276" i="8"/>
  <c r="L256" i="8"/>
  <c r="F210" i="8"/>
  <c r="L190" i="8"/>
  <c r="H172" i="8"/>
  <c r="N144" i="8"/>
  <c r="O144" i="8"/>
  <c r="J126" i="8"/>
  <c r="F100" i="8"/>
  <c r="H100" i="8"/>
  <c r="F43" i="8"/>
  <c r="H43" i="8"/>
  <c r="L31" i="6"/>
  <c r="J31" i="6"/>
  <c r="G54" i="12"/>
  <c r="I7" i="12"/>
  <c r="J7" i="12"/>
  <c r="A12" i="12"/>
  <c r="J12" i="12"/>
  <c r="I12" i="12"/>
  <c r="H102" i="10"/>
  <c r="J102" i="10"/>
  <c r="H103" i="10"/>
  <c r="J103" i="10"/>
  <c r="F55" i="10"/>
  <c r="F42" i="10"/>
  <c r="H42" i="10"/>
  <c r="H15" i="10"/>
  <c r="J17" i="10"/>
  <c r="H277" i="8"/>
  <c r="L259" i="8"/>
  <c r="H233" i="8"/>
  <c r="L215" i="8"/>
  <c r="H189" i="8"/>
  <c r="L171" i="8"/>
  <c r="H145" i="8"/>
  <c r="L127" i="8"/>
  <c r="J61" i="8"/>
  <c r="L61" i="8"/>
  <c r="T52" i="6"/>
  <c r="S52" i="6"/>
  <c r="V52" i="6"/>
  <c r="U52" i="6"/>
  <c r="W52" i="6"/>
  <c r="W33" i="12"/>
  <c r="W45" i="12"/>
  <c r="W26" i="12"/>
  <c r="W6" i="12"/>
  <c r="W9" i="12"/>
  <c r="W21" i="12"/>
  <c r="W40" i="12"/>
  <c r="W35" i="12"/>
  <c r="F102" i="10"/>
  <c r="F108" i="10"/>
  <c r="O37" i="10"/>
  <c r="F64" i="10"/>
  <c r="F238" i="8"/>
  <c r="O32" i="10"/>
  <c r="N32" i="10"/>
  <c r="O97" i="10"/>
  <c r="N97" i="10"/>
  <c r="F285" i="8"/>
  <c r="O275" i="8"/>
  <c r="N275" i="8"/>
  <c r="F241" i="8"/>
  <c r="N231" i="8"/>
  <c r="O231" i="8"/>
  <c r="F197" i="8"/>
  <c r="N187" i="8"/>
  <c r="O187" i="8"/>
  <c r="F153" i="8"/>
  <c r="O143" i="8"/>
  <c r="N143" i="8"/>
  <c r="F99" i="8"/>
  <c r="H99" i="8"/>
  <c r="N53" i="8"/>
  <c r="O53" i="8"/>
  <c r="U45" i="6"/>
  <c r="S45" i="6"/>
  <c r="W32" i="6"/>
  <c r="V32" i="6"/>
  <c r="T32" i="6"/>
  <c r="S32" i="6"/>
  <c r="U32" i="6"/>
  <c r="I13" i="5"/>
  <c r="K13" i="5"/>
  <c r="F85" i="10"/>
  <c r="H85" i="10"/>
  <c r="F56" i="10"/>
  <c r="H56" i="10"/>
  <c r="L19" i="10"/>
  <c r="F280" i="8"/>
  <c r="J260" i="8"/>
  <c r="L260" i="8"/>
  <c r="H240" i="8"/>
  <c r="J240" i="8"/>
  <c r="F212" i="8"/>
  <c r="H212" i="8"/>
  <c r="F192" i="8"/>
  <c r="J172" i="8"/>
  <c r="L172" i="8"/>
  <c r="H152" i="8"/>
  <c r="J152" i="8"/>
  <c r="F124" i="8"/>
  <c r="H124" i="8"/>
  <c r="L77" i="8"/>
  <c r="N77" i="8"/>
  <c r="F10" i="8"/>
  <c r="H10" i="8"/>
  <c r="W43" i="6"/>
  <c r="S43" i="6"/>
  <c r="V43" i="6"/>
  <c r="U43" i="6"/>
  <c r="T43" i="6"/>
  <c r="W47" i="6"/>
  <c r="W45" i="6"/>
  <c r="W46" i="6"/>
  <c r="W52" i="5"/>
  <c r="S52" i="5"/>
  <c r="V52" i="5"/>
  <c r="U52" i="5"/>
  <c r="T52" i="5"/>
  <c r="W44" i="5"/>
  <c r="S44" i="5"/>
  <c r="V44" i="5"/>
  <c r="U44" i="5"/>
  <c r="T44" i="5"/>
  <c r="W36" i="5"/>
  <c r="S36" i="5"/>
  <c r="V36" i="5"/>
  <c r="U36" i="5"/>
  <c r="T36" i="5"/>
  <c r="W38" i="5"/>
  <c r="W28" i="5"/>
  <c r="S28" i="5"/>
  <c r="V28" i="5"/>
  <c r="U28" i="5"/>
  <c r="T28" i="5"/>
  <c r="W20" i="5"/>
  <c r="S20" i="5"/>
  <c r="U20" i="5"/>
  <c r="T20" i="5"/>
  <c r="V20" i="5"/>
  <c r="F86" i="8"/>
  <c r="H193" i="3"/>
  <c r="J182" i="3"/>
  <c r="K182" i="3"/>
  <c r="J166" i="3"/>
  <c r="K166" i="3"/>
  <c r="H54" i="8"/>
  <c r="J54" i="8"/>
  <c r="H65" i="8"/>
  <c r="J169" i="3"/>
  <c r="N169" i="3"/>
  <c r="L169" i="3"/>
  <c r="M169" i="3"/>
  <c r="K169" i="3"/>
  <c r="F11" i="10"/>
  <c r="F19" i="10"/>
  <c r="F64" i="8"/>
  <c r="F59" i="8"/>
  <c r="J49" i="5"/>
  <c r="L49" i="5"/>
  <c r="F189" i="3"/>
  <c r="O11" i="10"/>
  <c r="F85" i="8"/>
  <c r="O59" i="8"/>
  <c r="V18" i="6"/>
  <c r="T18" i="6"/>
  <c r="L180" i="3"/>
  <c r="K180" i="3"/>
  <c r="I191" i="3"/>
  <c r="J180" i="3"/>
  <c r="N180" i="3"/>
  <c r="M180" i="3"/>
  <c r="N213" i="3"/>
  <c r="M213" i="3"/>
  <c r="L213" i="3"/>
  <c r="K213" i="3"/>
  <c r="J213" i="3"/>
  <c r="L138" i="3"/>
  <c r="K138" i="3"/>
  <c r="J138" i="3"/>
  <c r="N138" i="3"/>
  <c r="M138" i="3"/>
  <c r="K33" i="6"/>
  <c r="J33" i="6"/>
  <c r="I33" i="6"/>
  <c r="M33" i="6"/>
  <c r="L33" i="6"/>
  <c r="M7" i="6"/>
  <c r="L7" i="6"/>
  <c r="K7" i="6"/>
  <c r="J7" i="6"/>
  <c r="I7" i="6"/>
  <c r="J11" i="6"/>
  <c r="I11" i="6"/>
  <c r="L11" i="6"/>
  <c r="K11" i="6"/>
  <c r="M11" i="6"/>
  <c r="I19" i="6"/>
  <c r="K19" i="6"/>
  <c r="J19" i="6"/>
  <c r="M19" i="6"/>
  <c r="L19" i="6"/>
  <c r="J32" i="6"/>
  <c r="I32" i="6"/>
  <c r="M32" i="6"/>
  <c r="L32" i="6"/>
  <c r="K32" i="6"/>
  <c r="F188" i="3"/>
  <c r="J83" i="8"/>
  <c r="L83" i="8"/>
  <c r="J85" i="8"/>
  <c r="J48" i="5"/>
  <c r="L48" i="5"/>
  <c r="F191" i="3"/>
  <c r="K137" i="3"/>
  <c r="J137" i="3"/>
  <c r="F17" i="2"/>
  <c r="J64" i="2"/>
  <c r="M64" i="2"/>
  <c r="K64" i="2"/>
  <c r="I67" i="2"/>
  <c r="N64" i="2"/>
  <c r="L64" i="2"/>
  <c r="M38" i="2"/>
  <c r="L38" i="2"/>
  <c r="M20" i="2"/>
  <c r="L20" i="2"/>
  <c r="J8" i="2"/>
  <c r="K8" i="2"/>
  <c r="M8" i="2"/>
  <c r="N8" i="2"/>
  <c r="L8" i="2"/>
  <c r="I17" i="2"/>
  <c r="H85" i="8"/>
  <c r="G190" i="3"/>
  <c r="G187" i="3"/>
  <c r="L63" i="2"/>
  <c r="K63" i="2"/>
  <c r="J63" i="2"/>
  <c r="N63" i="2"/>
  <c r="M63" i="2"/>
  <c r="N65" i="2"/>
  <c r="G43" i="2"/>
  <c r="M24" i="2"/>
  <c r="L24" i="2"/>
  <c r="L9" i="2"/>
  <c r="E18" i="2"/>
  <c r="M9" i="2"/>
  <c r="M154" i="3"/>
  <c r="L154" i="3"/>
  <c r="E190" i="3"/>
  <c r="M179" i="3"/>
  <c r="L179" i="3"/>
  <c r="K31" i="6"/>
  <c r="I31" i="6"/>
  <c r="K49" i="2"/>
  <c r="J49" i="2"/>
  <c r="J19" i="2"/>
  <c r="M19" i="2"/>
  <c r="L19" i="2"/>
  <c r="K19" i="2"/>
  <c r="H77" i="8"/>
  <c r="H76" i="8"/>
  <c r="H141" i="42"/>
  <c r="G141" i="42"/>
  <c r="I140" i="43"/>
  <c r="H140" i="43"/>
  <c r="K140" i="43" s="1"/>
  <c r="G140" i="43"/>
  <c r="M140" i="43"/>
  <c r="L140" i="43"/>
  <c r="I139" i="42"/>
  <c r="H139" i="42"/>
  <c r="G139" i="42"/>
  <c r="M139" i="42"/>
  <c r="L139" i="42"/>
  <c r="F146" i="42"/>
  <c r="D146" i="41"/>
  <c r="O141" i="43"/>
  <c r="N141" i="43"/>
  <c r="H143" i="42"/>
  <c r="G143" i="42"/>
  <c r="C146" i="41"/>
  <c r="N136" i="41"/>
  <c r="O136" i="41"/>
  <c r="O145" i="42"/>
  <c r="N145" i="42"/>
  <c r="O140" i="42"/>
  <c r="N140" i="42"/>
  <c r="O137" i="41"/>
  <c r="N137" i="41"/>
  <c r="L137" i="41"/>
  <c r="M137" i="41"/>
  <c r="J146" i="41"/>
  <c r="O138" i="41"/>
  <c r="N138" i="41"/>
  <c r="M138" i="41"/>
  <c r="L138" i="41"/>
  <c r="G16" i="41"/>
  <c r="J6" i="41"/>
  <c r="H6" i="41"/>
  <c r="I6" i="41"/>
  <c r="J7" i="41"/>
  <c r="J12" i="41"/>
  <c r="L6" i="41"/>
  <c r="M6" i="41"/>
  <c r="P9" i="39"/>
  <c r="T9" i="39"/>
  <c r="S9" i="39"/>
  <c r="R9" i="39"/>
  <c r="Q9" i="39"/>
  <c r="Q8" i="40"/>
  <c r="P8" i="40"/>
  <c r="T8" i="40"/>
  <c r="S8" i="40"/>
  <c r="R8" i="40"/>
  <c r="S10" i="39"/>
  <c r="R10" i="39"/>
  <c r="S12" i="41"/>
  <c r="R12" i="41"/>
  <c r="P12" i="41"/>
  <c r="T12" i="41"/>
  <c r="Q12" i="41"/>
  <c r="N9" i="39"/>
  <c r="L9" i="39"/>
  <c r="N10" i="38"/>
  <c r="M10" i="38"/>
  <c r="L10" i="38"/>
  <c r="J7" i="38"/>
  <c r="I7" i="38"/>
  <c r="H7" i="38"/>
  <c r="M7" i="38"/>
  <c r="L7" i="38"/>
  <c r="O126" i="37"/>
  <c r="N126" i="37"/>
  <c r="AO34" i="35"/>
  <c r="AN34" i="35"/>
  <c r="O60" i="33"/>
  <c r="N60" i="33"/>
  <c r="O15" i="35"/>
  <c r="P15" i="35"/>
  <c r="O11" i="35"/>
  <c r="P11" i="35"/>
  <c r="O18" i="35"/>
  <c r="O57" i="33"/>
  <c r="N57" i="33"/>
  <c r="N86" i="33"/>
  <c r="O86" i="33"/>
  <c r="I127" i="37"/>
  <c r="F129" i="37"/>
  <c r="H127" i="37"/>
  <c r="G127" i="37"/>
  <c r="M127" i="37"/>
  <c r="L127" i="37"/>
  <c r="I34" i="35"/>
  <c r="H34" i="35"/>
  <c r="F99" i="33"/>
  <c r="J9" i="33"/>
  <c r="J75" i="33"/>
  <c r="I87" i="33"/>
  <c r="L75" i="33"/>
  <c r="J58" i="33"/>
  <c r="J41" i="33"/>
  <c r="J55" i="33"/>
  <c r="O103" i="33"/>
  <c r="N103" i="33"/>
  <c r="O32" i="33"/>
  <c r="N32" i="33"/>
  <c r="F80" i="33"/>
  <c r="F61" i="33"/>
  <c r="F75" i="33"/>
  <c r="E87" i="33"/>
  <c r="F56" i="33"/>
  <c r="J103" i="33"/>
  <c r="L16" i="33"/>
  <c r="N16" i="33"/>
  <c r="O53" i="33"/>
  <c r="O102" i="33"/>
  <c r="C109" i="33"/>
  <c r="J100" i="33"/>
  <c r="L11" i="33"/>
  <c r="AF12" i="35"/>
  <c r="AE12" i="35"/>
  <c r="L80" i="33"/>
  <c r="N80" i="33"/>
  <c r="O15" i="33"/>
  <c r="N15" i="33"/>
  <c r="AY18" i="35"/>
  <c r="AX18" i="35"/>
  <c r="L85" i="33"/>
  <c r="N85" i="33"/>
  <c r="L57" i="33"/>
  <c r="L106" i="33"/>
  <c r="N106" i="33"/>
  <c r="L62" i="33"/>
  <c r="L31" i="33"/>
  <c r="F103" i="31"/>
  <c r="H55" i="31"/>
  <c r="O35" i="31"/>
  <c r="N35" i="31"/>
  <c r="J56" i="31"/>
  <c r="J104" i="31"/>
  <c r="J87" i="31"/>
  <c r="J108" i="31"/>
  <c r="F231" i="30"/>
  <c r="L211" i="30"/>
  <c r="F84" i="31"/>
  <c r="H85" i="31"/>
  <c r="H65" i="31"/>
  <c r="H108" i="31"/>
  <c r="F55" i="31"/>
  <c r="F43" i="31"/>
  <c r="F86" i="31"/>
  <c r="H86" i="31"/>
  <c r="F58" i="31"/>
  <c r="F281" i="30"/>
  <c r="J263" i="30"/>
  <c r="L263" i="30"/>
  <c r="L253" i="30"/>
  <c r="F237" i="30"/>
  <c r="J219" i="30"/>
  <c r="L219" i="30"/>
  <c r="L209" i="30"/>
  <c r="H97" i="31"/>
  <c r="F53" i="31"/>
  <c r="H34" i="31"/>
  <c r="J34" i="31"/>
  <c r="H282" i="30"/>
  <c r="J282" i="30"/>
  <c r="N254" i="30"/>
  <c r="O254" i="30"/>
  <c r="J236" i="30"/>
  <c r="L236" i="30"/>
  <c r="F218" i="30"/>
  <c r="H218" i="30"/>
  <c r="H208" i="30"/>
  <c r="J208" i="30"/>
  <c r="O57" i="31"/>
  <c r="N57" i="31"/>
  <c r="F279" i="30"/>
  <c r="J253" i="30"/>
  <c r="H219" i="30"/>
  <c r="H80" i="33"/>
  <c r="H20" i="33"/>
  <c r="J20" i="33"/>
  <c r="H82" i="33"/>
  <c r="H58" i="33"/>
  <c r="H105" i="33"/>
  <c r="J105" i="33"/>
  <c r="H61" i="33"/>
  <c r="H32" i="33"/>
  <c r="N55" i="31"/>
  <c r="O55" i="31"/>
  <c r="J33" i="31"/>
  <c r="L33" i="31"/>
  <c r="O75" i="31"/>
  <c r="N75" i="31"/>
  <c r="F285" i="30"/>
  <c r="H275" i="30"/>
  <c r="L257" i="30"/>
  <c r="F241" i="30"/>
  <c r="H231" i="30"/>
  <c r="L213" i="30"/>
  <c r="F40" i="31"/>
  <c r="H40" i="31"/>
  <c r="L103" i="31"/>
  <c r="L64" i="31"/>
  <c r="L107" i="31"/>
  <c r="L98" i="31"/>
  <c r="H278" i="30"/>
  <c r="J278" i="30"/>
  <c r="F260" i="30"/>
  <c r="J232" i="30"/>
  <c r="L232" i="30"/>
  <c r="F214" i="30"/>
  <c r="H214" i="30"/>
  <c r="L195" i="30"/>
  <c r="F173" i="30"/>
  <c r="O190" i="30"/>
  <c r="N190" i="30"/>
  <c r="J172" i="30"/>
  <c r="L172" i="30"/>
  <c r="H144" i="30"/>
  <c r="J144" i="30"/>
  <c r="F124" i="30"/>
  <c r="H124" i="30"/>
  <c r="L187" i="30"/>
  <c r="N187" i="30"/>
  <c r="J196" i="30"/>
  <c r="L196" i="30"/>
  <c r="J195" i="30"/>
  <c r="F195" i="30"/>
  <c r="F171" i="30"/>
  <c r="J153" i="30"/>
  <c r="L153" i="30"/>
  <c r="L143" i="30"/>
  <c r="N143" i="30"/>
  <c r="F127" i="30"/>
  <c r="H127" i="30"/>
  <c r="F188" i="30"/>
  <c r="L168" i="30"/>
  <c r="H128" i="30"/>
  <c r="J190" i="30"/>
  <c r="F172" i="30"/>
  <c r="L152" i="30"/>
  <c r="L191" i="30"/>
  <c r="N191" i="30"/>
  <c r="F175" i="30"/>
  <c r="H175" i="30"/>
  <c r="H165" i="30"/>
  <c r="J165" i="30"/>
  <c r="L147" i="30"/>
  <c r="N147" i="30"/>
  <c r="F131" i="30"/>
  <c r="H131" i="30"/>
  <c r="H121" i="30"/>
  <c r="J121" i="30"/>
  <c r="F77" i="30"/>
  <c r="H82" i="30"/>
  <c r="F58" i="30"/>
  <c r="H86" i="30"/>
  <c r="L64" i="30"/>
  <c r="L77" i="30"/>
  <c r="H75" i="30"/>
  <c r="L62" i="30"/>
  <c r="F82" i="30"/>
  <c r="L136" i="28"/>
  <c r="K136" i="28"/>
  <c r="J136" i="28"/>
  <c r="I136" i="28"/>
  <c r="M136" i="28"/>
  <c r="M97" i="28"/>
  <c r="L97" i="28"/>
  <c r="J97" i="28"/>
  <c r="I97" i="28"/>
  <c r="K97" i="28"/>
  <c r="M80" i="28"/>
  <c r="L80" i="28"/>
  <c r="J80" i="28"/>
  <c r="I80" i="28"/>
  <c r="K80" i="28"/>
  <c r="J80" i="30"/>
  <c r="J77" i="30"/>
  <c r="J79" i="30"/>
  <c r="J82" i="28"/>
  <c r="H90" i="28"/>
  <c r="L82" i="28"/>
  <c r="K82" i="28"/>
  <c r="M82" i="28"/>
  <c r="I82" i="28"/>
  <c r="J65" i="28"/>
  <c r="L65" i="28"/>
  <c r="K65" i="28"/>
  <c r="I65" i="28"/>
  <c r="M65" i="28"/>
  <c r="J85" i="28"/>
  <c r="L85" i="28"/>
  <c r="L67" i="28"/>
  <c r="J67" i="28"/>
  <c r="I67" i="28"/>
  <c r="M67" i="28"/>
  <c r="K67" i="28"/>
  <c r="M107" i="28"/>
  <c r="L107" i="28"/>
  <c r="K107" i="28"/>
  <c r="J107" i="28"/>
  <c r="I107" i="28"/>
  <c r="K139" i="28"/>
  <c r="J139" i="28"/>
  <c r="I139" i="28"/>
  <c r="M139" i="28"/>
  <c r="L139" i="28"/>
  <c r="J151" i="28"/>
  <c r="I151" i="28"/>
  <c r="M151" i="28"/>
  <c r="L151" i="28"/>
  <c r="K151" i="28"/>
  <c r="K106" i="28"/>
  <c r="J106" i="28"/>
  <c r="L106" i="28"/>
  <c r="I106" i="28"/>
  <c r="M106" i="28"/>
  <c r="L18" i="28"/>
  <c r="J18" i="28"/>
  <c r="J127" i="28"/>
  <c r="L127" i="28"/>
  <c r="K9" i="28"/>
  <c r="I9" i="28"/>
  <c r="I38" i="28"/>
  <c r="K38" i="28"/>
  <c r="G90" i="28"/>
  <c r="I33" i="28"/>
  <c r="K33" i="28"/>
  <c r="C20" i="28"/>
  <c r="L41" i="25"/>
  <c r="L82" i="25"/>
  <c r="O102" i="25"/>
  <c r="N102" i="25"/>
  <c r="L39" i="25"/>
  <c r="L80" i="25"/>
  <c r="O32" i="25"/>
  <c r="N32" i="25"/>
  <c r="O81" i="25"/>
  <c r="N81" i="25"/>
  <c r="L43" i="25"/>
  <c r="F78" i="25"/>
  <c r="F108" i="25"/>
  <c r="F83" i="25"/>
  <c r="F107" i="25"/>
  <c r="F36" i="25"/>
  <c r="O36" i="25"/>
  <c r="F60" i="25"/>
  <c r="H229" i="24"/>
  <c r="J229" i="24"/>
  <c r="O209" i="24"/>
  <c r="N209" i="24"/>
  <c r="L189" i="24"/>
  <c r="N189" i="24"/>
  <c r="H141" i="24"/>
  <c r="J141" i="24"/>
  <c r="O121" i="24"/>
  <c r="N121" i="24"/>
  <c r="J57" i="24"/>
  <c r="L57" i="24"/>
  <c r="F262" i="24"/>
  <c r="J238" i="24"/>
  <c r="L238" i="24"/>
  <c r="H218" i="24"/>
  <c r="J218" i="24"/>
  <c r="F190" i="24"/>
  <c r="H190" i="24"/>
  <c r="F170" i="24"/>
  <c r="J150" i="24"/>
  <c r="L150" i="24"/>
  <c r="H130" i="24"/>
  <c r="J130" i="24"/>
  <c r="L265" i="24"/>
  <c r="F237" i="24"/>
  <c r="J211" i="24"/>
  <c r="F185" i="24"/>
  <c r="L151" i="24"/>
  <c r="F127" i="24"/>
  <c r="L266" i="24"/>
  <c r="L232" i="24"/>
  <c r="N232" i="24"/>
  <c r="J212" i="24"/>
  <c r="L212" i="24"/>
  <c r="F186" i="24"/>
  <c r="H186" i="24"/>
  <c r="J168" i="24"/>
  <c r="L168" i="24"/>
  <c r="F142" i="24"/>
  <c r="H142" i="24"/>
  <c r="J124" i="24"/>
  <c r="L124" i="24"/>
  <c r="J83" i="24"/>
  <c r="L83" i="24"/>
  <c r="F41" i="24"/>
  <c r="H41" i="24"/>
  <c r="F16" i="24"/>
  <c r="H16" i="24"/>
  <c r="AB9" i="22"/>
  <c r="Y9" i="22"/>
  <c r="X9" i="22"/>
  <c r="AA9" i="22"/>
  <c r="Z9" i="22"/>
  <c r="AB10" i="22"/>
  <c r="AB13" i="22"/>
  <c r="AB14" i="22"/>
  <c r="AB18" i="22"/>
  <c r="F86" i="24"/>
  <c r="F15" i="24"/>
  <c r="H15" i="24"/>
  <c r="L59" i="24"/>
  <c r="F62" i="24"/>
  <c r="F64" i="24"/>
  <c r="H64" i="24"/>
  <c r="R14" i="21"/>
  <c r="Q22" i="21"/>
  <c r="T14" i="21"/>
  <c r="S14" i="21"/>
  <c r="N22" i="21"/>
  <c r="O22" i="21"/>
  <c r="R33" i="19"/>
  <c r="R15" i="19"/>
  <c r="G9" i="19"/>
  <c r="J130" i="19" s="1"/>
  <c r="W119" i="19"/>
  <c r="W121" i="19"/>
  <c r="R99" i="19"/>
  <c r="R113" i="19"/>
  <c r="R124" i="19"/>
  <c r="R132" i="19"/>
  <c r="R143" i="19"/>
  <c r="R154" i="19"/>
  <c r="J82" i="19"/>
  <c r="J94" i="19"/>
  <c r="G93" i="19"/>
  <c r="J142" i="19"/>
  <c r="G161" i="19"/>
  <c r="R57" i="19"/>
  <c r="G51" i="19"/>
  <c r="J43" i="19"/>
  <c r="W35" i="19"/>
  <c r="R75" i="19"/>
  <c r="R56" i="19"/>
  <c r="M68" i="17"/>
  <c r="J68" i="17"/>
  <c r="I68" i="17"/>
  <c r="L68" i="17"/>
  <c r="K68" i="17"/>
  <c r="J96" i="17"/>
  <c r="L96" i="17"/>
  <c r="K96" i="17"/>
  <c r="I96" i="17"/>
  <c r="M96" i="17"/>
  <c r="U21" i="17"/>
  <c r="W13" i="17"/>
  <c r="Y13" i="17"/>
  <c r="U9" i="17"/>
  <c r="K127" i="17"/>
  <c r="I127" i="17"/>
  <c r="M127" i="17"/>
  <c r="L127" i="17"/>
  <c r="J127" i="17"/>
  <c r="K84" i="17"/>
  <c r="I84" i="17"/>
  <c r="M84" i="17"/>
  <c r="L84" i="17"/>
  <c r="J84" i="17"/>
  <c r="K67" i="17"/>
  <c r="I67" i="17"/>
  <c r="M67" i="17"/>
  <c r="L67" i="17"/>
  <c r="J67" i="17"/>
  <c r="Y18" i="17"/>
  <c r="W18" i="17"/>
  <c r="Z18" i="17"/>
  <c r="X18" i="17"/>
  <c r="D147" i="17"/>
  <c r="L117" i="17"/>
  <c r="K117" i="17"/>
  <c r="I117" i="17"/>
  <c r="M117" i="17"/>
  <c r="J117" i="17"/>
  <c r="L100" i="17"/>
  <c r="K100" i="17"/>
  <c r="I100" i="17"/>
  <c r="M100" i="17"/>
  <c r="J100" i="17"/>
  <c r="L57" i="17"/>
  <c r="K57" i="17"/>
  <c r="M57" i="17"/>
  <c r="I57" i="17"/>
  <c r="J57" i="17"/>
  <c r="H63" i="17"/>
  <c r="U9" i="16"/>
  <c r="W10" i="16"/>
  <c r="Y10" i="16"/>
  <c r="K129" i="17"/>
  <c r="I129" i="17"/>
  <c r="I56" i="17"/>
  <c r="K56" i="17"/>
  <c r="I142" i="17"/>
  <c r="K142" i="17"/>
  <c r="G119" i="17"/>
  <c r="F161" i="17"/>
  <c r="F147" i="17"/>
  <c r="M111" i="13"/>
  <c r="J111" i="13"/>
  <c r="L111" i="13"/>
  <c r="K111" i="13"/>
  <c r="I111" i="13"/>
  <c r="M94" i="13"/>
  <c r="J94" i="13"/>
  <c r="L94" i="13"/>
  <c r="K94" i="13"/>
  <c r="I94" i="13"/>
  <c r="F146" i="13"/>
  <c r="T14" i="14"/>
  <c r="V20" i="14"/>
  <c r="T20" i="14"/>
  <c r="U20" i="14"/>
  <c r="C146" i="13"/>
  <c r="J44" i="13"/>
  <c r="L44" i="13"/>
  <c r="M44" i="13"/>
  <c r="K44" i="13"/>
  <c r="I44" i="13"/>
  <c r="C34" i="13"/>
  <c r="J39" i="12"/>
  <c r="L39" i="12"/>
  <c r="K39" i="12"/>
  <c r="I39" i="12"/>
  <c r="N39" i="12"/>
  <c r="M39" i="12"/>
  <c r="N42" i="12"/>
  <c r="N40" i="12"/>
  <c r="J23" i="12"/>
  <c r="L23" i="12"/>
  <c r="K23" i="12"/>
  <c r="I23" i="12"/>
  <c r="N23" i="12"/>
  <c r="M23" i="12"/>
  <c r="H55" i="12"/>
  <c r="O78" i="10"/>
  <c r="N78" i="10"/>
  <c r="K75" i="13"/>
  <c r="I75" i="13"/>
  <c r="M75" i="13"/>
  <c r="L75" i="13"/>
  <c r="J75" i="13"/>
  <c r="D20" i="13"/>
  <c r="H87" i="10"/>
  <c r="J87" i="10"/>
  <c r="AA11" i="15"/>
  <c r="X11" i="15"/>
  <c r="W11" i="15"/>
  <c r="Y11" i="15"/>
  <c r="Z11" i="15"/>
  <c r="F132" i="13"/>
  <c r="L83" i="13"/>
  <c r="K83" i="13"/>
  <c r="M83" i="13"/>
  <c r="J83" i="13"/>
  <c r="I83" i="13"/>
  <c r="H90" i="13"/>
  <c r="L66" i="13"/>
  <c r="K66" i="13"/>
  <c r="M66" i="13"/>
  <c r="J66" i="13"/>
  <c r="I66" i="13"/>
  <c r="C20" i="13"/>
  <c r="I144" i="13"/>
  <c r="M144" i="13"/>
  <c r="L144" i="13"/>
  <c r="J144" i="13"/>
  <c r="K144" i="13"/>
  <c r="X19" i="13"/>
  <c r="Z19" i="13"/>
  <c r="L63" i="10"/>
  <c r="L46" i="13"/>
  <c r="J46" i="13"/>
  <c r="L40" i="12"/>
  <c r="K40" i="12"/>
  <c r="V8" i="12"/>
  <c r="U8" i="12"/>
  <c r="X8" i="12"/>
  <c r="K10" i="12"/>
  <c r="L10" i="12"/>
  <c r="L58" i="10"/>
  <c r="O59" i="10"/>
  <c r="N59" i="10"/>
  <c r="L103" i="10"/>
  <c r="L80" i="10"/>
  <c r="N80" i="10"/>
  <c r="X42" i="12"/>
  <c r="V42" i="12"/>
  <c r="U42" i="12"/>
  <c r="X19" i="12"/>
  <c r="U19" i="12"/>
  <c r="V19" i="12"/>
  <c r="X51" i="12"/>
  <c r="V51" i="12"/>
  <c r="U51" i="12"/>
  <c r="V25" i="12"/>
  <c r="X25" i="12"/>
  <c r="U25" i="12"/>
  <c r="V57" i="12"/>
  <c r="X57" i="12"/>
  <c r="U57" i="12"/>
  <c r="V52" i="12"/>
  <c r="X52" i="12"/>
  <c r="U52" i="12"/>
  <c r="V10" i="12"/>
  <c r="U10" i="12"/>
  <c r="X10" i="12"/>
  <c r="L39" i="13"/>
  <c r="J39" i="13"/>
  <c r="J25" i="13"/>
  <c r="L25" i="13"/>
  <c r="E20" i="13"/>
  <c r="L12" i="13"/>
  <c r="J12" i="13"/>
  <c r="L88" i="13"/>
  <c r="J88" i="13"/>
  <c r="J11" i="13"/>
  <c r="L11" i="13"/>
  <c r="J78" i="13"/>
  <c r="L78" i="13"/>
  <c r="L36" i="10"/>
  <c r="N36" i="10"/>
  <c r="K42" i="13"/>
  <c r="I42" i="13"/>
  <c r="K11" i="13"/>
  <c r="I11" i="13"/>
  <c r="K78" i="13"/>
  <c r="I78" i="13"/>
  <c r="I154" i="13"/>
  <c r="K154" i="13"/>
  <c r="I13" i="13"/>
  <c r="K13" i="13"/>
  <c r="I73" i="13"/>
  <c r="K73" i="13"/>
  <c r="I8" i="13"/>
  <c r="K8" i="13"/>
  <c r="I80" i="13"/>
  <c r="K80" i="13"/>
  <c r="I141" i="13"/>
  <c r="K141" i="13"/>
  <c r="J62" i="10"/>
  <c r="F36" i="10"/>
  <c r="H36" i="10"/>
  <c r="L9" i="10"/>
  <c r="H279" i="8"/>
  <c r="O251" i="8"/>
  <c r="N251" i="8"/>
  <c r="J233" i="8"/>
  <c r="F215" i="8"/>
  <c r="L195" i="8"/>
  <c r="F141" i="8"/>
  <c r="L121" i="8"/>
  <c r="F32" i="8"/>
  <c r="H32" i="8"/>
  <c r="L36" i="6"/>
  <c r="J36" i="6"/>
  <c r="T11" i="6"/>
  <c r="S11" i="6"/>
  <c r="V11" i="6"/>
  <c r="U11" i="6"/>
  <c r="W11" i="6"/>
  <c r="J41" i="5"/>
  <c r="I41" i="5"/>
  <c r="L41" i="5"/>
  <c r="M41" i="5"/>
  <c r="K41" i="5"/>
  <c r="J33" i="5"/>
  <c r="I33" i="5"/>
  <c r="M33" i="5"/>
  <c r="K33" i="5"/>
  <c r="L33" i="5"/>
  <c r="J25" i="5"/>
  <c r="I25" i="5"/>
  <c r="M25" i="5"/>
  <c r="L25" i="5"/>
  <c r="K25" i="5"/>
  <c r="M26" i="5"/>
  <c r="J17" i="5"/>
  <c r="I17" i="5"/>
  <c r="M17" i="5"/>
  <c r="L17" i="5"/>
  <c r="K17" i="5"/>
  <c r="M18" i="5"/>
  <c r="M21" i="5"/>
  <c r="A13" i="12"/>
  <c r="J13" i="12"/>
  <c r="I13" i="12"/>
  <c r="H61" i="10"/>
  <c r="H40" i="10"/>
  <c r="J40" i="10"/>
  <c r="J16" i="10"/>
  <c r="F284" i="8"/>
  <c r="H274" i="8"/>
  <c r="J236" i="8"/>
  <c r="F218" i="8"/>
  <c r="H208" i="8"/>
  <c r="F144" i="8"/>
  <c r="L124" i="8"/>
  <c r="N81" i="8"/>
  <c r="O81" i="8"/>
  <c r="F35" i="8"/>
  <c r="H35" i="8"/>
  <c r="S17" i="6"/>
  <c r="U17" i="6"/>
  <c r="T17" i="6"/>
  <c r="V17" i="6"/>
  <c r="W17" i="6"/>
  <c r="W21" i="6"/>
  <c r="W18" i="6"/>
  <c r="I52" i="5"/>
  <c r="K52" i="5"/>
  <c r="J52" i="5"/>
  <c r="L52" i="5"/>
  <c r="M52" i="5"/>
  <c r="I44" i="5"/>
  <c r="K44" i="5"/>
  <c r="J44" i="5"/>
  <c r="M44" i="5"/>
  <c r="L44" i="5"/>
  <c r="I36" i="5"/>
  <c r="K36" i="5"/>
  <c r="J36" i="5"/>
  <c r="L36" i="5"/>
  <c r="M36" i="5"/>
  <c r="M37" i="5"/>
  <c r="I28" i="5"/>
  <c r="K28" i="5"/>
  <c r="J28" i="5"/>
  <c r="M28" i="5"/>
  <c r="L28" i="5"/>
  <c r="I20" i="5"/>
  <c r="K20" i="5"/>
  <c r="J20" i="5"/>
  <c r="M20" i="5"/>
  <c r="L20" i="5"/>
  <c r="V11" i="5"/>
  <c r="T11" i="5"/>
  <c r="J30" i="12"/>
  <c r="I30" i="12"/>
  <c r="V54" i="12"/>
  <c r="U54" i="12"/>
  <c r="V14" i="12"/>
  <c r="U14" i="12"/>
  <c r="A11" i="12"/>
  <c r="J20" i="12"/>
  <c r="I20" i="12"/>
  <c r="O102" i="10"/>
  <c r="N102" i="10"/>
  <c r="H104" i="10"/>
  <c r="O75" i="10"/>
  <c r="N75" i="10"/>
  <c r="F63" i="10"/>
  <c r="F39" i="10"/>
  <c r="H39" i="10"/>
  <c r="J14" i="10"/>
  <c r="H285" i="8"/>
  <c r="J285" i="8"/>
  <c r="H241" i="8"/>
  <c r="J241" i="8"/>
  <c r="H197" i="8"/>
  <c r="J197" i="8"/>
  <c r="H153" i="8"/>
  <c r="J153" i="8"/>
  <c r="F103" i="8"/>
  <c r="H103" i="8"/>
  <c r="L59" i="8"/>
  <c r="N59" i="8"/>
  <c r="W41" i="12"/>
  <c r="W53" i="12"/>
  <c r="W30" i="12"/>
  <c r="W10" i="12"/>
  <c r="W44" i="12"/>
  <c r="W39" i="12"/>
  <c r="F103" i="10"/>
  <c r="O36" i="10"/>
  <c r="H21" i="10"/>
  <c r="F230" i="8"/>
  <c r="O34" i="10"/>
  <c r="N34" i="10"/>
  <c r="F275" i="8"/>
  <c r="H275" i="8"/>
  <c r="J257" i="8"/>
  <c r="L257" i="8"/>
  <c r="F231" i="8"/>
  <c r="H231" i="8"/>
  <c r="J213" i="8"/>
  <c r="L213" i="8"/>
  <c r="F187" i="8"/>
  <c r="H187" i="8"/>
  <c r="J169" i="8"/>
  <c r="L169" i="8"/>
  <c r="F143" i="8"/>
  <c r="H143" i="8"/>
  <c r="J125" i="8"/>
  <c r="L125" i="8"/>
  <c r="L82" i="8"/>
  <c r="F42" i="8"/>
  <c r="H42" i="8"/>
  <c r="U11" i="5"/>
  <c r="S11" i="5"/>
  <c r="F87" i="10"/>
  <c r="L16" i="10"/>
  <c r="N278" i="8"/>
  <c r="O278" i="8"/>
  <c r="L258" i="8"/>
  <c r="J230" i="8"/>
  <c r="L230" i="8"/>
  <c r="H210" i="8"/>
  <c r="J210" i="8"/>
  <c r="N190" i="8"/>
  <c r="O190" i="8"/>
  <c r="L170" i="8"/>
  <c r="J142" i="8"/>
  <c r="L142" i="8"/>
  <c r="H122" i="8"/>
  <c r="J122" i="8"/>
  <c r="N75" i="8"/>
  <c r="O75" i="8"/>
  <c r="J41" i="6"/>
  <c r="L41" i="6"/>
  <c r="W16" i="6"/>
  <c r="S16" i="6"/>
  <c r="T16" i="6"/>
  <c r="V16" i="6"/>
  <c r="U16" i="6"/>
  <c r="F75" i="8"/>
  <c r="F63" i="8"/>
  <c r="F190" i="3"/>
  <c r="J140" i="3"/>
  <c r="K140" i="3"/>
  <c r="H62" i="8"/>
  <c r="J62" i="8"/>
  <c r="M214" i="3"/>
  <c r="L214" i="3"/>
  <c r="K214" i="3"/>
  <c r="N214" i="3"/>
  <c r="J214" i="3"/>
  <c r="J165" i="3"/>
  <c r="N165" i="3"/>
  <c r="L165" i="3"/>
  <c r="M165" i="3"/>
  <c r="K165" i="3"/>
  <c r="F12" i="10"/>
  <c r="H12" i="10"/>
  <c r="F10" i="10"/>
  <c r="H10" i="10"/>
  <c r="K17" i="6"/>
  <c r="J17" i="6"/>
  <c r="I17" i="6"/>
  <c r="M17" i="6"/>
  <c r="L17" i="6"/>
  <c r="H188" i="3"/>
  <c r="H194" i="3"/>
  <c r="F55" i="8"/>
  <c r="O55" i="8"/>
  <c r="T12" i="6"/>
  <c r="V12" i="6"/>
  <c r="V10" i="6"/>
  <c r="T10" i="6"/>
  <c r="V26" i="6"/>
  <c r="T26" i="6"/>
  <c r="L176" i="3"/>
  <c r="K176" i="3"/>
  <c r="J176" i="3"/>
  <c r="I187" i="3"/>
  <c r="N176" i="3"/>
  <c r="M176" i="3"/>
  <c r="N217" i="3"/>
  <c r="M217" i="3"/>
  <c r="L217" i="3"/>
  <c r="J217" i="3"/>
  <c r="K217" i="3"/>
  <c r="L28" i="6"/>
  <c r="K28" i="6"/>
  <c r="J28" i="6"/>
  <c r="M28" i="6"/>
  <c r="I28" i="6"/>
  <c r="M15" i="6"/>
  <c r="L15" i="6"/>
  <c r="K15" i="6"/>
  <c r="J15" i="6"/>
  <c r="I15" i="6"/>
  <c r="J22" i="6"/>
  <c r="I22" i="6"/>
  <c r="L22" i="6"/>
  <c r="K22" i="6"/>
  <c r="M22" i="6"/>
  <c r="I27" i="6"/>
  <c r="K27" i="6"/>
  <c r="J27" i="6"/>
  <c r="M27" i="6"/>
  <c r="L27" i="6"/>
  <c r="J40" i="6"/>
  <c r="I40" i="6"/>
  <c r="M40" i="6"/>
  <c r="L40" i="6"/>
  <c r="K40" i="6"/>
  <c r="H187" i="3"/>
  <c r="J82" i="8"/>
  <c r="L7" i="5"/>
  <c r="J7" i="5"/>
  <c r="J10" i="5"/>
  <c r="L10" i="5"/>
  <c r="H190" i="3"/>
  <c r="K179" i="3"/>
  <c r="J179" i="3"/>
  <c r="K163" i="3"/>
  <c r="J163" i="3"/>
  <c r="K61" i="2"/>
  <c r="J61" i="2"/>
  <c r="J13" i="2"/>
  <c r="K13" i="2"/>
  <c r="M136" i="3"/>
  <c r="L136" i="3"/>
  <c r="M62" i="2"/>
  <c r="L62" i="2"/>
  <c r="G191" i="3"/>
  <c r="J74" i="2"/>
  <c r="K74" i="2"/>
  <c r="J23" i="2"/>
  <c r="K23" i="2"/>
  <c r="M61" i="2"/>
  <c r="L61" i="2"/>
  <c r="L39" i="2"/>
  <c r="K39" i="2"/>
  <c r="J39" i="2"/>
  <c r="M39" i="2"/>
  <c r="I42" i="2"/>
  <c r="N39" i="2"/>
  <c r="G17" i="2"/>
  <c r="M158" i="3"/>
  <c r="L158" i="3"/>
  <c r="E194" i="3"/>
  <c r="M183" i="3"/>
  <c r="L183" i="3"/>
  <c r="F42" i="2"/>
  <c r="F18" i="2"/>
  <c r="H83" i="8"/>
  <c r="H84" i="8"/>
  <c r="Q9" i="38"/>
  <c r="P9" i="38"/>
  <c r="R9" i="38"/>
  <c r="T9" i="38"/>
  <c r="S9" i="38"/>
  <c r="M136" i="43"/>
  <c r="J146" i="43"/>
  <c r="L136" i="43"/>
  <c r="O136" i="43"/>
  <c r="N136" i="43"/>
  <c r="E146" i="43"/>
  <c r="H140" i="42"/>
  <c r="G140" i="42"/>
  <c r="O140" i="43"/>
  <c r="N140" i="43"/>
  <c r="I13" i="41"/>
  <c r="H13" i="41"/>
  <c r="J13" i="41"/>
  <c r="O145" i="41"/>
  <c r="N145" i="41"/>
  <c r="M145" i="41"/>
  <c r="L145" i="41"/>
  <c r="I9" i="41"/>
  <c r="H9" i="41"/>
  <c r="J9" i="41"/>
  <c r="J10" i="41"/>
  <c r="I10" i="41"/>
  <c r="H10" i="41"/>
  <c r="H9" i="39"/>
  <c r="M9" i="39"/>
  <c r="J9" i="39"/>
  <c r="I9" i="39"/>
  <c r="F7" i="41"/>
  <c r="H7" i="41"/>
  <c r="I7" i="41"/>
  <c r="E16" i="41"/>
  <c r="F16" i="41" s="1"/>
  <c r="I8" i="40"/>
  <c r="H8" i="40"/>
  <c r="M8" i="40"/>
  <c r="J8" i="40"/>
  <c r="L8" i="40"/>
  <c r="F9" i="39"/>
  <c r="S9" i="41"/>
  <c r="R9" i="41"/>
  <c r="M7" i="41"/>
  <c r="L7" i="41"/>
  <c r="N7" i="41"/>
  <c r="K16" i="41"/>
  <c r="N8" i="41"/>
  <c r="M8" i="41"/>
  <c r="L8" i="41"/>
  <c r="Y32" i="35"/>
  <c r="T10" i="38"/>
  <c r="P10" i="38"/>
  <c r="AA20" i="38"/>
  <c r="S10" i="38"/>
  <c r="R10" i="38"/>
  <c r="Q10" i="38"/>
  <c r="E129" i="37"/>
  <c r="S6" i="38"/>
  <c r="R6" i="38"/>
  <c r="O128" i="37"/>
  <c r="N128" i="37"/>
  <c r="AO36" i="35"/>
  <c r="AN36" i="35"/>
  <c r="X38" i="35"/>
  <c r="I14" i="35"/>
  <c r="H14" i="35"/>
  <c r="I10" i="35"/>
  <c r="H10" i="35"/>
  <c r="O58" i="33"/>
  <c r="N58" i="33"/>
  <c r="AN32" i="35"/>
  <c r="AY17" i="35"/>
  <c r="AX17" i="35"/>
  <c r="BB17" i="35"/>
  <c r="BA17" i="35"/>
  <c r="AZ17" i="35"/>
  <c r="AY15" i="35"/>
  <c r="AX15" i="35"/>
  <c r="BB15" i="35"/>
  <c r="BA15" i="35"/>
  <c r="AZ15" i="35"/>
  <c r="AY13" i="35"/>
  <c r="AX13" i="35"/>
  <c r="BB13" i="35"/>
  <c r="BA13" i="35"/>
  <c r="AZ13" i="35"/>
  <c r="AW22" i="35"/>
  <c r="AY11" i="35"/>
  <c r="AX11" i="35"/>
  <c r="BB11" i="35"/>
  <c r="BA11" i="35"/>
  <c r="AZ11" i="35"/>
  <c r="AY9" i="35"/>
  <c r="AX9" i="35"/>
  <c r="BB9" i="35"/>
  <c r="BA9" i="35"/>
  <c r="AZ9" i="35"/>
  <c r="AQ17" i="35"/>
  <c r="AP17" i="35"/>
  <c r="AO17" i="35"/>
  <c r="AN17" i="35"/>
  <c r="AR17" i="35"/>
  <c r="AQ13" i="35"/>
  <c r="AP13" i="35"/>
  <c r="AO13" i="35"/>
  <c r="AN13" i="35"/>
  <c r="AR13" i="35"/>
  <c r="AQ9" i="35"/>
  <c r="AP9" i="35"/>
  <c r="AO9" i="35"/>
  <c r="AN9" i="35"/>
  <c r="AR9" i="35"/>
  <c r="O55" i="33"/>
  <c r="N55" i="33"/>
  <c r="N84" i="33"/>
  <c r="O84" i="33"/>
  <c r="I39" i="35"/>
  <c r="H39" i="35"/>
  <c r="L82" i="33"/>
  <c r="J77" i="33"/>
  <c r="J60" i="33"/>
  <c r="J76" i="33"/>
  <c r="J57" i="33"/>
  <c r="AF13" i="35"/>
  <c r="AE13" i="35"/>
  <c r="F101" i="33"/>
  <c r="N31" i="33"/>
  <c r="O31" i="33"/>
  <c r="O34" i="33"/>
  <c r="N34" i="33"/>
  <c r="O19" i="33"/>
  <c r="N19" i="33"/>
  <c r="F33" i="33"/>
  <c r="F82" i="33"/>
  <c r="F63" i="33"/>
  <c r="F77" i="33"/>
  <c r="F58" i="33"/>
  <c r="O100" i="33"/>
  <c r="N100" i="33"/>
  <c r="O16" i="33"/>
  <c r="F16" i="33"/>
  <c r="F104" i="33"/>
  <c r="O104" i="33"/>
  <c r="O85" i="33"/>
  <c r="O97" i="33"/>
  <c r="N97" i="33"/>
  <c r="L32" i="33"/>
  <c r="F15" i="33"/>
  <c r="L77" i="33"/>
  <c r="N77" i="33"/>
  <c r="L59" i="33"/>
  <c r="L108" i="33"/>
  <c r="L64" i="33"/>
  <c r="N64" i="33"/>
  <c r="L33" i="33"/>
  <c r="J84" i="31"/>
  <c r="N53" i="31"/>
  <c r="O53" i="31"/>
  <c r="F35" i="31"/>
  <c r="J64" i="31"/>
  <c r="J55" i="31"/>
  <c r="J98" i="31"/>
  <c r="O275" i="30"/>
  <c r="N275" i="30"/>
  <c r="J257" i="30"/>
  <c r="F239" i="30"/>
  <c r="H229" i="30"/>
  <c r="H80" i="31"/>
  <c r="H104" i="31"/>
  <c r="H76" i="31"/>
  <c r="H56" i="31"/>
  <c r="H53" i="31"/>
  <c r="J53" i="31"/>
  <c r="F101" i="31"/>
  <c r="F54" i="31"/>
  <c r="F97" i="31"/>
  <c r="F77" i="31"/>
  <c r="H279" i="30"/>
  <c r="L261" i="30"/>
  <c r="H235" i="30"/>
  <c r="L217" i="30"/>
  <c r="J32" i="31"/>
  <c r="L32" i="31"/>
  <c r="O61" i="31"/>
  <c r="F254" i="30"/>
  <c r="H254" i="30"/>
  <c r="L234" i="30"/>
  <c r="N234" i="30"/>
  <c r="H216" i="30"/>
  <c r="J216" i="30"/>
  <c r="H43" i="31"/>
  <c r="H277" i="30"/>
  <c r="J261" i="30"/>
  <c r="L251" i="30"/>
  <c r="O235" i="30"/>
  <c r="N235" i="30"/>
  <c r="J209" i="30"/>
  <c r="H13" i="33"/>
  <c r="H31" i="33"/>
  <c r="J31" i="33"/>
  <c r="H11" i="33"/>
  <c r="H60" i="33"/>
  <c r="H107" i="33"/>
  <c r="H63" i="33"/>
  <c r="H34" i="33"/>
  <c r="F42" i="31"/>
  <c r="H42" i="31"/>
  <c r="L31" i="31"/>
  <c r="N31" i="31"/>
  <c r="O98" i="31"/>
  <c r="N98" i="31"/>
  <c r="N59" i="31"/>
  <c r="O59" i="31"/>
  <c r="O83" i="31"/>
  <c r="N83" i="31"/>
  <c r="H283" i="30"/>
  <c r="H239" i="30"/>
  <c r="H82" i="31"/>
  <c r="H38" i="31"/>
  <c r="J38" i="31"/>
  <c r="L43" i="31"/>
  <c r="L75" i="31"/>
  <c r="L58" i="31"/>
  <c r="L106" i="31"/>
  <c r="J240" i="30"/>
  <c r="L240" i="30"/>
  <c r="L230" i="30"/>
  <c r="N230" i="30"/>
  <c r="H212" i="30"/>
  <c r="J212" i="30"/>
  <c r="H194" i="30"/>
  <c r="H171" i="30"/>
  <c r="F190" i="30"/>
  <c r="H190" i="30"/>
  <c r="L170" i="30"/>
  <c r="H152" i="30"/>
  <c r="J152" i="30"/>
  <c r="H122" i="30"/>
  <c r="J122" i="30"/>
  <c r="O187" i="30"/>
  <c r="F187" i="30"/>
  <c r="H169" i="30"/>
  <c r="L151" i="30"/>
  <c r="F143" i="30"/>
  <c r="O143" i="30"/>
  <c r="H125" i="30"/>
  <c r="J125" i="30"/>
  <c r="H186" i="30"/>
  <c r="J148" i="30"/>
  <c r="L188" i="30"/>
  <c r="H170" i="30"/>
  <c r="O142" i="30"/>
  <c r="N142" i="30"/>
  <c r="J124" i="30"/>
  <c r="F191" i="30"/>
  <c r="O191" i="30"/>
  <c r="H173" i="30"/>
  <c r="J173" i="30"/>
  <c r="O147" i="30"/>
  <c r="F147" i="30"/>
  <c r="H129" i="30"/>
  <c r="J129" i="30"/>
  <c r="L86" i="30"/>
  <c r="F65" i="30"/>
  <c r="L80" i="30"/>
  <c r="H57" i="30"/>
  <c r="L59" i="30"/>
  <c r="L85" i="30"/>
  <c r="H61" i="30"/>
  <c r="L82" i="30"/>
  <c r="F56" i="30"/>
  <c r="H56" i="30"/>
  <c r="D48" i="28"/>
  <c r="L19" i="28"/>
  <c r="J19" i="28"/>
  <c r="I19" i="28"/>
  <c r="M19" i="28"/>
  <c r="K19" i="28"/>
  <c r="D160" i="28"/>
  <c r="D132" i="28"/>
  <c r="J56" i="30"/>
  <c r="J54" i="30"/>
  <c r="J87" i="30"/>
  <c r="L87" i="30"/>
  <c r="J99" i="28"/>
  <c r="L99" i="28"/>
  <c r="K99" i="28"/>
  <c r="I99" i="28"/>
  <c r="M99" i="28"/>
  <c r="E48" i="28"/>
  <c r="J22" i="28"/>
  <c r="L22" i="28"/>
  <c r="K22" i="28"/>
  <c r="M22" i="28"/>
  <c r="I22" i="28"/>
  <c r="L153" i="28"/>
  <c r="K153" i="28"/>
  <c r="J153" i="28"/>
  <c r="I153" i="28"/>
  <c r="M153" i="28"/>
  <c r="J102" i="28"/>
  <c r="L102" i="28"/>
  <c r="L84" i="28"/>
  <c r="J84" i="28"/>
  <c r="I84" i="28"/>
  <c r="M84" i="28"/>
  <c r="K84" i="28"/>
  <c r="M115" i="28"/>
  <c r="L115" i="28"/>
  <c r="K115" i="28"/>
  <c r="I115" i="28"/>
  <c r="J115" i="28"/>
  <c r="K148" i="28"/>
  <c r="J148" i="28"/>
  <c r="I148" i="28"/>
  <c r="M148" i="28"/>
  <c r="L148" i="28"/>
  <c r="J159" i="28"/>
  <c r="I159" i="28"/>
  <c r="M159" i="28"/>
  <c r="L159" i="28"/>
  <c r="K159" i="28"/>
  <c r="K114" i="28"/>
  <c r="J114" i="28"/>
  <c r="M114" i="28"/>
  <c r="I114" i="28"/>
  <c r="L114" i="28"/>
  <c r="L53" i="28"/>
  <c r="J53" i="28"/>
  <c r="L36" i="28"/>
  <c r="J36" i="28"/>
  <c r="L17" i="28"/>
  <c r="J17" i="28"/>
  <c r="M17" i="28"/>
  <c r="K17" i="28"/>
  <c r="I17" i="28"/>
  <c r="F132" i="28"/>
  <c r="D104" i="28"/>
  <c r="K46" i="28"/>
  <c r="I46" i="28"/>
  <c r="K10" i="28"/>
  <c r="I10" i="28"/>
  <c r="I42" i="28"/>
  <c r="K42" i="28"/>
  <c r="L98" i="25"/>
  <c r="N80" i="25"/>
  <c r="O80" i="25"/>
  <c r="L85" i="25"/>
  <c r="O37" i="25"/>
  <c r="N37" i="25"/>
  <c r="O78" i="25"/>
  <c r="N78" i="25"/>
  <c r="L75" i="25"/>
  <c r="L100" i="25"/>
  <c r="O57" i="25"/>
  <c r="F57" i="25"/>
  <c r="F86" i="25"/>
  <c r="F102" i="25"/>
  <c r="F31" i="25"/>
  <c r="F55" i="25"/>
  <c r="O55" i="25"/>
  <c r="F79" i="25"/>
  <c r="J261" i="24"/>
  <c r="L261" i="24"/>
  <c r="H237" i="24"/>
  <c r="J237" i="24"/>
  <c r="F219" i="24"/>
  <c r="F209" i="24"/>
  <c r="H209" i="24"/>
  <c r="F189" i="24"/>
  <c r="O189" i="24"/>
  <c r="J169" i="24"/>
  <c r="L169" i="24"/>
  <c r="H149" i="24"/>
  <c r="J149" i="24"/>
  <c r="F131" i="24"/>
  <c r="F121" i="24"/>
  <c r="H121" i="24"/>
  <c r="O53" i="24"/>
  <c r="N53" i="24"/>
  <c r="O260" i="24"/>
  <c r="N260" i="24"/>
  <c r="L236" i="24"/>
  <c r="J208" i="24"/>
  <c r="L208" i="24"/>
  <c r="H188" i="24"/>
  <c r="J188" i="24"/>
  <c r="O168" i="24"/>
  <c r="N168" i="24"/>
  <c r="L148" i="24"/>
  <c r="J120" i="24"/>
  <c r="L120" i="24"/>
  <c r="H62" i="24"/>
  <c r="J62" i="24"/>
  <c r="F265" i="24"/>
  <c r="O255" i="24"/>
  <c r="N255" i="24"/>
  <c r="H235" i="24"/>
  <c r="J219" i="24"/>
  <c r="L219" i="24"/>
  <c r="L209" i="24"/>
  <c r="F193" i="24"/>
  <c r="J167" i="24"/>
  <c r="F151" i="24"/>
  <c r="O141" i="24"/>
  <c r="N141" i="24"/>
  <c r="H125" i="24"/>
  <c r="F105" i="24"/>
  <c r="H105" i="24"/>
  <c r="H65" i="24"/>
  <c r="J65" i="24"/>
  <c r="L86" i="24"/>
  <c r="F266" i="24"/>
  <c r="L240" i="24"/>
  <c r="L210" i="24"/>
  <c r="N210" i="24"/>
  <c r="F194" i="24"/>
  <c r="H194" i="24"/>
  <c r="L166" i="24"/>
  <c r="N166" i="24"/>
  <c r="F150" i="24"/>
  <c r="H150" i="24"/>
  <c r="L122" i="24"/>
  <c r="N122" i="24"/>
  <c r="L81" i="24"/>
  <c r="F33" i="24"/>
  <c r="H33" i="24"/>
  <c r="F13" i="24"/>
  <c r="H13" i="24"/>
  <c r="Z20" i="22"/>
  <c r="X20" i="22"/>
  <c r="AB20" i="22"/>
  <c r="AA20" i="22"/>
  <c r="Y20" i="22"/>
  <c r="N75" i="24"/>
  <c r="O75" i="24"/>
  <c r="L53" i="24"/>
  <c r="F21" i="24"/>
  <c r="H21" i="24"/>
  <c r="F54" i="24"/>
  <c r="R15" i="21"/>
  <c r="T15" i="21"/>
  <c r="S15" i="21"/>
  <c r="R87" i="19"/>
  <c r="J84" i="19"/>
  <c r="G91" i="19"/>
  <c r="J32" i="19"/>
  <c r="R20" i="19"/>
  <c r="J15" i="19"/>
  <c r="R12" i="19"/>
  <c r="W161" i="19"/>
  <c r="R82" i="19"/>
  <c r="R103" i="19"/>
  <c r="R114" i="19"/>
  <c r="O133" i="19"/>
  <c r="R125" i="19"/>
  <c r="O135" i="19"/>
  <c r="R136" i="19"/>
  <c r="R144" i="19"/>
  <c r="R155" i="19"/>
  <c r="J87" i="19"/>
  <c r="J98" i="19"/>
  <c r="J113" i="19"/>
  <c r="J124" i="19"/>
  <c r="J132" i="19"/>
  <c r="J143" i="19"/>
  <c r="J154" i="19"/>
  <c r="R70" i="19"/>
  <c r="J62" i="19"/>
  <c r="R48" i="19"/>
  <c r="W49" i="19"/>
  <c r="W37" i="19"/>
  <c r="R27" i="19"/>
  <c r="O35" i="19"/>
  <c r="O23" i="19"/>
  <c r="R69" i="19"/>
  <c r="O77" i="19"/>
  <c r="J61" i="19"/>
  <c r="W63" i="19"/>
  <c r="R47" i="19"/>
  <c r="M145" i="17"/>
  <c r="J145" i="17"/>
  <c r="I145" i="17"/>
  <c r="K145" i="17"/>
  <c r="L145" i="17"/>
  <c r="M128" i="17"/>
  <c r="J128" i="17"/>
  <c r="I128" i="17"/>
  <c r="L128" i="17"/>
  <c r="K128" i="17"/>
  <c r="M85" i="17"/>
  <c r="J85" i="17"/>
  <c r="I85" i="17"/>
  <c r="L85" i="17"/>
  <c r="K85" i="17"/>
  <c r="J156" i="17"/>
  <c r="L156" i="17"/>
  <c r="K156" i="17"/>
  <c r="M156" i="17"/>
  <c r="I156" i="17"/>
  <c r="J113" i="17"/>
  <c r="L113" i="17"/>
  <c r="K113" i="17"/>
  <c r="I113" i="17"/>
  <c r="M113" i="17"/>
  <c r="J70" i="17"/>
  <c r="L70" i="17"/>
  <c r="K70" i="17"/>
  <c r="M70" i="17"/>
  <c r="I70" i="17"/>
  <c r="H77" i="17"/>
  <c r="J53" i="17"/>
  <c r="L53" i="17"/>
  <c r="K53" i="17"/>
  <c r="I53" i="17"/>
  <c r="M53" i="17"/>
  <c r="K144" i="17"/>
  <c r="I144" i="17"/>
  <c r="M144" i="17"/>
  <c r="L144" i="17"/>
  <c r="J144" i="17"/>
  <c r="C91" i="17"/>
  <c r="C79" i="17"/>
  <c r="C65" i="17"/>
  <c r="E135" i="17"/>
  <c r="C105" i="17"/>
  <c r="L74" i="17"/>
  <c r="K74" i="17"/>
  <c r="J74" i="17"/>
  <c r="I74" i="17"/>
  <c r="M74" i="17"/>
  <c r="C63" i="17"/>
  <c r="M62" i="17"/>
  <c r="L62" i="17"/>
  <c r="I62" i="17"/>
  <c r="J62" i="17"/>
  <c r="K62" i="17"/>
  <c r="U21" i="16"/>
  <c r="G149" i="17"/>
  <c r="I150" i="17"/>
  <c r="K150" i="17"/>
  <c r="G91" i="17"/>
  <c r="G51" i="17"/>
  <c r="K52" i="17"/>
  <c r="I52" i="17"/>
  <c r="I138" i="17"/>
  <c r="K138" i="17"/>
  <c r="I73" i="17"/>
  <c r="K73" i="17"/>
  <c r="I151" i="17"/>
  <c r="K151" i="17"/>
  <c r="G105" i="17"/>
  <c r="G93" i="17"/>
  <c r="I124" i="17"/>
  <c r="K124" i="17"/>
  <c r="Q21" i="16"/>
  <c r="F105" i="17"/>
  <c r="F119" i="17"/>
  <c r="F91" i="17"/>
  <c r="M128" i="13"/>
  <c r="J128" i="13"/>
  <c r="L128" i="13"/>
  <c r="K128" i="13"/>
  <c r="I128" i="13"/>
  <c r="C118" i="13"/>
  <c r="V13" i="14"/>
  <c r="U13" i="14"/>
  <c r="T13" i="14"/>
  <c r="D90" i="13"/>
  <c r="J61" i="13"/>
  <c r="L61" i="13"/>
  <c r="M61" i="13"/>
  <c r="K61" i="13"/>
  <c r="I61" i="13"/>
  <c r="D160" i="13"/>
  <c r="H76" i="10"/>
  <c r="J76" i="10"/>
  <c r="K110" i="13"/>
  <c r="I110" i="13"/>
  <c r="H118" i="13"/>
  <c r="M110" i="13"/>
  <c r="L110" i="13"/>
  <c r="J110" i="13"/>
  <c r="K93" i="13"/>
  <c r="I93" i="13"/>
  <c r="M93" i="13"/>
  <c r="L93" i="13"/>
  <c r="J93" i="13"/>
  <c r="K18" i="13"/>
  <c r="I18" i="13"/>
  <c r="M18" i="13"/>
  <c r="J18" i="13"/>
  <c r="L18" i="13"/>
  <c r="N81" i="10"/>
  <c r="O81" i="10"/>
  <c r="Z13" i="15"/>
  <c r="X13" i="15"/>
  <c r="W13" i="15"/>
  <c r="AA13" i="15"/>
  <c r="V21" i="15"/>
  <c r="Y13" i="15"/>
  <c r="R21" i="15"/>
  <c r="K151" i="13"/>
  <c r="J151" i="13"/>
  <c r="M151" i="13"/>
  <c r="L151" i="13"/>
  <c r="I151" i="13"/>
  <c r="L100" i="13"/>
  <c r="K100" i="13"/>
  <c r="M100" i="13"/>
  <c r="J100" i="13"/>
  <c r="I100" i="13"/>
  <c r="C90" i="13"/>
  <c r="F34" i="13"/>
  <c r="Z9" i="13"/>
  <c r="Y9" i="13"/>
  <c r="AA9" i="13"/>
  <c r="X9" i="13"/>
  <c r="W9" i="13"/>
  <c r="I153" i="13"/>
  <c r="M153" i="13"/>
  <c r="L153" i="13"/>
  <c r="J153" i="13"/>
  <c r="K153" i="13"/>
  <c r="N45" i="12"/>
  <c r="L45" i="12"/>
  <c r="K45" i="12"/>
  <c r="J45" i="12"/>
  <c r="I45" i="12"/>
  <c r="M45" i="12"/>
  <c r="N29" i="12"/>
  <c r="L29" i="12"/>
  <c r="K29" i="12"/>
  <c r="J29" i="12"/>
  <c r="I29" i="12"/>
  <c r="M29" i="12"/>
  <c r="H80" i="10"/>
  <c r="J80" i="10"/>
  <c r="L62" i="10"/>
  <c r="L29" i="13"/>
  <c r="J29" i="13"/>
  <c r="C54" i="12"/>
  <c r="L7" i="12"/>
  <c r="K7" i="12"/>
  <c r="L55" i="10"/>
  <c r="L56" i="10"/>
  <c r="N56" i="10"/>
  <c r="L99" i="10"/>
  <c r="N99" i="10"/>
  <c r="E48" i="13"/>
  <c r="X23" i="12"/>
  <c r="V23" i="12"/>
  <c r="U23" i="12"/>
  <c r="X55" i="12"/>
  <c r="V55" i="12"/>
  <c r="U55" i="12"/>
  <c r="V29" i="12"/>
  <c r="X29" i="12"/>
  <c r="U29" i="12"/>
  <c r="V24" i="12"/>
  <c r="U24" i="12"/>
  <c r="X24" i="12"/>
  <c r="V56" i="12"/>
  <c r="U56" i="12"/>
  <c r="X56" i="12"/>
  <c r="E90" i="13"/>
  <c r="X46" i="12"/>
  <c r="V46" i="12"/>
  <c r="U46" i="12"/>
  <c r="L104" i="10"/>
  <c r="L22" i="13"/>
  <c r="J22" i="13"/>
  <c r="J33" i="13"/>
  <c r="L33" i="13"/>
  <c r="L16" i="13"/>
  <c r="J16" i="13"/>
  <c r="E104" i="13"/>
  <c r="L97" i="13"/>
  <c r="J97" i="13"/>
  <c r="J15" i="13"/>
  <c r="L15" i="13"/>
  <c r="J86" i="13"/>
  <c r="L86" i="13"/>
  <c r="J141" i="13"/>
  <c r="L141" i="13"/>
  <c r="I72" i="13"/>
  <c r="K72" i="13"/>
  <c r="K59" i="13"/>
  <c r="I59" i="13"/>
  <c r="G118" i="13"/>
  <c r="K15" i="13"/>
  <c r="I15" i="13"/>
  <c r="K86" i="13"/>
  <c r="I86" i="13"/>
  <c r="G104" i="13"/>
  <c r="I17" i="13"/>
  <c r="K17" i="13"/>
  <c r="G90" i="13"/>
  <c r="I82" i="13"/>
  <c r="K82" i="13"/>
  <c r="G20" i="13"/>
  <c r="I12" i="13"/>
  <c r="K12" i="13"/>
  <c r="I88" i="13"/>
  <c r="K88" i="13"/>
  <c r="I158" i="13"/>
  <c r="K158" i="13"/>
  <c r="F58" i="10"/>
  <c r="H58" i="10"/>
  <c r="J64" i="10"/>
  <c r="F33" i="10"/>
  <c r="N15" i="10"/>
  <c r="O15" i="10"/>
  <c r="F251" i="8"/>
  <c r="L231" i="8"/>
  <c r="H213" i="8"/>
  <c r="O185" i="8"/>
  <c r="N185" i="8"/>
  <c r="J167" i="8"/>
  <c r="F149" i="8"/>
  <c r="L129" i="8"/>
  <c r="F21" i="8"/>
  <c r="H21" i="8"/>
  <c r="T22" i="6"/>
  <c r="S22" i="6"/>
  <c r="V22" i="6"/>
  <c r="U22" i="6"/>
  <c r="W22" i="6"/>
  <c r="W23" i="6"/>
  <c r="T39" i="5"/>
  <c r="S39" i="5"/>
  <c r="W39" i="5"/>
  <c r="V39" i="5"/>
  <c r="U39" i="5"/>
  <c r="W40" i="5"/>
  <c r="T31" i="5"/>
  <c r="S31" i="5"/>
  <c r="W31" i="5"/>
  <c r="V31" i="5"/>
  <c r="U31" i="5"/>
  <c r="T23" i="5"/>
  <c r="S23" i="5"/>
  <c r="V23" i="5"/>
  <c r="U23" i="5"/>
  <c r="W23" i="5"/>
  <c r="T16" i="5"/>
  <c r="V16" i="5"/>
  <c r="V8" i="5"/>
  <c r="T8" i="5"/>
  <c r="H60" i="10"/>
  <c r="H37" i="10"/>
  <c r="J37" i="10"/>
  <c r="L14" i="10"/>
  <c r="H282" i="8"/>
  <c r="N254" i="8"/>
  <c r="O254" i="8"/>
  <c r="L234" i="8"/>
  <c r="H216" i="8"/>
  <c r="N188" i="8"/>
  <c r="O188" i="8"/>
  <c r="J170" i="8"/>
  <c r="F152" i="8"/>
  <c r="H142" i="8"/>
  <c r="L64" i="8"/>
  <c r="F16" i="8"/>
  <c r="H16" i="8"/>
  <c r="S41" i="6"/>
  <c r="U41" i="6"/>
  <c r="T41" i="6"/>
  <c r="W41" i="6"/>
  <c r="V41" i="6"/>
  <c r="S50" i="5"/>
  <c r="U50" i="5"/>
  <c r="T50" i="5"/>
  <c r="W50" i="5"/>
  <c r="V50" i="5"/>
  <c r="S42" i="5"/>
  <c r="U42" i="5"/>
  <c r="T42" i="5"/>
  <c r="W42" i="5"/>
  <c r="V42" i="5"/>
  <c r="S34" i="5"/>
  <c r="U34" i="5"/>
  <c r="T34" i="5"/>
  <c r="W34" i="5"/>
  <c r="V34" i="5"/>
  <c r="W35" i="5"/>
  <c r="S26" i="5"/>
  <c r="U26" i="5"/>
  <c r="T26" i="5"/>
  <c r="W26" i="5"/>
  <c r="V26" i="5"/>
  <c r="S18" i="5"/>
  <c r="U18" i="5"/>
  <c r="T18" i="5"/>
  <c r="V18" i="5"/>
  <c r="W18" i="5"/>
  <c r="W14" i="12"/>
  <c r="J24" i="12"/>
  <c r="I24" i="12"/>
  <c r="J26" i="12"/>
  <c r="I26" i="12"/>
  <c r="G53" i="12"/>
  <c r="G57" i="12" s="1"/>
  <c r="I6" i="12"/>
  <c r="J6" i="12"/>
  <c r="H105" i="10"/>
  <c r="F65" i="10"/>
  <c r="F62" i="10"/>
  <c r="H62" i="10"/>
  <c r="F35" i="10"/>
  <c r="H35" i="10"/>
  <c r="O13" i="10"/>
  <c r="N13" i="10"/>
  <c r="J275" i="8"/>
  <c r="O257" i="8"/>
  <c r="N257" i="8"/>
  <c r="J231" i="8"/>
  <c r="O213" i="8"/>
  <c r="N213" i="8"/>
  <c r="J187" i="8"/>
  <c r="O169" i="8"/>
  <c r="N169" i="8"/>
  <c r="J143" i="8"/>
  <c r="O125" i="8"/>
  <c r="N125" i="8"/>
  <c r="L86" i="8"/>
  <c r="O57" i="8"/>
  <c r="N57" i="8"/>
  <c r="T36" i="6"/>
  <c r="S36" i="6"/>
  <c r="V36" i="6"/>
  <c r="U36" i="6"/>
  <c r="W36" i="6"/>
  <c r="W37" i="6"/>
  <c r="W49" i="12"/>
  <c r="W7" i="12"/>
  <c r="W34" i="12"/>
  <c r="W16" i="12"/>
  <c r="W48" i="12"/>
  <c r="W43" i="12"/>
  <c r="F104" i="10"/>
  <c r="F97" i="10"/>
  <c r="H14" i="10"/>
  <c r="F216" i="8"/>
  <c r="F283" i="8"/>
  <c r="H283" i="8"/>
  <c r="H273" i="8"/>
  <c r="J273" i="8"/>
  <c r="L255" i="8"/>
  <c r="N255" i="8"/>
  <c r="F239" i="8"/>
  <c r="H239" i="8"/>
  <c r="H229" i="8"/>
  <c r="J229" i="8"/>
  <c r="L211" i="8"/>
  <c r="N211" i="8"/>
  <c r="F195" i="8"/>
  <c r="H195" i="8"/>
  <c r="H185" i="8"/>
  <c r="J185" i="8"/>
  <c r="L167" i="8"/>
  <c r="N167" i="8"/>
  <c r="F151" i="8"/>
  <c r="H151" i="8"/>
  <c r="H141" i="8"/>
  <c r="J141" i="8"/>
  <c r="L123" i="8"/>
  <c r="N123" i="8"/>
  <c r="O80" i="8"/>
  <c r="N80" i="8"/>
  <c r="F34" i="8"/>
  <c r="H34" i="8"/>
  <c r="U29" i="6"/>
  <c r="S29" i="6"/>
  <c r="M51" i="5"/>
  <c r="L51" i="5"/>
  <c r="J51" i="5"/>
  <c r="I51" i="5"/>
  <c r="K51" i="5"/>
  <c r="M43" i="5"/>
  <c r="L43" i="5"/>
  <c r="I43" i="5"/>
  <c r="K43" i="5"/>
  <c r="J43" i="5"/>
  <c r="M45" i="5"/>
  <c r="M35" i="5"/>
  <c r="L35" i="5"/>
  <c r="J35" i="5"/>
  <c r="I35" i="5"/>
  <c r="K35" i="5"/>
  <c r="M27" i="5"/>
  <c r="L27" i="5"/>
  <c r="K27" i="5"/>
  <c r="I27" i="5"/>
  <c r="J27" i="5"/>
  <c r="M19" i="5"/>
  <c r="L19" i="5"/>
  <c r="K19" i="5"/>
  <c r="J19" i="5"/>
  <c r="I19" i="5"/>
  <c r="U20" i="13"/>
  <c r="W12" i="13"/>
  <c r="Y12" i="13"/>
  <c r="F76" i="10"/>
  <c r="F75" i="10"/>
  <c r="H75" i="10"/>
  <c r="O14" i="10"/>
  <c r="N14" i="10"/>
  <c r="F278" i="8"/>
  <c r="H278" i="8"/>
  <c r="F258" i="8"/>
  <c r="J238" i="8"/>
  <c r="L238" i="8"/>
  <c r="H218" i="8"/>
  <c r="J218" i="8"/>
  <c r="F190" i="8"/>
  <c r="H190" i="8"/>
  <c r="F170" i="8"/>
  <c r="J150" i="8"/>
  <c r="L150" i="8"/>
  <c r="H130" i="8"/>
  <c r="J130" i="8"/>
  <c r="W27" i="6"/>
  <c r="S27" i="6"/>
  <c r="T27" i="6"/>
  <c r="V27" i="6"/>
  <c r="U27" i="6"/>
  <c r="M11" i="5"/>
  <c r="I11" i="5"/>
  <c r="L11" i="5"/>
  <c r="K11" i="5"/>
  <c r="J11" i="5"/>
  <c r="F83" i="8"/>
  <c r="H189" i="3"/>
  <c r="J178" i="3"/>
  <c r="K178" i="3"/>
  <c r="J162" i="3"/>
  <c r="K162" i="3"/>
  <c r="H59" i="8"/>
  <c r="J59" i="8"/>
  <c r="J161" i="3"/>
  <c r="N161" i="3"/>
  <c r="L161" i="3"/>
  <c r="K161" i="3"/>
  <c r="M161" i="3"/>
  <c r="I194" i="3"/>
  <c r="F15" i="10"/>
  <c r="F53" i="8"/>
  <c r="M218" i="3"/>
  <c r="L218" i="3"/>
  <c r="K218" i="3"/>
  <c r="N218" i="3"/>
  <c r="J218" i="3"/>
  <c r="O10" i="10"/>
  <c r="H64" i="8"/>
  <c r="J64" i="8"/>
  <c r="T23" i="6"/>
  <c r="V23" i="6"/>
  <c r="V21" i="6"/>
  <c r="T21" i="6"/>
  <c r="T34" i="6"/>
  <c r="V34" i="6"/>
  <c r="L172" i="3"/>
  <c r="K172" i="3"/>
  <c r="J172" i="3"/>
  <c r="N172" i="3"/>
  <c r="M172" i="3"/>
  <c r="K211" i="3"/>
  <c r="J211" i="3"/>
  <c r="M211" i="3"/>
  <c r="L211" i="3"/>
  <c r="N211" i="3"/>
  <c r="M10" i="6"/>
  <c r="I10" i="6"/>
  <c r="L10" i="6"/>
  <c r="K10" i="6"/>
  <c r="J10" i="6"/>
  <c r="M18" i="6"/>
  <c r="L18" i="6"/>
  <c r="K18" i="6"/>
  <c r="J18" i="6"/>
  <c r="I18" i="6"/>
  <c r="J30" i="6"/>
  <c r="I30" i="6"/>
  <c r="L30" i="6"/>
  <c r="K30" i="6"/>
  <c r="M30" i="6"/>
  <c r="I35" i="6"/>
  <c r="K35" i="6"/>
  <c r="J35" i="6"/>
  <c r="M35" i="6"/>
  <c r="L35" i="6"/>
  <c r="J48" i="6"/>
  <c r="I48" i="6"/>
  <c r="M48" i="6"/>
  <c r="K48" i="6"/>
  <c r="L48" i="6"/>
  <c r="M49" i="6"/>
  <c r="M52" i="6"/>
  <c r="F77" i="8"/>
  <c r="J15" i="5"/>
  <c r="L15" i="5"/>
  <c r="L21" i="5"/>
  <c r="J21" i="5"/>
  <c r="F187" i="3"/>
  <c r="M140" i="3"/>
  <c r="L140" i="3"/>
  <c r="J36" i="2"/>
  <c r="K36" i="2"/>
  <c r="M36" i="2"/>
  <c r="N36" i="2"/>
  <c r="L36" i="2"/>
  <c r="J16" i="2"/>
  <c r="K16" i="2"/>
  <c r="M16" i="2"/>
  <c r="L16" i="2"/>
  <c r="G194" i="3"/>
  <c r="G195" i="3"/>
  <c r="F68" i="2"/>
  <c r="H43" i="2"/>
  <c r="M37" i="2"/>
  <c r="L37" i="2"/>
  <c r="L22" i="2"/>
  <c r="K22" i="2"/>
  <c r="J22" i="2"/>
  <c r="M22" i="2"/>
  <c r="N22" i="2"/>
  <c r="N48" i="2"/>
  <c r="N24" i="2"/>
  <c r="N23" i="2"/>
  <c r="L7" i="2"/>
  <c r="K7" i="2"/>
  <c r="M7" i="2"/>
  <c r="J7" i="2"/>
  <c r="N7" i="2"/>
  <c r="N9" i="2"/>
  <c r="M162" i="3"/>
  <c r="L162" i="3"/>
  <c r="M155" i="3"/>
  <c r="L155" i="3"/>
  <c r="M21" i="2"/>
  <c r="L21" i="2"/>
  <c r="K21" i="2"/>
  <c r="J21" i="2"/>
  <c r="I47" i="6"/>
  <c r="K47" i="6"/>
  <c r="K72" i="2"/>
  <c r="J72" i="2"/>
  <c r="J38" i="2"/>
  <c r="K38" i="2"/>
  <c r="H17" i="2"/>
  <c r="K14" i="2"/>
  <c r="J14" i="2"/>
  <c r="H81" i="8"/>
  <c r="J81" i="8"/>
  <c r="F13" i="41"/>
  <c r="N137" i="43"/>
  <c r="O137" i="43"/>
  <c r="I144" i="41"/>
  <c r="H144" i="41"/>
  <c r="G144" i="41"/>
  <c r="F6" i="39"/>
  <c r="F10" i="39"/>
  <c r="F8" i="39"/>
  <c r="F12" i="39"/>
  <c r="F11" i="39"/>
  <c r="F7" i="39"/>
  <c r="I6" i="39"/>
  <c r="H6" i="39"/>
  <c r="F11" i="41"/>
  <c r="M6" i="40"/>
  <c r="L6" i="40"/>
  <c r="N6" i="40"/>
  <c r="N11" i="40"/>
  <c r="Q6" i="40"/>
  <c r="P6" i="40"/>
  <c r="N7" i="40"/>
  <c r="N8" i="40"/>
  <c r="N12" i="40"/>
  <c r="R8" i="39"/>
  <c r="Q8" i="39"/>
  <c r="P8" i="39"/>
  <c r="S8" i="39"/>
  <c r="T8" i="39"/>
  <c r="S13" i="41"/>
  <c r="R13" i="41"/>
  <c r="M11" i="41"/>
  <c r="L11" i="41"/>
  <c r="N11" i="41"/>
  <c r="N12" i="41"/>
  <c r="M12" i="41"/>
  <c r="L12" i="41"/>
  <c r="Y40" i="35"/>
  <c r="Y31" i="35"/>
  <c r="X31" i="35"/>
  <c r="C129" i="37"/>
  <c r="AN30" i="35"/>
  <c r="AO30" i="35"/>
  <c r="X35" i="35"/>
  <c r="O56" i="33"/>
  <c r="N56" i="33"/>
  <c r="O14" i="35"/>
  <c r="P14" i="35"/>
  <c r="O10" i="35"/>
  <c r="P10" i="35"/>
  <c r="Y17" i="35"/>
  <c r="X17" i="35"/>
  <c r="Y15" i="35"/>
  <c r="X15" i="35"/>
  <c r="Y13" i="35"/>
  <c r="X13" i="35"/>
  <c r="Y11" i="35"/>
  <c r="X11" i="35"/>
  <c r="Y9" i="35"/>
  <c r="X9" i="35"/>
  <c r="N82" i="33"/>
  <c r="O82" i="33"/>
  <c r="H124" i="37"/>
  <c r="G124" i="37"/>
  <c r="M124" i="37"/>
  <c r="L124" i="37"/>
  <c r="I36" i="35"/>
  <c r="H36" i="35"/>
  <c r="J32" i="33"/>
  <c r="J79" i="33"/>
  <c r="J62" i="33"/>
  <c r="J78" i="33"/>
  <c r="J59" i="33"/>
  <c r="AF15" i="35"/>
  <c r="AE15" i="35"/>
  <c r="J98" i="33"/>
  <c r="I109" i="33"/>
  <c r="N33" i="33"/>
  <c r="O33" i="33"/>
  <c r="O36" i="33"/>
  <c r="N36" i="33"/>
  <c r="F19" i="33"/>
  <c r="F35" i="33"/>
  <c r="F84" i="33"/>
  <c r="F32" i="33"/>
  <c r="F79" i="33"/>
  <c r="F60" i="33"/>
  <c r="F98" i="33"/>
  <c r="O76" i="33"/>
  <c r="F106" i="33"/>
  <c r="O106" i="33"/>
  <c r="F31" i="33"/>
  <c r="O9" i="33"/>
  <c r="N9" i="33"/>
  <c r="J11" i="33"/>
  <c r="L61" i="33"/>
  <c r="L40" i="33"/>
  <c r="L97" i="33"/>
  <c r="K109" i="33"/>
  <c r="L109" i="33" s="1"/>
  <c r="L35" i="33"/>
  <c r="F82" i="31"/>
  <c r="H33" i="31"/>
  <c r="J75" i="31"/>
  <c r="J63" i="31"/>
  <c r="J106" i="31"/>
  <c r="F275" i="30"/>
  <c r="L255" i="30"/>
  <c r="H237" i="30"/>
  <c r="O209" i="30"/>
  <c r="N209" i="30"/>
  <c r="H63" i="31"/>
  <c r="H60" i="31"/>
  <c r="H84" i="31"/>
  <c r="H64" i="31"/>
  <c r="L97" i="31"/>
  <c r="L42" i="31"/>
  <c r="F109" i="31"/>
  <c r="F62" i="31"/>
  <c r="F105" i="31"/>
  <c r="F85" i="31"/>
  <c r="O251" i="30"/>
  <c r="N251" i="30"/>
  <c r="O207" i="30"/>
  <c r="N207" i="30"/>
  <c r="H78" i="31"/>
  <c r="J42" i="31"/>
  <c r="J280" i="30"/>
  <c r="L280" i="30"/>
  <c r="F262" i="30"/>
  <c r="H262" i="30"/>
  <c r="H252" i="30"/>
  <c r="J252" i="30"/>
  <c r="O234" i="30"/>
  <c r="F234" i="30"/>
  <c r="H109" i="31"/>
  <c r="L41" i="31"/>
  <c r="H285" i="30"/>
  <c r="L259" i="30"/>
  <c r="F235" i="30"/>
  <c r="J217" i="30"/>
  <c r="L207" i="30"/>
  <c r="H75" i="33"/>
  <c r="G87" i="33"/>
  <c r="H76" i="33"/>
  <c r="H19" i="33"/>
  <c r="H62" i="33"/>
  <c r="H39" i="33"/>
  <c r="H98" i="33"/>
  <c r="H36" i="33"/>
  <c r="L82" i="31"/>
  <c r="J41" i="31"/>
  <c r="O31" i="31"/>
  <c r="N78" i="31"/>
  <c r="O78" i="31"/>
  <c r="O102" i="31"/>
  <c r="N102" i="31"/>
  <c r="J273" i="30"/>
  <c r="O255" i="30"/>
  <c r="N255" i="30"/>
  <c r="J229" i="30"/>
  <c r="O211" i="30"/>
  <c r="N211" i="30"/>
  <c r="N80" i="31"/>
  <c r="O80" i="31"/>
  <c r="J36" i="31"/>
  <c r="L36" i="31"/>
  <c r="L54" i="31"/>
  <c r="L83" i="31"/>
  <c r="L77" i="31"/>
  <c r="J276" i="30"/>
  <c r="L276" i="30"/>
  <c r="F258" i="30"/>
  <c r="H258" i="30"/>
  <c r="L238" i="30"/>
  <c r="O230" i="30"/>
  <c r="F230" i="30"/>
  <c r="H188" i="30"/>
  <c r="J188" i="30"/>
  <c r="F170" i="30"/>
  <c r="J142" i="30"/>
  <c r="L142" i="30"/>
  <c r="O185" i="30"/>
  <c r="N185" i="30"/>
  <c r="J193" i="30"/>
  <c r="H197" i="30"/>
  <c r="F151" i="30"/>
  <c r="O141" i="30"/>
  <c r="N141" i="30"/>
  <c r="O166" i="30"/>
  <c r="N166" i="30"/>
  <c r="L146" i="30"/>
  <c r="J126" i="30"/>
  <c r="L122" i="30"/>
  <c r="N122" i="30"/>
  <c r="N189" i="30"/>
  <c r="O189" i="30"/>
  <c r="J163" i="30"/>
  <c r="L163" i="30"/>
  <c r="N145" i="30"/>
  <c r="O145" i="30"/>
  <c r="J119" i="30"/>
  <c r="L119" i="30"/>
  <c r="F76" i="30"/>
  <c r="O76" i="30"/>
  <c r="H58" i="30"/>
  <c r="F79" i="30"/>
  <c r="H54" i="30"/>
  <c r="O79" i="30"/>
  <c r="N79" i="30"/>
  <c r="F62" i="30"/>
  <c r="O56" i="30"/>
  <c r="N56" i="30"/>
  <c r="F86" i="30"/>
  <c r="H64" i="30"/>
  <c r="J64" i="30"/>
  <c r="H80" i="30"/>
  <c r="O81" i="30"/>
  <c r="N81" i="30"/>
  <c r="F60" i="30"/>
  <c r="H60" i="30"/>
  <c r="F64" i="30"/>
  <c r="L55" i="28"/>
  <c r="J55" i="28"/>
  <c r="E62" i="28"/>
  <c r="L38" i="28"/>
  <c r="J38" i="28"/>
  <c r="J75" i="30"/>
  <c r="J65" i="30"/>
  <c r="J62" i="30"/>
  <c r="F104" i="28"/>
  <c r="J39" i="28"/>
  <c r="L39" i="28"/>
  <c r="K39" i="28"/>
  <c r="M39" i="28"/>
  <c r="I39" i="28"/>
  <c r="L101" i="28"/>
  <c r="J101" i="28"/>
  <c r="I101" i="28"/>
  <c r="M101" i="28"/>
  <c r="K101" i="28"/>
  <c r="F90" i="28"/>
  <c r="J59" i="28"/>
  <c r="L59" i="28"/>
  <c r="J42" i="28"/>
  <c r="L42" i="28"/>
  <c r="J25" i="28"/>
  <c r="L25" i="28"/>
  <c r="J8" i="28"/>
  <c r="L8" i="28"/>
  <c r="M124" i="28"/>
  <c r="L124" i="28"/>
  <c r="K124" i="28"/>
  <c r="J124" i="28"/>
  <c r="H132" i="28"/>
  <c r="I124" i="28"/>
  <c r="K156" i="28"/>
  <c r="J156" i="28"/>
  <c r="I156" i="28"/>
  <c r="M156" i="28"/>
  <c r="L156" i="28"/>
  <c r="I111" i="28"/>
  <c r="L111" i="28"/>
  <c r="K111" i="28"/>
  <c r="J111" i="28"/>
  <c r="M111" i="28"/>
  <c r="M123" i="28"/>
  <c r="K123" i="28"/>
  <c r="J123" i="28"/>
  <c r="L123" i="28"/>
  <c r="I123" i="28"/>
  <c r="K113" i="28"/>
  <c r="J113" i="28"/>
  <c r="I113" i="28"/>
  <c r="M113" i="28"/>
  <c r="L113" i="28"/>
  <c r="L86" i="28"/>
  <c r="K86" i="28"/>
  <c r="J86" i="28"/>
  <c r="M86" i="28"/>
  <c r="I86" i="28"/>
  <c r="L69" i="28"/>
  <c r="K69" i="28"/>
  <c r="J69" i="28"/>
  <c r="M69" i="28"/>
  <c r="I69" i="28"/>
  <c r="H76" i="28"/>
  <c r="L52" i="28"/>
  <c r="J52" i="28"/>
  <c r="I52" i="28"/>
  <c r="M52" i="28"/>
  <c r="K52" i="28"/>
  <c r="M117" i="28"/>
  <c r="L117" i="28"/>
  <c r="J117" i="28"/>
  <c r="I117" i="28"/>
  <c r="K117" i="28"/>
  <c r="M40" i="28"/>
  <c r="K40" i="28"/>
  <c r="I40" i="28"/>
  <c r="H48" i="28"/>
  <c r="L40" i="28"/>
  <c r="J40" i="28"/>
  <c r="M23" i="28"/>
  <c r="K23" i="28"/>
  <c r="I23" i="28"/>
  <c r="L23" i="28"/>
  <c r="J23" i="28"/>
  <c r="G34" i="28"/>
  <c r="K55" i="28"/>
  <c r="I55" i="28"/>
  <c r="K18" i="28"/>
  <c r="I18" i="28"/>
  <c r="I51" i="28"/>
  <c r="K51" i="28"/>
  <c r="C62" i="28"/>
  <c r="L87" i="25"/>
  <c r="L33" i="25"/>
  <c r="L63" i="25"/>
  <c r="L61" i="25"/>
  <c r="L64" i="25"/>
  <c r="O98" i="25"/>
  <c r="N98" i="25"/>
  <c r="L35" i="25"/>
  <c r="F35" i="25"/>
  <c r="F97" i="25"/>
  <c r="F34" i="25"/>
  <c r="O34" i="25"/>
  <c r="F39" i="25"/>
  <c r="F63" i="25"/>
  <c r="F87" i="25"/>
  <c r="L259" i="24"/>
  <c r="N259" i="24"/>
  <c r="H207" i="24"/>
  <c r="J207" i="24"/>
  <c r="O187" i="24"/>
  <c r="N187" i="24"/>
  <c r="L167" i="24"/>
  <c r="N167" i="24"/>
  <c r="H119" i="24"/>
  <c r="J119" i="24"/>
  <c r="F34" i="24"/>
  <c r="H34" i="24"/>
  <c r="F260" i="24"/>
  <c r="H260" i="24"/>
  <c r="F236" i="24"/>
  <c r="J216" i="24"/>
  <c r="L216" i="24"/>
  <c r="H196" i="24"/>
  <c r="J196" i="24"/>
  <c r="F168" i="24"/>
  <c r="H168" i="24"/>
  <c r="F148" i="24"/>
  <c r="J128" i="24"/>
  <c r="L128" i="24"/>
  <c r="F102" i="24"/>
  <c r="H102" i="24"/>
  <c r="J60" i="24"/>
  <c r="F255" i="24"/>
  <c r="L217" i="24"/>
  <c r="H191" i="24"/>
  <c r="J175" i="24"/>
  <c r="L175" i="24"/>
  <c r="L165" i="24"/>
  <c r="F141" i="24"/>
  <c r="F97" i="24"/>
  <c r="H97" i="24"/>
  <c r="J63" i="24"/>
  <c r="H82" i="24"/>
  <c r="F240" i="24"/>
  <c r="L218" i="24"/>
  <c r="O210" i="24"/>
  <c r="F210" i="24"/>
  <c r="H192" i="24"/>
  <c r="J192" i="24"/>
  <c r="L174" i="24"/>
  <c r="O166" i="24"/>
  <c r="F166" i="24"/>
  <c r="H148" i="24"/>
  <c r="J148" i="24"/>
  <c r="L130" i="24"/>
  <c r="F122" i="24"/>
  <c r="O122" i="24"/>
  <c r="H77" i="24"/>
  <c r="J77" i="24"/>
  <c r="L87" i="24"/>
  <c r="AB17" i="22"/>
  <c r="Y17" i="22"/>
  <c r="X17" i="22"/>
  <c r="Z17" i="22"/>
  <c r="AA17" i="22"/>
  <c r="F75" i="24"/>
  <c r="H75" i="24"/>
  <c r="O55" i="24"/>
  <c r="R21" i="22"/>
  <c r="N79" i="24"/>
  <c r="O79" i="24"/>
  <c r="L61" i="24"/>
  <c r="AA15" i="22"/>
  <c r="Z15" i="22"/>
  <c r="AB15" i="22"/>
  <c r="Y15" i="22"/>
  <c r="X15" i="22"/>
  <c r="W21" i="22"/>
  <c r="F60" i="24"/>
  <c r="H60" i="24"/>
  <c r="F53" i="24"/>
  <c r="H53" i="24"/>
  <c r="R16" i="21"/>
  <c r="T16" i="21"/>
  <c r="S16" i="21"/>
  <c r="J20" i="19"/>
  <c r="R17" i="19"/>
  <c r="J12" i="19"/>
  <c r="R88" i="19"/>
  <c r="R104" i="19"/>
  <c r="R115" i="19"/>
  <c r="R126" i="19"/>
  <c r="R137" i="19"/>
  <c r="R145" i="19"/>
  <c r="R156" i="19"/>
  <c r="J96" i="19"/>
  <c r="J103" i="19"/>
  <c r="J114" i="19"/>
  <c r="G133" i="19"/>
  <c r="J125" i="19"/>
  <c r="G135" i="19"/>
  <c r="J136" i="19"/>
  <c r="J144" i="19"/>
  <c r="J155" i="19"/>
  <c r="W77" i="19"/>
  <c r="R61" i="19"/>
  <c r="J56" i="19"/>
  <c r="R98" i="19"/>
  <c r="R40" i="19"/>
  <c r="J26" i="19"/>
  <c r="J74" i="19"/>
  <c r="R60" i="19"/>
  <c r="J55" i="19"/>
  <c r="G63" i="19"/>
  <c r="M102" i="17"/>
  <c r="J102" i="17"/>
  <c r="I102" i="17"/>
  <c r="L102" i="17"/>
  <c r="K102" i="17"/>
  <c r="S21" i="17"/>
  <c r="C161" i="17"/>
  <c r="J130" i="17"/>
  <c r="L130" i="17"/>
  <c r="K130" i="17"/>
  <c r="M130" i="17"/>
  <c r="I130" i="17"/>
  <c r="C119" i="17"/>
  <c r="C77" i="17"/>
  <c r="C51" i="17"/>
  <c r="K101" i="17"/>
  <c r="I101" i="17"/>
  <c r="M101" i="17"/>
  <c r="L101" i="17"/>
  <c r="J101" i="17"/>
  <c r="D79" i="17"/>
  <c r="E161" i="17"/>
  <c r="D119" i="17"/>
  <c r="M140" i="17"/>
  <c r="L140" i="17"/>
  <c r="I140" i="17"/>
  <c r="K140" i="17"/>
  <c r="J140" i="17"/>
  <c r="M123" i="17"/>
  <c r="L123" i="17"/>
  <c r="I123" i="17"/>
  <c r="K123" i="17"/>
  <c r="J123" i="17"/>
  <c r="Z16" i="17"/>
  <c r="W16" i="17"/>
  <c r="X16" i="17"/>
  <c r="Y16" i="17"/>
  <c r="G135" i="17"/>
  <c r="W18" i="16"/>
  <c r="Y18" i="16"/>
  <c r="K60" i="17"/>
  <c r="I60" i="17"/>
  <c r="I146" i="17"/>
  <c r="K146" i="17"/>
  <c r="I82" i="17"/>
  <c r="K82" i="17"/>
  <c r="I159" i="17"/>
  <c r="K159" i="17"/>
  <c r="Y15" i="16"/>
  <c r="W15" i="16"/>
  <c r="AA15" i="16"/>
  <c r="Z15" i="16"/>
  <c r="X15" i="16"/>
  <c r="Y12" i="16"/>
  <c r="W12" i="16"/>
  <c r="F51" i="17"/>
  <c r="K155" i="13"/>
  <c r="J155" i="13"/>
  <c r="L155" i="13"/>
  <c r="M155" i="13"/>
  <c r="I155" i="13"/>
  <c r="T11" i="14"/>
  <c r="U11" i="14"/>
  <c r="V11" i="14"/>
  <c r="V17" i="14"/>
  <c r="V18" i="14"/>
  <c r="V14" i="14"/>
  <c r="V22" i="14"/>
  <c r="K159" i="13"/>
  <c r="J159" i="13"/>
  <c r="L159" i="13"/>
  <c r="M159" i="13"/>
  <c r="I159" i="13"/>
  <c r="J96" i="13"/>
  <c r="H104" i="13"/>
  <c r="L96" i="13"/>
  <c r="M96" i="13"/>
  <c r="K96" i="13"/>
  <c r="I96" i="13"/>
  <c r="J79" i="13"/>
  <c r="L79" i="13"/>
  <c r="M79" i="13"/>
  <c r="K79" i="13"/>
  <c r="I79" i="13"/>
  <c r="J35" i="12"/>
  <c r="L35" i="12"/>
  <c r="N35" i="12"/>
  <c r="M35" i="12"/>
  <c r="K35" i="12"/>
  <c r="I35" i="12"/>
  <c r="N38" i="12"/>
  <c r="N36" i="12"/>
  <c r="L19" i="12"/>
  <c r="N19" i="12"/>
  <c r="I19" i="12"/>
  <c r="M19" i="12"/>
  <c r="K19" i="12"/>
  <c r="J19" i="12"/>
  <c r="K127" i="13"/>
  <c r="I127" i="13"/>
  <c r="M127" i="13"/>
  <c r="L127" i="13"/>
  <c r="J127" i="13"/>
  <c r="D62" i="13"/>
  <c r="K32" i="13"/>
  <c r="I32" i="13"/>
  <c r="M32" i="13"/>
  <c r="J32" i="13"/>
  <c r="L32" i="13"/>
  <c r="K10" i="13"/>
  <c r="I10" i="13"/>
  <c r="M10" i="13"/>
  <c r="J10" i="13"/>
  <c r="L10" i="13"/>
  <c r="H79" i="10"/>
  <c r="J79" i="10"/>
  <c r="Z18" i="15"/>
  <c r="Y18" i="15"/>
  <c r="AA18" i="15"/>
  <c r="X18" i="15"/>
  <c r="W18" i="15"/>
  <c r="X16" i="15"/>
  <c r="Z16" i="15"/>
  <c r="Y16" i="15"/>
  <c r="AA16" i="15"/>
  <c r="W16" i="15"/>
  <c r="D146" i="13"/>
  <c r="L117" i="13"/>
  <c r="K117" i="13"/>
  <c r="M117" i="13"/>
  <c r="J117" i="13"/>
  <c r="I117" i="13"/>
  <c r="C104" i="13"/>
  <c r="D34" i="13"/>
  <c r="L148" i="13"/>
  <c r="K148" i="13"/>
  <c r="I148" i="13"/>
  <c r="M148" i="13"/>
  <c r="J148" i="13"/>
  <c r="L11" i="12"/>
  <c r="K11" i="12"/>
  <c r="I11" i="12"/>
  <c r="N11" i="12"/>
  <c r="M11" i="12"/>
  <c r="J11" i="12"/>
  <c r="N12" i="12"/>
  <c r="N14" i="12"/>
  <c r="H53" i="12"/>
  <c r="N13" i="12"/>
  <c r="L60" i="10"/>
  <c r="K32" i="12"/>
  <c r="L32" i="12"/>
  <c r="L54" i="10"/>
  <c r="L42" i="10"/>
  <c r="L64" i="10"/>
  <c r="L107" i="10"/>
  <c r="V13" i="12"/>
  <c r="U13" i="12"/>
  <c r="X13" i="12"/>
  <c r="X27" i="12"/>
  <c r="V27" i="12"/>
  <c r="U27" i="12"/>
  <c r="V33" i="12"/>
  <c r="X33" i="12"/>
  <c r="U33" i="12"/>
  <c r="V28" i="12"/>
  <c r="X28" i="12"/>
  <c r="U28" i="12"/>
  <c r="L86" i="10"/>
  <c r="X22" i="12"/>
  <c r="V22" i="12"/>
  <c r="U22" i="12"/>
  <c r="L101" i="10"/>
  <c r="Z16" i="13"/>
  <c r="X16" i="13"/>
  <c r="W16" i="13"/>
  <c r="Y16" i="13"/>
  <c r="AA16" i="13"/>
  <c r="L42" i="13"/>
  <c r="J42" i="13"/>
  <c r="J28" i="13"/>
  <c r="L28" i="13"/>
  <c r="J106" i="13"/>
  <c r="L106" i="13"/>
  <c r="J19" i="13"/>
  <c r="L19" i="13"/>
  <c r="L95" i="13"/>
  <c r="J95" i="13"/>
  <c r="L18" i="12"/>
  <c r="K18" i="12"/>
  <c r="I29" i="13"/>
  <c r="K29" i="13"/>
  <c r="K19" i="13"/>
  <c r="I19" i="13"/>
  <c r="I95" i="13"/>
  <c r="K95" i="13"/>
  <c r="I22" i="13"/>
  <c r="K22" i="13"/>
  <c r="K99" i="13"/>
  <c r="I99" i="13"/>
  <c r="I16" i="13"/>
  <c r="K16" i="13"/>
  <c r="I97" i="13"/>
  <c r="K97" i="13"/>
  <c r="H55" i="10"/>
  <c r="J65" i="10"/>
  <c r="J277" i="8"/>
  <c r="F259" i="8"/>
  <c r="L239" i="8"/>
  <c r="F185" i="8"/>
  <c r="L165" i="8"/>
  <c r="H147" i="8"/>
  <c r="O119" i="8"/>
  <c r="N119" i="8"/>
  <c r="F13" i="8"/>
  <c r="H13" i="8"/>
  <c r="H57" i="10"/>
  <c r="H33" i="10"/>
  <c r="J33" i="10"/>
  <c r="L12" i="10"/>
  <c r="F254" i="8"/>
  <c r="F188" i="8"/>
  <c r="L168" i="8"/>
  <c r="H150" i="8"/>
  <c r="N122" i="8"/>
  <c r="O122" i="8"/>
  <c r="S14" i="6"/>
  <c r="U14" i="6"/>
  <c r="T14" i="6"/>
  <c r="W14" i="6"/>
  <c r="V14" i="6"/>
  <c r="J32" i="12"/>
  <c r="I32" i="12"/>
  <c r="J34" i="12"/>
  <c r="I34" i="12"/>
  <c r="J10" i="12"/>
  <c r="I10" i="12"/>
  <c r="H108" i="10"/>
  <c r="J108" i="10"/>
  <c r="F59" i="10"/>
  <c r="H59" i="10"/>
  <c r="F43" i="10"/>
  <c r="H11" i="10"/>
  <c r="J283" i="8"/>
  <c r="L273" i="8"/>
  <c r="F257" i="8"/>
  <c r="J239" i="8"/>
  <c r="L229" i="8"/>
  <c r="F213" i="8"/>
  <c r="J195" i="8"/>
  <c r="L185" i="8"/>
  <c r="F169" i="8"/>
  <c r="J151" i="8"/>
  <c r="L141" i="8"/>
  <c r="F125" i="8"/>
  <c r="J53" i="8"/>
  <c r="L53" i="8"/>
  <c r="T9" i="6"/>
  <c r="S9" i="6"/>
  <c r="V9" i="6"/>
  <c r="U9" i="6"/>
  <c r="W9" i="6"/>
  <c r="J47" i="5"/>
  <c r="I47" i="5"/>
  <c r="L47" i="5"/>
  <c r="K47" i="5"/>
  <c r="M47" i="5"/>
  <c r="J39" i="5"/>
  <c r="I39" i="5"/>
  <c r="L39" i="5"/>
  <c r="K39" i="5"/>
  <c r="M39" i="5"/>
  <c r="M40" i="5"/>
  <c r="M42" i="5"/>
  <c r="J31" i="5"/>
  <c r="I31" i="5"/>
  <c r="L31" i="5"/>
  <c r="K31" i="5"/>
  <c r="M31" i="5"/>
  <c r="J23" i="5"/>
  <c r="I23" i="5"/>
  <c r="L23" i="5"/>
  <c r="K23" i="5"/>
  <c r="M23" i="5"/>
  <c r="W57" i="12"/>
  <c r="W11" i="12"/>
  <c r="W38" i="12"/>
  <c r="W20" i="12"/>
  <c r="W52" i="12"/>
  <c r="W47" i="12"/>
  <c r="F106" i="10"/>
  <c r="F105" i="10"/>
  <c r="F54" i="10"/>
  <c r="H19" i="10"/>
  <c r="G56" i="12"/>
  <c r="O53" i="10"/>
  <c r="N53" i="10"/>
  <c r="H281" i="8"/>
  <c r="J281" i="8"/>
  <c r="L263" i="8"/>
  <c r="F255" i="8"/>
  <c r="O255" i="8"/>
  <c r="H237" i="8"/>
  <c r="J237" i="8"/>
  <c r="L219" i="8"/>
  <c r="F211" i="8"/>
  <c r="O211" i="8"/>
  <c r="H193" i="8"/>
  <c r="J193" i="8"/>
  <c r="L175" i="8"/>
  <c r="F167" i="8"/>
  <c r="O167" i="8"/>
  <c r="H149" i="8"/>
  <c r="J149" i="8"/>
  <c r="L131" i="8"/>
  <c r="F123" i="8"/>
  <c r="O123" i="8"/>
  <c r="J65" i="8"/>
  <c r="L65" i="8"/>
  <c r="F15" i="8"/>
  <c r="H15" i="8"/>
  <c r="W40" i="6"/>
  <c r="V40" i="6"/>
  <c r="U40" i="6"/>
  <c r="T40" i="6"/>
  <c r="S40" i="6"/>
  <c r="W49" i="5"/>
  <c r="V49" i="5"/>
  <c r="U49" i="5"/>
  <c r="T49" i="5"/>
  <c r="S49" i="5"/>
  <c r="W41" i="5"/>
  <c r="V41" i="5"/>
  <c r="U41" i="5"/>
  <c r="T41" i="5"/>
  <c r="S41" i="5"/>
  <c r="W33" i="5"/>
  <c r="V33" i="5"/>
  <c r="U33" i="5"/>
  <c r="T33" i="5"/>
  <c r="S33" i="5"/>
  <c r="W25" i="5"/>
  <c r="V25" i="5"/>
  <c r="U25" i="5"/>
  <c r="T25" i="5"/>
  <c r="S25" i="5"/>
  <c r="W27" i="5"/>
  <c r="W17" i="5"/>
  <c r="V17" i="5"/>
  <c r="T17" i="5"/>
  <c r="S17" i="5"/>
  <c r="U17" i="5"/>
  <c r="W19" i="5"/>
  <c r="W19" i="13"/>
  <c r="Y19" i="13"/>
  <c r="F77" i="10"/>
  <c r="H77" i="10"/>
  <c r="F82" i="10"/>
  <c r="H82" i="10"/>
  <c r="N12" i="10"/>
  <c r="O12" i="10"/>
  <c r="H276" i="8"/>
  <c r="J276" i="8"/>
  <c r="N256" i="8"/>
  <c r="O256" i="8"/>
  <c r="L236" i="8"/>
  <c r="J208" i="8"/>
  <c r="L208" i="8"/>
  <c r="H188" i="8"/>
  <c r="J188" i="8"/>
  <c r="N168" i="8"/>
  <c r="O168" i="8"/>
  <c r="L148" i="8"/>
  <c r="J120" i="8"/>
  <c r="L120" i="8"/>
  <c r="J60" i="8"/>
  <c r="L60" i="8"/>
  <c r="W51" i="6"/>
  <c r="S51" i="6"/>
  <c r="V51" i="6"/>
  <c r="U51" i="6"/>
  <c r="T51" i="6"/>
  <c r="W9" i="5"/>
  <c r="S9" i="5"/>
  <c r="U9" i="5"/>
  <c r="T9" i="5"/>
  <c r="V9" i="5"/>
  <c r="F80" i="8"/>
  <c r="F186" i="3"/>
  <c r="J136" i="3"/>
  <c r="K136" i="3"/>
  <c r="H55" i="8"/>
  <c r="J55" i="8"/>
  <c r="J157" i="3"/>
  <c r="N157" i="3"/>
  <c r="L157" i="3"/>
  <c r="M157" i="3"/>
  <c r="K157" i="3"/>
  <c r="I190" i="3"/>
  <c r="F9" i="10"/>
  <c r="H9" i="10"/>
  <c r="F16" i="10"/>
  <c r="F61" i="8"/>
  <c r="K25" i="6"/>
  <c r="J25" i="6"/>
  <c r="I25" i="6"/>
  <c r="M25" i="6"/>
  <c r="L25" i="6"/>
  <c r="V31" i="6"/>
  <c r="T31" i="6"/>
  <c r="V29" i="6"/>
  <c r="T29" i="6"/>
  <c r="V42" i="6"/>
  <c r="T42" i="6"/>
  <c r="L168" i="3"/>
  <c r="K168" i="3"/>
  <c r="J168" i="3"/>
  <c r="N168" i="3"/>
  <c r="M168" i="3"/>
  <c r="K215" i="3"/>
  <c r="J215" i="3"/>
  <c r="M215" i="3"/>
  <c r="L215" i="3"/>
  <c r="N215" i="3"/>
  <c r="M23" i="6"/>
  <c r="L23" i="6"/>
  <c r="K23" i="6"/>
  <c r="J23" i="6"/>
  <c r="I23" i="6"/>
  <c r="M21" i="6"/>
  <c r="I21" i="6"/>
  <c r="L21" i="6"/>
  <c r="K21" i="6"/>
  <c r="J21" i="6"/>
  <c r="M26" i="6"/>
  <c r="L26" i="6"/>
  <c r="K26" i="6"/>
  <c r="J26" i="6"/>
  <c r="I26" i="6"/>
  <c r="J38" i="6"/>
  <c r="I38" i="6"/>
  <c r="L38" i="6"/>
  <c r="K38" i="6"/>
  <c r="M38" i="6"/>
  <c r="I43" i="6"/>
  <c r="K43" i="6"/>
  <c r="J43" i="6"/>
  <c r="M43" i="6"/>
  <c r="L43" i="6"/>
  <c r="M47" i="6"/>
  <c r="J79" i="8"/>
  <c r="L79" i="8"/>
  <c r="F60" i="8"/>
  <c r="J18" i="5"/>
  <c r="L18" i="5"/>
  <c r="J29" i="5"/>
  <c r="L29" i="5"/>
  <c r="H186" i="3"/>
  <c r="K175" i="3"/>
  <c r="J175" i="3"/>
  <c r="K159" i="3"/>
  <c r="J159" i="3"/>
  <c r="J41" i="2"/>
  <c r="K41" i="2"/>
  <c r="J9" i="2"/>
  <c r="K9" i="2"/>
  <c r="M144" i="3"/>
  <c r="L144" i="3"/>
  <c r="E67" i="2"/>
  <c r="M58" i="2"/>
  <c r="L58" i="2"/>
  <c r="E43" i="2"/>
  <c r="M34" i="2"/>
  <c r="L34" i="2"/>
  <c r="E17" i="2"/>
  <c r="M14" i="2"/>
  <c r="L14" i="2"/>
  <c r="E191" i="3"/>
  <c r="H67" i="2"/>
  <c r="L59" i="2"/>
  <c r="K59" i="2"/>
  <c r="J59" i="2"/>
  <c r="M59" i="2"/>
  <c r="N59" i="2"/>
  <c r="I68" i="2"/>
  <c r="M166" i="3"/>
  <c r="L166" i="3"/>
  <c r="E192" i="3"/>
  <c r="M159" i="3"/>
  <c r="L159" i="3"/>
  <c r="F43" i="2"/>
  <c r="K36" i="6"/>
  <c r="I36" i="6"/>
  <c r="J66" i="2"/>
  <c r="K66" i="2"/>
  <c r="O141" i="41"/>
  <c r="N141" i="41"/>
  <c r="M141" i="41"/>
  <c r="L141" i="41"/>
  <c r="N10" i="39"/>
  <c r="M10" i="39"/>
  <c r="L10" i="39"/>
  <c r="Q10" i="39"/>
  <c r="P10" i="39"/>
  <c r="N14" i="41"/>
  <c r="L14" i="41"/>
  <c r="M14" i="41"/>
  <c r="O144" i="42"/>
  <c r="N144" i="42"/>
  <c r="J14" i="41"/>
  <c r="I14" i="41"/>
  <c r="H14" i="41"/>
  <c r="O138" i="43"/>
  <c r="N138" i="43"/>
  <c r="M138" i="43"/>
  <c r="L138" i="43"/>
  <c r="I138" i="43"/>
  <c r="H138" i="43"/>
  <c r="K138" i="43" s="1"/>
  <c r="G138" i="43"/>
  <c r="F146" i="43"/>
  <c r="D146" i="43"/>
  <c r="O145" i="43"/>
  <c r="N145" i="43"/>
  <c r="H138" i="42"/>
  <c r="G138" i="42"/>
  <c r="G145" i="41"/>
  <c r="I145" i="41"/>
  <c r="H145" i="41"/>
  <c r="D146" i="42"/>
  <c r="H145" i="42"/>
  <c r="G145" i="42"/>
  <c r="O143" i="41"/>
  <c r="N143" i="41"/>
  <c r="N142" i="41"/>
  <c r="M142" i="41"/>
  <c r="L142" i="41"/>
  <c r="O142" i="41"/>
  <c r="F9" i="41"/>
  <c r="F15" i="41"/>
  <c r="S6" i="40"/>
  <c r="R6" i="40"/>
  <c r="J8" i="39"/>
  <c r="I8" i="39"/>
  <c r="H8" i="39"/>
  <c r="M8" i="39"/>
  <c r="L8" i="39"/>
  <c r="S8" i="41"/>
  <c r="R8" i="41"/>
  <c r="P8" i="41"/>
  <c r="T8" i="41"/>
  <c r="Q8" i="41"/>
  <c r="T6" i="41"/>
  <c r="O16" i="41"/>
  <c r="R6" i="41"/>
  <c r="S6" i="41"/>
  <c r="Q6" i="41"/>
  <c r="P6" i="41"/>
  <c r="T13" i="41"/>
  <c r="T9" i="41"/>
  <c r="M15" i="41"/>
  <c r="L15" i="41"/>
  <c r="N15" i="41"/>
  <c r="N10" i="41"/>
  <c r="L10" i="41"/>
  <c r="M10" i="41"/>
  <c r="Y39" i="35"/>
  <c r="X39" i="35"/>
  <c r="O134" i="38"/>
  <c r="N134" i="38"/>
  <c r="L134" i="38"/>
  <c r="K134" i="38"/>
  <c r="M134" i="38"/>
  <c r="K138" i="38"/>
  <c r="K136" i="38"/>
  <c r="K135" i="38"/>
  <c r="K137" i="38"/>
  <c r="AO33" i="35"/>
  <c r="AO38" i="35"/>
  <c r="AN38" i="35"/>
  <c r="X40" i="35"/>
  <c r="I17" i="35"/>
  <c r="H17" i="35"/>
  <c r="I13" i="35"/>
  <c r="H13" i="35"/>
  <c r="I9" i="35"/>
  <c r="H9" i="35"/>
  <c r="O54" i="33"/>
  <c r="N54" i="33"/>
  <c r="AN37" i="35"/>
  <c r="N83" i="33"/>
  <c r="O83" i="33"/>
  <c r="I37" i="35"/>
  <c r="H37" i="35"/>
  <c r="AQ14" i="35"/>
  <c r="AP14" i="35"/>
  <c r="AO14" i="35"/>
  <c r="AR14" i="35"/>
  <c r="AN14" i="35"/>
  <c r="AQ10" i="35"/>
  <c r="AP10" i="35"/>
  <c r="AO10" i="35"/>
  <c r="AR10" i="35"/>
  <c r="AN10" i="35"/>
  <c r="I30" i="35"/>
  <c r="H30" i="35"/>
  <c r="I125" i="37"/>
  <c r="H125" i="37"/>
  <c r="G125" i="37"/>
  <c r="L125" i="37"/>
  <c r="M125" i="37"/>
  <c r="H126" i="37"/>
  <c r="I126" i="37"/>
  <c r="G126" i="37"/>
  <c r="M126" i="37"/>
  <c r="L126" i="37"/>
  <c r="I33" i="35"/>
  <c r="H33" i="35"/>
  <c r="J17" i="33"/>
  <c r="J34" i="33"/>
  <c r="J81" i="33"/>
  <c r="J64" i="33"/>
  <c r="J80" i="33"/>
  <c r="J61" i="33"/>
  <c r="AF16" i="35"/>
  <c r="AE16" i="35"/>
  <c r="L84" i="33"/>
  <c r="N35" i="33"/>
  <c r="O35" i="33"/>
  <c r="O38" i="33"/>
  <c r="N38" i="33"/>
  <c r="J15" i="33"/>
  <c r="F37" i="33"/>
  <c r="F86" i="33"/>
  <c r="F34" i="33"/>
  <c r="F81" i="33"/>
  <c r="F62" i="33"/>
  <c r="L81" i="33"/>
  <c r="O78" i="33"/>
  <c r="F108" i="33"/>
  <c r="L19" i="33"/>
  <c r="F9" i="33"/>
  <c r="AF10" i="35"/>
  <c r="AE10" i="35"/>
  <c r="O107" i="33"/>
  <c r="N107" i="33"/>
  <c r="L9" i="33"/>
  <c r="L20" i="33"/>
  <c r="N20" i="33"/>
  <c r="L63" i="33"/>
  <c r="L42" i="33"/>
  <c r="L99" i="33"/>
  <c r="L37" i="33"/>
  <c r="J80" i="31"/>
  <c r="J31" i="31"/>
  <c r="J83" i="31"/>
  <c r="J82" i="31"/>
  <c r="J43" i="31"/>
  <c r="F283" i="30"/>
  <c r="H273" i="30"/>
  <c r="F209" i="30"/>
  <c r="H36" i="31"/>
  <c r="H79" i="31"/>
  <c r="H103" i="31"/>
  <c r="H75" i="31"/>
  <c r="F80" i="31"/>
  <c r="F60" i="31"/>
  <c r="F81" i="31"/>
  <c r="F56" i="31"/>
  <c r="F104" i="31"/>
  <c r="J277" i="30"/>
  <c r="F251" i="30"/>
  <c r="J233" i="30"/>
  <c r="F207" i="30"/>
  <c r="L76" i="31"/>
  <c r="J40" i="31"/>
  <c r="L40" i="31"/>
  <c r="O84" i="31"/>
  <c r="F99" i="31"/>
  <c r="L278" i="30"/>
  <c r="N278" i="30"/>
  <c r="H260" i="30"/>
  <c r="J260" i="30"/>
  <c r="N232" i="30"/>
  <c r="O232" i="30"/>
  <c r="J214" i="30"/>
  <c r="L214" i="30"/>
  <c r="J99" i="31"/>
  <c r="J275" i="30"/>
  <c r="H233" i="30"/>
  <c r="L215" i="30"/>
  <c r="H83" i="33"/>
  <c r="H84" i="33"/>
  <c r="H35" i="33"/>
  <c r="H64" i="33"/>
  <c r="H41" i="33"/>
  <c r="H100" i="33"/>
  <c r="H38" i="33"/>
  <c r="F76" i="31"/>
  <c r="L39" i="31"/>
  <c r="N82" i="31"/>
  <c r="O82" i="31"/>
  <c r="N86" i="31"/>
  <c r="O86" i="31"/>
  <c r="O58" i="31"/>
  <c r="N58" i="31"/>
  <c r="J281" i="30"/>
  <c r="F255" i="30"/>
  <c r="J237" i="30"/>
  <c r="F211" i="30"/>
  <c r="J65" i="31"/>
  <c r="L34" i="31"/>
  <c r="N34" i="31"/>
  <c r="L62" i="31"/>
  <c r="L102" i="31"/>
  <c r="L85" i="31"/>
  <c r="J284" i="30"/>
  <c r="L284" i="30"/>
  <c r="L274" i="30"/>
  <c r="N274" i="30"/>
  <c r="H256" i="30"/>
  <c r="J256" i="30"/>
  <c r="F238" i="30"/>
  <c r="J210" i="30"/>
  <c r="L210" i="30"/>
  <c r="J169" i="30"/>
  <c r="O168" i="30"/>
  <c r="N168" i="30"/>
  <c r="J150" i="30"/>
  <c r="L150" i="30"/>
  <c r="J120" i="30"/>
  <c r="L120" i="30"/>
  <c r="F185" i="30"/>
  <c r="H185" i="30"/>
  <c r="L197" i="30"/>
  <c r="J167" i="30"/>
  <c r="L167" i="30"/>
  <c r="F141" i="30"/>
  <c r="H141" i="30"/>
  <c r="J123" i="30"/>
  <c r="L123" i="30"/>
  <c r="F166" i="30"/>
  <c r="L124" i="30"/>
  <c r="O186" i="30"/>
  <c r="N186" i="30"/>
  <c r="J168" i="30"/>
  <c r="F150" i="30"/>
  <c r="L130" i="30"/>
  <c r="F122" i="30"/>
  <c r="O122" i="30"/>
  <c r="F189" i="30"/>
  <c r="H189" i="30"/>
  <c r="J171" i="30"/>
  <c r="L171" i="30"/>
  <c r="F145" i="30"/>
  <c r="H145" i="30"/>
  <c r="J127" i="30"/>
  <c r="L127" i="30"/>
  <c r="H87" i="30"/>
  <c r="L56" i="30"/>
  <c r="F78" i="30"/>
  <c r="L57" i="30"/>
  <c r="N57" i="30"/>
  <c r="F85" i="30"/>
  <c r="H85" i="30"/>
  <c r="F61" i="30"/>
  <c r="H62" i="30"/>
  <c r="F81" i="30"/>
  <c r="H59" i="30"/>
  <c r="F75" i="30"/>
  <c r="L89" i="28"/>
  <c r="J89" i="28"/>
  <c r="J72" i="28"/>
  <c r="L72" i="28"/>
  <c r="H62" i="28"/>
  <c r="L54" i="28"/>
  <c r="J54" i="28"/>
  <c r="I54" i="28"/>
  <c r="M54" i="28"/>
  <c r="K54" i="28"/>
  <c r="L37" i="28"/>
  <c r="J37" i="28"/>
  <c r="I37" i="28"/>
  <c r="M37" i="28"/>
  <c r="K37" i="28"/>
  <c r="D20" i="28"/>
  <c r="J76" i="30"/>
  <c r="J82" i="30"/>
  <c r="J56" i="28"/>
  <c r="L56" i="28"/>
  <c r="K56" i="28"/>
  <c r="M56" i="28"/>
  <c r="I56" i="28"/>
  <c r="K96" i="28"/>
  <c r="I96" i="28"/>
  <c r="M96" i="28"/>
  <c r="H104" i="28"/>
  <c r="L96" i="28"/>
  <c r="J96" i="28"/>
  <c r="K79" i="28"/>
  <c r="I79" i="28"/>
  <c r="M79" i="28"/>
  <c r="L79" i="28"/>
  <c r="J79" i="28"/>
  <c r="L58" i="28"/>
  <c r="J58" i="28"/>
  <c r="M58" i="28"/>
  <c r="K58" i="28"/>
  <c r="I58" i="28"/>
  <c r="L41" i="28"/>
  <c r="J41" i="28"/>
  <c r="M41" i="28"/>
  <c r="K41" i="28"/>
  <c r="I41" i="28"/>
  <c r="L24" i="28"/>
  <c r="J24" i="28"/>
  <c r="M24" i="28"/>
  <c r="K24" i="28"/>
  <c r="I24" i="28"/>
  <c r="M112" i="28"/>
  <c r="L112" i="28"/>
  <c r="I112" i="28"/>
  <c r="J112" i="28"/>
  <c r="K112" i="28"/>
  <c r="M141" i="28"/>
  <c r="L141" i="28"/>
  <c r="K141" i="28"/>
  <c r="J141" i="28"/>
  <c r="I141" i="28"/>
  <c r="J108" i="28"/>
  <c r="I108" i="28"/>
  <c r="M108" i="28"/>
  <c r="L108" i="28"/>
  <c r="K108" i="28"/>
  <c r="I120" i="28"/>
  <c r="L120" i="28"/>
  <c r="K120" i="28"/>
  <c r="M120" i="28"/>
  <c r="J120" i="28"/>
  <c r="M131" i="28"/>
  <c r="K131" i="28"/>
  <c r="J131" i="28"/>
  <c r="L131" i="28"/>
  <c r="I131" i="28"/>
  <c r="L103" i="28"/>
  <c r="M103" i="28"/>
  <c r="K103" i="28"/>
  <c r="J103" i="28"/>
  <c r="I103" i="28"/>
  <c r="F118" i="28"/>
  <c r="F146" i="28"/>
  <c r="M92" i="28"/>
  <c r="L92" i="28"/>
  <c r="K92" i="28"/>
  <c r="I92" i="28"/>
  <c r="J92" i="28"/>
  <c r="M74" i="28"/>
  <c r="L74" i="28"/>
  <c r="K74" i="28"/>
  <c r="I74" i="28"/>
  <c r="J74" i="28"/>
  <c r="M57" i="28"/>
  <c r="K57" i="28"/>
  <c r="I57" i="28"/>
  <c r="L57" i="28"/>
  <c r="J57" i="28"/>
  <c r="E146" i="28"/>
  <c r="K64" i="28"/>
  <c r="I64" i="28"/>
  <c r="K27" i="28"/>
  <c r="I27" i="28"/>
  <c r="G104" i="28"/>
  <c r="I59" i="28"/>
  <c r="K59" i="28"/>
  <c r="G118" i="28"/>
  <c r="C132" i="28"/>
  <c r="O31" i="25"/>
  <c r="N31" i="25"/>
  <c r="L77" i="25"/>
  <c r="L107" i="25"/>
  <c r="O59" i="25"/>
  <c r="N59" i="25"/>
  <c r="L81" i="25"/>
  <c r="O33" i="25"/>
  <c r="N33" i="25"/>
  <c r="F43" i="25"/>
  <c r="F105" i="25"/>
  <c r="F42" i="25"/>
  <c r="F58" i="25"/>
  <c r="F82" i="25"/>
  <c r="F98" i="25"/>
  <c r="O259" i="24"/>
  <c r="F259" i="24"/>
  <c r="J235" i="24"/>
  <c r="L235" i="24"/>
  <c r="H215" i="24"/>
  <c r="J215" i="24"/>
  <c r="F197" i="24"/>
  <c r="F187" i="24"/>
  <c r="H187" i="24"/>
  <c r="F167" i="24"/>
  <c r="O167" i="24"/>
  <c r="J147" i="24"/>
  <c r="L147" i="24"/>
  <c r="H127" i="24"/>
  <c r="J127" i="24"/>
  <c r="F99" i="24"/>
  <c r="H99" i="24"/>
  <c r="H258" i="24"/>
  <c r="J258" i="24"/>
  <c r="O234" i="24"/>
  <c r="N234" i="24"/>
  <c r="L214" i="24"/>
  <c r="J186" i="24"/>
  <c r="L186" i="24"/>
  <c r="H166" i="24"/>
  <c r="J166" i="24"/>
  <c r="O146" i="24"/>
  <c r="N146" i="24"/>
  <c r="L126" i="24"/>
  <c r="J87" i="24"/>
  <c r="N56" i="24"/>
  <c r="O56" i="24"/>
  <c r="F263" i="24"/>
  <c r="J233" i="24"/>
  <c r="F217" i="24"/>
  <c r="O207" i="24"/>
  <c r="N207" i="24"/>
  <c r="L173" i="24"/>
  <c r="F149" i="24"/>
  <c r="J123" i="24"/>
  <c r="O59" i="24"/>
  <c r="N59" i="24"/>
  <c r="L78" i="24"/>
  <c r="F264" i="24"/>
  <c r="H264" i="24"/>
  <c r="F218" i="24"/>
  <c r="N208" i="24"/>
  <c r="O208" i="24"/>
  <c r="F174" i="24"/>
  <c r="N164" i="24"/>
  <c r="O164" i="24"/>
  <c r="F130" i="24"/>
  <c r="N120" i="24"/>
  <c r="O120" i="24"/>
  <c r="J75" i="24"/>
  <c r="L75" i="24"/>
  <c r="F85" i="24"/>
  <c r="F77" i="24"/>
  <c r="F83" i="24"/>
  <c r="H83" i="24"/>
  <c r="Y11" i="22"/>
  <c r="AA11" i="22"/>
  <c r="Z11" i="22"/>
  <c r="AB11" i="22"/>
  <c r="X11" i="22"/>
  <c r="O80" i="24"/>
  <c r="N80" i="24"/>
  <c r="L58" i="24"/>
  <c r="N58" i="24"/>
  <c r="Z14" i="22"/>
  <c r="V21" i="22"/>
  <c r="X14" i="22"/>
  <c r="F87" i="24"/>
  <c r="H87" i="24"/>
  <c r="F61" i="24"/>
  <c r="H61" i="24"/>
  <c r="R17" i="21"/>
  <c r="T17" i="21"/>
  <c r="S17" i="21"/>
  <c r="P22" i="21"/>
  <c r="R42" i="19"/>
  <c r="O49" i="19"/>
  <c r="R29" i="19"/>
  <c r="J17" i="19"/>
  <c r="R14" i="19"/>
  <c r="W93" i="19"/>
  <c r="W133" i="19"/>
  <c r="W135" i="19"/>
  <c r="O105" i="19"/>
  <c r="R97" i="19"/>
  <c r="O107" i="19"/>
  <c r="R108" i="19"/>
  <c r="R116" i="19"/>
  <c r="R127" i="19"/>
  <c r="R138" i="19"/>
  <c r="R146" i="19"/>
  <c r="R157" i="19"/>
  <c r="J100" i="19"/>
  <c r="J104" i="19"/>
  <c r="J115" i="19"/>
  <c r="J126" i="19"/>
  <c r="J137" i="19"/>
  <c r="J145" i="19"/>
  <c r="J156" i="19"/>
  <c r="R74" i="19"/>
  <c r="J69" i="19"/>
  <c r="G77" i="19"/>
  <c r="R55" i="19"/>
  <c r="O63" i="19"/>
  <c r="J47" i="19"/>
  <c r="J39" i="19"/>
  <c r="W23" i="19"/>
  <c r="R73" i="19"/>
  <c r="J68" i="19"/>
  <c r="R54" i="19"/>
  <c r="J46" i="19"/>
  <c r="L141" i="17"/>
  <c r="J141" i="17"/>
  <c r="J124" i="17"/>
  <c r="L124" i="17"/>
  <c r="L81" i="17"/>
  <c r="J81" i="17"/>
  <c r="M59" i="17"/>
  <c r="J59" i="17"/>
  <c r="I59" i="17"/>
  <c r="L59" i="17"/>
  <c r="K59" i="17"/>
  <c r="Q21" i="17"/>
  <c r="J87" i="17"/>
  <c r="L87" i="17"/>
  <c r="K87" i="17"/>
  <c r="M87" i="17"/>
  <c r="I87" i="17"/>
  <c r="D65" i="17"/>
  <c r="K118" i="17"/>
  <c r="I118" i="17"/>
  <c r="M118" i="17"/>
  <c r="L118" i="17"/>
  <c r="J118" i="17"/>
  <c r="Y14" i="17"/>
  <c r="W14" i="17"/>
  <c r="Z14" i="17"/>
  <c r="X14" i="17"/>
  <c r="V21" i="17"/>
  <c r="L152" i="17"/>
  <c r="K152" i="17"/>
  <c r="M152" i="17"/>
  <c r="I152" i="17"/>
  <c r="J152" i="17"/>
  <c r="E133" i="17"/>
  <c r="D77" i="17"/>
  <c r="C147" i="17"/>
  <c r="C121" i="17"/>
  <c r="M80" i="17"/>
  <c r="H79" i="17"/>
  <c r="L80" i="17"/>
  <c r="I80" i="17"/>
  <c r="J80" i="17"/>
  <c r="K80" i="17"/>
  <c r="G77" i="17"/>
  <c r="K69" i="17"/>
  <c r="I69" i="17"/>
  <c r="K155" i="17"/>
  <c r="I155" i="17"/>
  <c r="G121" i="17"/>
  <c r="I90" i="17"/>
  <c r="K90" i="17"/>
  <c r="T21" i="16"/>
  <c r="G63" i="17"/>
  <c r="K55" i="17"/>
  <c r="I55" i="17"/>
  <c r="F121" i="17"/>
  <c r="V12" i="14"/>
  <c r="T12" i="14"/>
  <c r="U12" i="14"/>
  <c r="V16" i="14"/>
  <c r="T16" i="14"/>
  <c r="U16" i="14"/>
  <c r="J130" i="13"/>
  <c r="L130" i="13"/>
  <c r="M130" i="13"/>
  <c r="K130" i="13"/>
  <c r="I130" i="13"/>
  <c r="J113" i="13"/>
  <c r="L113" i="13"/>
  <c r="M113" i="13"/>
  <c r="K113" i="13"/>
  <c r="I113" i="13"/>
  <c r="D48" i="13"/>
  <c r="J150" i="13"/>
  <c r="I150" i="13"/>
  <c r="M150" i="13"/>
  <c r="K150" i="13"/>
  <c r="L150" i="13"/>
  <c r="K50" i="13"/>
  <c r="I50" i="13"/>
  <c r="M50" i="13"/>
  <c r="J50" i="13"/>
  <c r="L50" i="13"/>
  <c r="E55" i="12"/>
  <c r="AA15" i="15"/>
  <c r="X15" i="15"/>
  <c r="W15" i="15"/>
  <c r="Z15" i="15"/>
  <c r="Y15" i="15"/>
  <c r="L135" i="13"/>
  <c r="K135" i="13"/>
  <c r="M135" i="13"/>
  <c r="J135" i="13"/>
  <c r="I135" i="13"/>
  <c r="F104" i="13"/>
  <c r="L40" i="13"/>
  <c r="K40" i="13"/>
  <c r="H48" i="13"/>
  <c r="I40" i="13"/>
  <c r="M40" i="13"/>
  <c r="J40" i="13"/>
  <c r="L23" i="13"/>
  <c r="K23" i="13"/>
  <c r="I23" i="13"/>
  <c r="M23" i="13"/>
  <c r="J23" i="13"/>
  <c r="L156" i="13"/>
  <c r="K156" i="13"/>
  <c r="M156" i="13"/>
  <c r="I156" i="13"/>
  <c r="J156" i="13"/>
  <c r="N41" i="12"/>
  <c r="L41" i="12"/>
  <c r="K41" i="12"/>
  <c r="M41" i="12"/>
  <c r="J41" i="12"/>
  <c r="I41" i="12"/>
  <c r="N25" i="12"/>
  <c r="L25" i="12"/>
  <c r="K25" i="12"/>
  <c r="M25" i="12"/>
  <c r="J25" i="12"/>
  <c r="I25" i="12"/>
  <c r="E56" i="12"/>
  <c r="AA10" i="13"/>
  <c r="X10" i="13"/>
  <c r="Y10" i="13"/>
  <c r="W10" i="13"/>
  <c r="Z10" i="13"/>
  <c r="L59" i="10"/>
  <c r="C55" i="12"/>
  <c r="K8" i="12"/>
  <c r="L8" i="12"/>
  <c r="J78" i="10"/>
  <c r="L78" i="10"/>
  <c r="O55" i="10"/>
  <c r="N55" i="10"/>
  <c r="L34" i="10"/>
  <c r="L75" i="10"/>
  <c r="X34" i="12"/>
  <c r="V34" i="12"/>
  <c r="U34" i="12"/>
  <c r="F54" i="12"/>
  <c r="X31" i="12"/>
  <c r="V31" i="12"/>
  <c r="U31" i="12"/>
  <c r="U7" i="12"/>
  <c r="V7" i="12"/>
  <c r="X7" i="12"/>
  <c r="V37" i="12"/>
  <c r="X37" i="12"/>
  <c r="U37" i="12"/>
  <c r="V32" i="12"/>
  <c r="U32" i="12"/>
  <c r="X32" i="12"/>
  <c r="J39" i="10"/>
  <c r="L39" i="10"/>
  <c r="C56" i="12"/>
  <c r="L100" i="10"/>
  <c r="J51" i="13"/>
  <c r="L51" i="13"/>
  <c r="L37" i="13"/>
  <c r="J37" i="13"/>
  <c r="L114" i="13"/>
  <c r="J114" i="13"/>
  <c r="E34" i="13"/>
  <c r="J26" i="13"/>
  <c r="L26" i="13"/>
  <c r="J103" i="13"/>
  <c r="L103" i="13"/>
  <c r="L158" i="13"/>
  <c r="J158" i="13"/>
  <c r="L46" i="12"/>
  <c r="K46" i="12"/>
  <c r="D53" i="12"/>
  <c r="K33" i="13"/>
  <c r="I33" i="13"/>
  <c r="I46" i="13"/>
  <c r="K46" i="13"/>
  <c r="G34" i="13"/>
  <c r="K26" i="13"/>
  <c r="I26" i="13"/>
  <c r="K103" i="13"/>
  <c r="I103" i="13"/>
  <c r="I30" i="13"/>
  <c r="K30" i="13"/>
  <c r="I108" i="13"/>
  <c r="K108" i="13"/>
  <c r="I28" i="13"/>
  <c r="K28" i="13"/>
  <c r="K106" i="13"/>
  <c r="I106" i="13"/>
  <c r="G160" i="13"/>
  <c r="J46" i="12"/>
  <c r="I46" i="12"/>
  <c r="J54" i="10"/>
  <c r="J59" i="10"/>
  <c r="J21" i="10"/>
  <c r="L21" i="10"/>
  <c r="L275" i="8"/>
  <c r="H257" i="8"/>
  <c r="O229" i="8"/>
  <c r="N229" i="8"/>
  <c r="J211" i="8"/>
  <c r="F193" i="8"/>
  <c r="L173" i="8"/>
  <c r="F119" i="8"/>
  <c r="H65" i="10"/>
  <c r="H41" i="10"/>
  <c r="J41" i="10"/>
  <c r="J280" i="8"/>
  <c r="F262" i="8"/>
  <c r="H252" i="8"/>
  <c r="N232" i="8"/>
  <c r="O232" i="8"/>
  <c r="J214" i="8"/>
  <c r="F196" i="8"/>
  <c r="H186" i="8"/>
  <c r="F122" i="8"/>
  <c r="J58" i="8"/>
  <c r="S25" i="6"/>
  <c r="U25" i="6"/>
  <c r="T25" i="6"/>
  <c r="W25" i="6"/>
  <c r="V25" i="6"/>
  <c r="W26" i="6"/>
  <c r="I49" i="5"/>
  <c r="K49" i="5"/>
  <c r="I9" i="5"/>
  <c r="K9" i="5"/>
  <c r="J9" i="5"/>
  <c r="M9" i="5"/>
  <c r="L9" i="5"/>
  <c r="J40" i="12"/>
  <c r="I40" i="12"/>
  <c r="J42" i="12"/>
  <c r="I42" i="12"/>
  <c r="A15" i="12"/>
  <c r="H109" i="10"/>
  <c r="J109" i="10"/>
  <c r="H99" i="10"/>
  <c r="J99" i="10"/>
  <c r="F60" i="10"/>
  <c r="F41" i="10"/>
  <c r="F32" i="10"/>
  <c r="J9" i="10"/>
  <c r="L281" i="8"/>
  <c r="H255" i="8"/>
  <c r="L237" i="8"/>
  <c r="H211" i="8"/>
  <c r="L193" i="8"/>
  <c r="H167" i="8"/>
  <c r="L149" i="8"/>
  <c r="H123" i="8"/>
  <c r="L78" i="8"/>
  <c r="T20" i="6"/>
  <c r="S20" i="6"/>
  <c r="V20" i="6"/>
  <c r="U20" i="6"/>
  <c r="W20" i="6"/>
  <c r="T45" i="5"/>
  <c r="S45" i="5"/>
  <c r="V45" i="5"/>
  <c r="U45" i="5"/>
  <c r="W45" i="5"/>
  <c r="T37" i="5"/>
  <c r="S37" i="5"/>
  <c r="V37" i="5"/>
  <c r="U37" i="5"/>
  <c r="W37" i="5"/>
  <c r="T29" i="5"/>
  <c r="S29" i="5"/>
  <c r="V29" i="5"/>
  <c r="U29" i="5"/>
  <c r="W29" i="5"/>
  <c r="W32" i="5"/>
  <c r="W30" i="5"/>
  <c r="T21" i="5"/>
  <c r="S21" i="5"/>
  <c r="V21" i="5"/>
  <c r="U21" i="5"/>
  <c r="W21" i="5"/>
  <c r="W8" i="12"/>
  <c r="W19" i="12"/>
  <c r="W42" i="12"/>
  <c r="W24" i="12"/>
  <c r="W56" i="12"/>
  <c r="W51" i="12"/>
  <c r="F107" i="10"/>
  <c r="F57" i="10"/>
  <c r="O80" i="10"/>
  <c r="F282" i="8"/>
  <c r="G132" i="13"/>
  <c r="I124" i="13"/>
  <c r="K124" i="13"/>
  <c r="O103" i="10"/>
  <c r="N103" i="10"/>
  <c r="F263" i="8"/>
  <c r="O253" i="8"/>
  <c r="N253" i="8"/>
  <c r="F219" i="8"/>
  <c r="O209" i="8"/>
  <c r="N209" i="8"/>
  <c r="F175" i="8"/>
  <c r="O165" i="8"/>
  <c r="N165" i="8"/>
  <c r="F131" i="8"/>
  <c r="O121" i="8"/>
  <c r="N121" i="8"/>
  <c r="L63" i="8"/>
  <c r="W13" i="6"/>
  <c r="V13" i="6"/>
  <c r="S13" i="6"/>
  <c r="U13" i="6"/>
  <c r="T13" i="6"/>
  <c r="F79" i="10"/>
  <c r="F81" i="10"/>
  <c r="H81" i="10"/>
  <c r="H284" i="8"/>
  <c r="J284" i="8"/>
  <c r="F256" i="8"/>
  <c r="H256" i="8"/>
  <c r="F236" i="8"/>
  <c r="J216" i="8"/>
  <c r="L216" i="8"/>
  <c r="H196" i="8"/>
  <c r="J196" i="8"/>
  <c r="F168" i="8"/>
  <c r="H168" i="8"/>
  <c r="F148" i="8"/>
  <c r="J128" i="8"/>
  <c r="L128" i="8"/>
  <c r="F102" i="8"/>
  <c r="H102" i="8"/>
  <c r="L58" i="8"/>
  <c r="N58" i="8"/>
  <c r="J49" i="6"/>
  <c r="L49" i="6"/>
  <c r="T48" i="5"/>
  <c r="V48" i="5"/>
  <c r="V40" i="5"/>
  <c r="T40" i="5"/>
  <c r="V32" i="5"/>
  <c r="T32" i="5"/>
  <c r="T24" i="5"/>
  <c r="V24" i="5"/>
  <c r="F76" i="8"/>
  <c r="H53" i="8"/>
  <c r="K174" i="3"/>
  <c r="J174" i="3"/>
  <c r="J158" i="3"/>
  <c r="K158" i="3"/>
  <c r="F14" i="10"/>
  <c r="H63" i="8"/>
  <c r="J63" i="8"/>
  <c r="J185" i="3"/>
  <c r="N185" i="3"/>
  <c r="L185" i="3"/>
  <c r="I196" i="3"/>
  <c r="M185" i="3"/>
  <c r="K185" i="3"/>
  <c r="J143" i="3"/>
  <c r="N143" i="3"/>
  <c r="L143" i="3"/>
  <c r="M143" i="3"/>
  <c r="K143" i="3"/>
  <c r="F17" i="10"/>
  <c r="F21" i="10"/>
  <c r="F57" i="8"/>
  <c r="O58" i="8"/>
  <c r="L20" i="6"/>
  <c r="K20" i="6"/>
  <c r="J20" i="6"/>
  <c r="M20" i="6"/>
  <c r="I20" i="6"/>
  <c r="V39" i="6"/>
  <c r="T39" i="6"/>
  <c r="V37" i="6"/>
  <c r="T37" i="6"/>
  <c r="V50" i="6"/>
  <c r="T50" i="6"/>
  <c r="L164" i="3"/>
  <c r="K164" i="3"/>
  <c r="J164" i="3"/>
  <c r="N164" i="3"/>
  <c r="M164" i="3"/>
  <c r="N171" i="3"/>
  <c r="N167" i="3"/>
  <c r="N166" i="3"/>
  <c r="N174" i="3"/>
  <c r="N170" i="3"/>
  <c r="K208" i="3"/>
  <c r="J208" i="3"/>
  <c r="M208" i="3"/>
  <c r="N208" i="3"/>
  <c r="L208" i="3"/>
  <c r="M29" i="6"/>
  <c r="I29" i="6"/>
  <c r="L29" i="6"/>
  <c r="K29" i="6"/>
  <c r="J29" i="6"/>
  <c r="M31" i="6"/>
  <c r="M34" i="6"/>
  <c r="L34" i="6"/>
  <c r="K34" i="6"/>
  <c r="J34" i="6"/>
  <c r="I34" i="6"/>
  <c r="J46" i="6"/>
  <c r="I46" i="6"/>
  <c r="L46" i="6"/>
  <c r="K46" i="6"/>
  <c r="M46" i="6"/>
  <c r="I51" i="6"/>
  <c r="K51" i="6"/>
  <c r="J51" i="6"/>
  <c r="L51" i="6"/>
  <c r="M51" i="6"/>
  <c r="F196" i="3"/>
  <c r="J76" i="8"/>
  <c r="L76" i="8"/>
  <c r="J26" i="5"/>
  <c r="L26" i="5"/>
  <c r="J13" i="5"/>
  <c r="L13" i="5"/>
  <c r="L37" i="5"/>
  <c r="J37" i="5"/>
  <c r="K145" i="3"/>
  <c r="J145" i="3"/>
  <c r="E195" i="3"/>
  <c r="M137" i="3"/>
  <c r="L137" i="3"/>
  <c r="G42" i="2"/>
  <c r="M57" i="2"/>
  <c r="L57" i="2"/>
  <c r="L35" i="2"/>
  <c r="K35" i="2"/>
  <c r="J35" i="2"/>
  <c r="M35" i="2"/>
  <c r="N35" i="2"/>
  <c r="N37" i="2"/>
  <c r="L15" i="2"/>
  <c r="I18" i="2"/>
  <c r="K15" i="2"/>
  <c r="J15" i="2"/>
  <c r="N15" i="2"/>
  <c r="M15" i="2"/>
  <c r="M170" i="3"/>
  <c r="L170" i="3"/>
  <c r="L163" i="3"/>
  <c r="E196" i="3"/>
  <c r="M163" i="3"/>
  <c r="H42" i="2"/>
  <c r="H18" i="2"/>
  <c r="K41" i="6"/>
  <c r="I41" i="6"/>
  <c r="K34" i="2"/>
  <c r="J34" i="2"/>
  <c r="K10" i="2"/>
  <c r="J10" i="2"/>
  <c r="H78" i="8"/>
  <c r="J78" i="8"/>
  <c r="M144" i="43"/>
  <c r="L144" i="43"/>
  <c r="O144" i="43"/>
  <c r="N144" i="43"/>
  <c r="C146" i="42"/>
  <c r="O137" i="42"/>
  <c r="N137" i="42"/>
  <c r="Y30" i="35"/>
  <c r="X30" i="35"/>
  <c r="O142" i="43"/>
  <c r="N142" i="43"/>
  <c r="M142" i="43"/>
  <c r="L142" i="43"/>
  <c r="I141" i="41"/>
  <c r="H141" i="41"/>
  <c r="G141" i="41"/>
  <c r="I143" i="43"/>
  <c r="H143" i="43"/>
  <c r="K143" i="43" s="1"/>
  <c r="G143" i="43"/>
  <c r="M143" i="43"/>
  <c r="L143" i="43"/>
  <c r="O141" i="42"/>
  <c r="N141" i="42"/>
  <c r="G138" i="41"/>
  <c r="E146" i="41"/>
  <c r="H138" i="41"/>
  <c r="F6" i="40"/>
  <c r="F12" i="40"/>
  <c r="I6" i="40"/>
  <c r="H6" i="40"/>
  <c r="F11" i="40"/>
  <c r="F7" i="40"/>
  <c r="F10" i="40"/>
  <c r="F8" i="40"/>
  <c r="J11" i="41"/>
  <c r="H11" i="41"/>
  <c r="I11" i="41"/>
  <c r="C16" i="41"/>
  <c r="N6" i="39"/>
  <c r="M6" i="39"/>
  <c r="L6" i="39"/>
  <c r="P6" i="39"/>
  <c r="N11" i="39"/>
  <c r="N8" i="39"/>
  <c r="N12" i="39"/>
  <c r="N7" i="39"/>
  <c r="Q6" i="39"/>
  <c r="T7" i="41"/>
  <c r="R7" i="41"/>
  <c r="P7" i="41"/>
  <c r="S7" i="41"/>
  <c r="Q7" i="41"/>
  <c r="T10" i="41"/>
  <c r="R10" i="41"/>
  <c r="Q10" i="41"/>
  <c r="S10" i="41"/>
  <c r="P10" i="41"/>
  <c r="T7" i="38"/>
  <c r="R7" i="38"/>
  <c r="AA19" i="38"/>
  <c r="S7" i="38"/>
  <c r="Q7" i="38"/>
  <c r="P7" i="38"/>
  <c r="N9" i="41"/>
  <c r="L9" i="41"/>
  <c r="M9" i="41"/>
  <c r="Q9" i="41"/>
  <c r="P9" i="41"/>
  <c r="R8" i="38"/>
  <c r="Q8" i="38"/>
  <c r="P8" i="38"/>
  <c r="T8" i="38"/>
  <c r="S8" i="38"/>
  <c r="AO37" i="35"/>
  <c r="H35" i="35"/>
  <c r="I35" i="35"/>
  <c r="AN35" i="35"/>
  <c r="AO35" i="35"/>
  <c r="AN31" i="35"/>
  <c r="O17" i="35"/>
  <c r="P17" i="35"/>
  <c r="O13" i="35"/>
  <c r="P13" i="35"/>
  <c r="O9" i="35"/>
  <c r="P9" i="35"/>
  <c r="N81" i="33"/>
  <c r="O81" i="33"/>
  <c r="AE14" i="35"/>
  <c r="AO39" i="35"/>
  <c r="AN39" i="35"/>
  <c r="I38" i="35"/>
  <c r="H38" i="35"/>
  <c r="L15" i="33"/>
  <c r="J36" i="33"/>
  <c r="J83" i="33"/>
  <c r="L83" i="33"/>
  <c r="J33" i="33"/>
  <c r="J82" i="33"/>
  <c r="J63" i="33"/>
  <c r="AF11" i="35"/>
  <c r="AE11" i="35"/>
  <c r="AF17" i="35"/>
  <c r="AE17" i="35"/>
  <c r="L76" i="33"/>
  <c r="K87" i="33"/>
  <c r="N76" i="33"/>
  <c r="N37" i="33"/>
  <c r="O37" i="33"/>
  <c r="O40" i="33"/>
  <c r="N40" i="33"/>
  <c r="L13" i="33"/>
  <c r="F39" i="33"/>
  <c r="F53" i="33"/>
  <c r="F36" i="33"/>
  <c r="F83" i="33"/>
  <c r="F64" i="33"/>
  <c r="O80" i="33"/>
  <c r="C87" i="33"/>
  <c r="O75" i="33"/>
  <c r="L86" i="33"/>
  <c r="F105" i="33"/>
  <c r="F20" i="33"/>
  <c r="O20" i="33"/>
  <c r="L98" i="33"/>
  <c r="N98" i="33"/>
  <c r="L54" i="33"/>
  <c r="L101" i="33"/>
  <c r="L39" i="33"/>
  <c r="H41" i="31"/>
  <c r="J102" i="31"/>
  <c r="J101" i="31"/>
  <c r="L101" i="31"/>
  <c r="J54" i="31"/>
  <c r="H281" i="30"/>
  <c r="O253" i="30"/>
  <c r="N253" i="30"/>
  <c r="J235" i="30"/>
  <c r="F217" i="30"/>
  <c r="H207" i="30"/>
  <c r="H99" i="31"/>
  <c r="H87" i="31"/>
  <c r="H54" i="31"/>
  <c r="H83" i="31"/>
  <c r="J78" i="31"/>
  <c r="L78" i="31"/>
  <c r="F41" i="31"/>
  <c r="F79" i="31"/>
  <c r="F100" i="31"/>
  <c r="F64" i="31"/>
  <c r="J285" i="30"/>
  <c r="L285" i="30"/>
  <c r="L275" i="30"/>
  <c r="F259" i="30"/>
  <c r="J241" i="30"/>
  <c r="L241" i="30"/>
  <c r="L231" i="30"/>
  <c r="F215" i="30"/>
  <c r="H78" i="33"/>
  <c r="L38" i="31"/>
  <c r="F107" i="31"/>
  <c r="F278" i="30"/>
  <c r="O278" i="30"/>
  <c r="F232" i="30"/>
  <c r="H232" i="30"/>
  <c r="L212" i="30"/>
  <c r="N212" i="30"/>
  <c r="J283" i="30"/>
  <c r="L273" i="30"/>
  <c r="O257" i="30"/>
  <c r="N257" i="30"/>
  <c r="H241" i="30"/>
  <c r="H14" i="33"/>
  <c r="J14" i="33"/>
  <c r="H15" i="33"/>
  <c r="H9" i="33"/>
  <c r="H77" i="33"/>
  <c r="H97" i="33"/>
  <c r="G109" i="33"/>
  <c r="H109" i="33" s="1"/>
  <c r="J97" i="33"/>
  <c r="H53" i="33"/>
  <c r="H102" i="33"/>
  <c r="H40" i="33"/>
  <c r="N101" i="31"/>
  <c r="O101" i="31"/>
  <c r="O54" i="31"/>
  <c r="N54" i="31"/>
  <c r="N97" i="31"/>
  <c r="O97" i="31"/>
  <c r="O77" i="31"/>
  <c r="N77" i="31"/>
  <c r="L279" i="30"/>
  <c r="F263" i="30"/>
  <c r="H253" i="30"/>
  <c r="L235" i="30"/>
  <c r="F219" i="30"/>
  <c r="H209" i="30"/>
  <c r="N63" i="31"/>
  <c r="O63" i="31"/>
  <c r="O34" i="31"/>
  <c r="F34" i="31"/>
  <c r="L81" i="31"/>
  <c r="L53" i="31"/>
  <c r="L104" i="31"/>
  <c r="L282" i="30"/>
  <c r="O274" i="30"/>
  <c r="F274" i="30"/>
  <c r="J218" i="30"/>
  <c r="L218" i="30"/>
  <c r="L208" i="30"/>
  <c r="N208" i="30"/>
  <c r="J191" i="30"/>
  <c r="J186" i="30"/>
  <c r="L186" i="30"/>
  <c r="F168" i="30"/>
  <c r="H168" i="30"/>
  <c r="L148" i="30"/>
  <c r="J128" i="30"/>
  <c r="L128" i="30"/>
  <c r="F192" i="30"/>
  <c r="H192" i="30"/>
  <c r="H195" i="30"/>
  <c r="F196" i="30"/>
  <c r="H196" i="30"/>
  <c r="J175" i="30"/>
  <c r="L175" i="30"/>
  <c r="L165" i="30"/>
  <c r="N165" i="30"/>
  <c r="F149" i="30"/>
  <c r="H149" i="30"/>
  <c r="J131" i="30"/>
  <c r="L131" i="30"/>
  <c r="L121" i="30"/>
  <c r="N121" i="30"/>
  <c r="L192" i="30"/>
  <c r="F174" i="30"/>
  <c r="H164" i="30"/>
  <c r="O144" i="30"/>
  <c r="N144" i="30"/>
  <c r="L166" i="30"/>
  <c r="H148" i="30"/>
  <c r="O120" i="30"/>
  <c r="N120" i="30"/>
  <c r="H187" i="30"/>
  <c r="J187" i="30"/>
  <c r="L169" i="30"/>
  <c r="N169" i="30"/>
  <c r="F153" i="30"/>
  <c r="H153" i="30"/>
  <c r="H143" i="30"/>
  <c r="J143" i="30"/>
  <c r="L125" i="30"/>
  <c r="N125" i="30"/>
  <c r="F84" i="30"/>
  <c r="L81" i="30"/>
  <c r="H77" i="30"/>
  <c r="L55" i="30"/>
  <c r="O75" i="30"/>
  <c r="N75" i="30"/>
  <c r="L79" i="30"/>
  <c r="L65" i="30"/>
  <c r="H84" i="30"/>
  <c r="H81" i="30"/>
  <c r="F80" i="30"/>
  <c r="F83" i="30"/>
  <c r="H83" i="30"/>
  <c r="M88" i="28"/>
  <c r="L88" i="28"/>
  <c r="J88" i="28"/>
  <c r="I88" i="28"/>
  <c r="K88" i="28"/>
  <c r="M71" i="28"/>
  <c r="L71" i="28"/>
  <c r="J71" i="28"/>
  <c r="I71" i="28"/>
  <c r="K71" i="28"/>
  <c r="E20" i="28"/>
  <c r="J12" i="28"/>
  <c r="L12" i="28"/>
  <c r="J58" i="30"/>
  <c r="J85" i="30"/>
  <c r="J59" i="30"/>
  <c r="L144" i="28"/>
  <c r="K144" i="28"/>
  <c r="J144" i="28"/>
  <c r="I144" i="28"/>
  <c r="M144" i="28"/>
  <c r="J73" i="28"/>
  <c r="L73" i="28"/>
  <c r="K73" i="28"/>
  <c r="I73" i="28"/>
  <c r="M73" i="28"/>
  <c r="F62" i="28"/>
  <c r="M135" i="28"/>
  <c r="L135" i="28"/>
  <c r="J135" i="28"/>
  <c r="I135" i="28"/>
  <c r="K135" i="28"/>
  <c r="L75" i="28"/>
  <c r="J75" i="28"/>
  <c r="I75" i="28"/>
  <c r="M75" i="28"/>
  <c r="K75" i="28"/>
  <c r="M121" i="28"/>
  <c r="L121" i="28"/>
  <c r="K121" i="28"/>
  <c r="I121" i="28"/>
  <c r="J121" i="28"/>
  <c r="M150" i="28"/>
  <c r="L150" i="28"/>
  <c r="K150" i="28"/>
  <c r="J150" i="28"/>
  <c r="I150" i="28"/>
  <c r="J116" i="28"/>
  <c r="I116" i="28"/>
  <c r="M116" i="28"/>
  <c r="L116" i="28"/>
  <c r="K116" i="28"/>
  <c r="I128" i="28"/>
  <c r="L128" i="28"/>
  <c r="K128" i="28"/>
  <c r="M128" i="28"/>
  <c r="J128" i="28"/>
  <c r="M140" i="28"/>
  <c r="K140" i="28"/>
  <c r="J140" i="28"/>
  <c r="L140" i="28"/>
  <c r="I140" i="28"/>
  <c r="D90" i="28"/>
  <c r="E34" i="28"/>
  <c r="L27" i="28"/>
  <c r="J27" i="28"/>
  <c r="L126" i="28"/>
  <c r="J126" i="28"/>
  <c r="K72" i="28"/>
  <c r="I72" i="28"/>
  <c r="K36" i="28"/>
  <c r="I36" i="28"/>
  <c r="G146" i="28"/>
  <c r="G76" i="28"/>
  <c r="I68" i="28"/>
  <c r="K68" i="28"/>
  <c r="I127" i="28"/>
  <c r="K127" i="28"/>
  <c r="I126" i="28"/>
  <c r="K126" i="28"/>
  <c r="L79" i="25"/>
  <c r="L109" i="25"/>
  <c r="L55" i="25"/>
  <c r="N55" i="25"/>
  <c r="O75" i="25"/>
  <c r="N75" i="25"/>
  <c r="L53" i="25"/>
  <c r="L56" i="25"/>
  <c r="O79" i="25"/>
  <c r="N79" i="25"/>
  <c r="F103" i="25"/>
  <c r="F54" i="25"/>
  <c r="F37" i="25"/>
  <c r="F53" i="25"/>
  <c r="F77" i="25"/>
  <c r="F101" i="25"/>
  <c r="O101" i="25"/>
  <c r="F106" i="25"/>
  <c r="O257" i="24"/>
  <c r="N257" i="24"/>
  <c r="L233" i="24"/>
  <c r="N233" i="24"/>
  <c r="H185" i="24"/>
  <c r="J185" i="24"/>
  <c r="O165" i="24"/>
  <c r="N165" i="24"/>
  <c r="L145" i="24"/>
  <c r="N145" i="24"/>
  <c r="H86" i="24"/>
  <c r="J86" i="24"/>
  <c r="H266" i="24"/>
  <c r="J266" i="24"/>
  <c r="F234" i="24"/>
  <c r="H234" i="24"/>
  <c r="F214" i="24"/>
  <c r="J194" i="24"/>
  <c r="L194" i="24"/>
  <c r="H174" i="24"/>
  <c r="J174" i="24"/>
  <c r="F146" i="24"/>
  <c r="H146" i="24"/>
  <c r="F126" i="24"/>
  <c r="L85" i="24"/>
  <c r="H54" i="24"/>
  <c r="J54" i="24"/>
  <c r="H261" i="24"/>
  <c r="J241" i="24"/>
  <c r="L241" i="24"/>
  <c r="L231" i="24"/>
  <c r="F207" i="24"/>
  <c r="J189" i="24"/>
  <c r="F173" i="24"/>
  <c r="O163" i="24"/>
  <c r="N163" i="24"/>
  <c r="H147" i="24"/>
  <c r="J131" i="24"/>
  <c r="L131" i="24"/>
  <c r="L121" i="24"/>
  <c r="H84" i="24"/>
  <c r="J84" i="24"/>
  <c r="H57" i="24"/>
  <c r="J61" i="24"/>
  <c r="H262" i="24"/>
  <c r="J262" i="24"/>
  <c r="F238" i="24"/>
  <c r="H238" i="24"/>
  <c r="F208" i="24"/>
  <c r="H208" i="24"/>
  <c r="J190" i="24"/>
  <c r="L190" i="24"/>
  <c r="F164" i="24"/>
  <c r="H164" i="24"/>
  <c r="J146" i="24"/>
  <c r="L146" i="24"/>
  <c r="F120" i="24"/>
  <c r="H120" i="24"/>
  <c r="J64" i="24"/>
  <c r="L64" i="24"/>
  <c r="N77" i="24"/>
  <c r="O77" i="24"/>
  <c r="F79" i="24"/>
  <c r="H79" i="24"/>
  <c r="F80" i="24"/>
  <c r="H80" i="24"/>
  <c r="F81" i="24"/>
  <c r="X10" i="22"/>
  <c r="Z10" i="22"/>
  <c r="O57" i="24"/>
  <c r="O76" i="24"/>
  <c r="N76" i="24"/>
  <c r="L55" i="24"/>
  <c r="N55" i="24"/>
  <c r="U21" i="22"/>
  <c r="AB16" i="22"/>
  <c r="AA16" i="22"/>
  <c r="X16" i="22"/>
  <c r="Z16" i="22"/>
  <c r="Y16" i="22"/>
  <c r="F57" i="24"/>
  <c r="R10" i="21"/>
  <c r="T10" i="21"/>
  <c r="S10" i="21"/>
  <c r="R18" i="21"/>
  <c r="T18" i="21"/>
  <c r="S18" i="21"/>
  <c r="M22" i="21"/>
  <c r="J41" i="19"/>
  <c r="G49" i="19"/>
  <c r="G37" i="19"/>
  <c r="J28" i="19"/>
  <c r="G35" i="19"/>
  <c r="R19" i="19"/>
  <c r="J14" i="19"/>
  <c r="R11" i="19"/>
  <c r="W105" i="19"/>
  <c r="R86" i="19"/>
  <c r="R109" i="19"/>
  <c r="R117" i="19"/>
  <c r="R128" i="19"/>
  <c r="O147" i="19"/>
  <c r="R139" i="19"/>
  <c r="O149" i="19"/>
  <c r="R150" i="19"/>
  <c r="R158" i="19"/>
  <c r="J102" i="19"/>
  <c r="G107" i="19"/>
  <c r="J108" i="19"/>
  <c r="J116" i="19"/>
  <c r="J127" i="19"/>
  <c r="J138" i="19"/>
  <c r="J146" i="19"/>
  <c r="J157" i="19"/>
  <c r="R68" i="19"/>
  <c r="J60" i="19"/>
  <c r="R46" i="19"/>
  <c r="R89" i="19"/>
  <c r="J34" i="19"/>
  <c r="J101" i="19"/>
  <c r="R67" i="19"/>
  <c r="J59" i="19"/>
  <c r="R45" i="19"/>
  <c r="J98" i="17"/>
  <c r="L98" i="17"/>
  <c r="M76" i="17"/>
  <c r="J76" i="17"/>
  <c r="I76" i="17"/>
  <c r="K76" i="17"/>
  <c r="L76" i="17"/>
  <c r="D133" i="17"/>
  <c r="J104" i="17"/>
  <c r="L104" i="17"/>
  <c r="K104" i="17"/>
  <c r="M104" i="17"/>
  <c r="I104" i="17"/>
  <c r="D105" i="17"/>
  <c r="D93" i="17"/>
  <c r="K75" i="17"/>
  <c r="I75" i="17"/>
  <c r="M75" i="17"/>
  <c r="L75" i="17"/>
  <c r="J75" i="17"/>
  <c r="K58" i="17"/>
  <c r="I58" i="17"/>
  <c r="M58" i="17"/>
  <c r="L58" i="17"/>
  <c r="J58" i="17"/>
  <c r="T21" i="17"/>
  <c r="T9" i="17"/>
  <c r="L126" i="17"/>
  <c r="K126" i="17"/>
  <c r="M126" i="17"/>
  <c r="I126" i="17"/>
  <c r="J126" i="17"/>
  <c r="H133" i="17"/>
  <c r="L109" i="17"/>
  <c r="K109" i="17"/>
  <c r="J109" i="17"/>
  <c r="I109" i="17"/>
  <c r="M109" i="17"/>
  <c r="M157" i="17"/>
  <c r="L157" i="17"/>
  <c r="I157" i="17"/>
  <c r="J157" i="17"/>
  <c r="K157" i="17"/>
  <c r="D135" i="17"/>
  <c r="M97" i="17"/>
  <c r="L97" i="17"/>
  <c r="I97" i="17"/>
  <c r="H105" i="17"/>
  <c r="K97" i="17"/>
  <c r="J97" i="17"/>
  <c r="E63" i="17"/>
  <c r="R21" i="17"/>
  <c r="I158" i="17"/>
  <c r="K158" i="17"/>
  <c r="K81" i="17"/>
  <c r="I81" i="17"/>
  <c r="K86" i="17"/>
  <c r="I86" i="17"/>
  <c r="I99" i="17"/>
  <c r="K99" i="17"/>
  <c r="R21" i="16"/>
  <c r="R9" i="16"/>
  <c r="Y20" i="16"/>
  <c r="W20" i="16"/>
  <c r="Q9" i="16"/>
  <c r="AA17" i="16"/>
  <c r="Z17" i="16"/>
  <c r="W17" i="16"/>
  <c r="X17" i="16"/>
  <c r="Y17" i="16"/>
  <c r="F77" i="17"/>
  <c r="D132" i="13"/>
  <c r="M102" i="13"/>
  <c r="J102" i="13"/>
  <c r="K102" i="13"/>
  <c r="I102" i="13"/>
  <c r="L102" i="13"/>
  <c r="M85" i="13"/>
  <c r="J85" i="13"/>
  <c r="K85" i="13"/>
  <c r="I85" i="13"/>
  <c r="L85" i="13"/>
  <c r="F48" i="13"/>
  <c r="T15" i="14"/>
  <c r="S23" i="14"/>
  <c r="U15" i="14"/>
  <c r="V15" i="14"/>
  <c r="T17" i="14"/>
  <c r="J36" i="13"/>
  <c r="L36" i="13"/>
  <c r="I36" i="13"/>
  <c r="M36" i="13"/>
  <c r="K36" i="13"/>
  <c r="X15" i="13"/>
  <c r="Z15" i="13"/>
  <c r="AA15" i="13"/>
  <c r="Y15" i="13"/>
  <c r="W15" i="13"/>
  <c r="J47" i="12"/>
  <c r="L47" i="12"/>
  <c r="K47" i="12"/>
  <c r="I47" i="12"/>
  <c r="N47" i="12"/>
  <c r="M47" i="12"/>
  <c r="J31" i="12"/>
  <c r="L31" i="12"/>
  <c r="K31" i="12"/>
  <c r="I31" i="12"/>
  <c r="N31" i="12"/>
  <c r="M31" i="12"/>
  <c r="L15" i="12"/>
  <c r="N15" i="12"/>
  <c r="M15" i="12"/>
  <c r="J15" i="12"/>
  <c r="I15" i="12"/>
  <c r="K15" i="12"/>
  <c r="K84" i="13"/>
  <c r="I84" i="13"/>
  <c r="M84" i="13"/>
  <c r="J84" i="13"/>
  <c r="L84" i="13"/>
  <c r="K67" i="13"/>
  <c r="I67" i="13"/>
  <c r="M67" i="13"/>
  <c r="J67" i="13"/>
  <c r="L67" i="13"/>
  <c r="Z10" i="15"/>
  <c r="Y10" i="15"/>
  <c r="X10" i="15"/>
  <c r="W10" i="15"/>
  <c r="AA10" i="15"/>
  <c r="Z17" i="15"/>
  <c r="X17" i="15"/>
  <c r="D104" i="13"/>
  <c r="L74" i="13"/>
  <c r="K74" i="13"/>
  <c r="I74" i="13"/>
  <c r="M74" i="13"/>
  <c r="J74" i="13"/>
  <c r="L57" i="13"/>
  <c r="K57" i="13"/>
  <c r="I57" i="13"/>
  <c r="M57" i="13"/>
  <c r="J57" i="13"/>
  <c r="H62" i="13"/>
  <c r="M149" i="13"/>
  <c r="L149" i="13"/>
  <c r="I149" i="13"/>
  <c r="J149" i="13"/>
  <c r="K149" i="13"/>
  <c r="AA14" i="13"/>
  <c r="X14" i="13"/>
  <c r="Y14" i="13"/>
  <c r="W14" i="13"/>
  <c r="Z14" i="13"/>
  <c r="D54" i="12"/>
  <c r="L115" i="13"/>
  <c r="J115" i="13"/>
  <c r="K24" i="12"/>
  <c r="L24" i="12"/>
  <c r="K14" i="12"/>
  <c r="L14" i="12"/>
  <c r="J86" i="10"/>
  <c r="L57" i="10"/>
  <c r="L83" i="10"/>
  <c r="S20" i="13"/>
  <c r="X35" i="12"/>
  <c r="V35" i="12"/>
  <c r="U35" i="12"/>
  <c r="U12" i="12"/>
  <c r="V12" i="12"/>
  <c r="X12" i="12"/>
  <c r="V41" i="12"/>
  <c r="X41" i="12"/>
  <c r="U41" i="12"/>
  <c r="V36" i="12"/>
  <c r="X36" i="12"/>
  <c r="U36" i="12"/>
  <c r="L37" i="10"/>
  <c r="N37" i="10"/>
  <c r="X38" i="12"/>
  <c r="V38" i="12"/>
  <c r="U38" i="12"/>
  <c r="D55" i="12"/>
  <c r="F53" i="12"/>
  <c r="F57" i="12" s="1"/>
  <c r="L98" i="10"/>
  <c r="J125" i="13"/>
  <c r="E132" i="13"/>
  <c r="L125" i="13"/>
  <c r="L13" i="13"/>
  <c r="J13" i="13"/>
  <c r="E118" i="13"/>
  <c r="J59" i="13"/>
  <c r="L59" i="13"/>
  <c r="J45" i="13"/>
  <c r="L45" i="13"/>
  <c r="L123" i="13"/>
  <c r="J123" i="13"/>
  <c r="J43" i="13"/>
  <c r="L43" i="13"/>
  <c r="J112" i="13"/>
  <c r="L112" i="13"/>
  <c r="K51" i="13"/>
  <c r="I51" i="13"/>
  <c r="G48" i="13"/>
  <c r="K64" i="13"/>
  <c r="I64" i="13"/>
  <c r="I43" i="13"/>
  <c r="K43" i="13"/>
  <c r="K112" i="13"/>
  <c r="I112" i="13"/>
  <c r="K39" i="13"/>
  <c r="I39" i="13"/>
  <c r="I116" i="13"/>
  <c r="K116" i="13"/>
  <c r="I37" i="13"/>
  <c r="K37" i="13"/>
  <c r="I114" i="13"/>
  <c r="K114" i="13"/>
  <c r="J36" i="12"/>
  <c r="I36" i="12"/>
  <c r="J56" i="10"/>
  <c r="J58" i="10"/>
  <c r="J18" i="10"/>
  <c r="F229" i="8"/>
  <c r="L209" i="8"/>
  <c r="H191" i="8"/>
  <c r="O163" i="8"/>
  <c r="N163" i="8"/>
  <c r="J145" i="8"/>
  <c r="F127" i="8"/>
  <c r="F105" i="8"/>
  <c r="H105" i="8"/>
  <c r="T30" i="6"/>
  <c r="S30" i="6"/>
  <c r="U30" i="6"/>
  <c r="W30" i="6"/>
  <c r="V30" i="6"/>
  <c r="J14" i="5"/>
  <c r="I14" i="5"/>
  <c r="M14" i="5"/>
  <c r="L14" i="5"/>
  <c r="K14" i="5"/>
  <c r="H38" i="10"/>
  <c r="L17" i="10"/>
  <c r="L278" i="8"/>
  <c r="H260" i="8"/>
  <c r="F232" i="8"/>
  <c r="L212" i="8"/>
  <c r="H194" i="8"/>
  <c r="N166" i="8"/>
  <c r="O166" i="8"/>
  <c r="J148" i="8"/>
  <c r="F130" i="8"/>
  <c r="H120" i="8"/>
  <c r="L56" i="8"/>
  <c r="S49" i="6"/>
  <c r="U49" i="6"/>
  <c r="T49" i="6"/>
  <c r="W49" i="6"/>
  <c r="V49" i="6"/>
  <c r="U47" i="5"/>
  <c r="S47" i="5"/>
  <c r="S15" i="5"/>
  <c r="U15" i="5"/>
  <c r="T15" i="5"/>
  <c r="W15" i="5"/>
  <c r="V15" i="5"/>
  <c r="S7" i="5"/>
  <c r="U7" i="5"/>
  <c r="T7" i="5"/>
  <c r="V7" i="5"/>
  <c r="W7" i="5"/>
  <c r="W11" i="5"/>
  <c r="W8" i="5"/>
  <c r="J48" i="12"/>
  <c r="I48" i="12"/>
  <c r="J50" i="12"/>
  <c r="I50" i="12"/>
  <c r="I51" i="12"/>
  <c r="J51" i="12"/>
  <c r="H97" i="10"/>
  <c r="H107" i="10"/>
  <c r="J107" i="10"/>
  <c r="F38" i="10"/>
  <c r="F40" i="10"/>
  <c r="F281" i="8"/>
  <c r="H263" i="8"/>
  <c r="J263" i="8"/>
  <c r="H219" i="8"/>
  <c r="J219" i="8"/>
  <c r="H175" i="8"/>
  <c r="J175" i="8"/>
  <c r="H131" i="8"/>
  <c r="J131" i="8"/>
  <c r="O76" i="8"/>
  <c r="N76" i="8"/>
  <c r="F38" i="8"/>
  <c r="H38" i="8"/>
  <c r="T44" i="6"/>
  <c r="S44" i="6"/>
  <c r="V44" i="6"/>
  <c r="U44" i="6"/>
  <c r="W44" i="6"/>
  <c r="W12" i="12"/>
  <c r="W13" i="12"/>
  <c r="W46" i="12"/>
  <c r="W28" i="12"/>
  <c r="W23" i="12"/>
  <c r="W55" i="12"/>
  <c r="F101" i="10"/>
  <c r="F274" i="8"/>
  <c r="I55" i="13"/>
  <c r="K55" i="13"/>
  <c r="O98" i="10"/>
  <c r="N98" i="10"/>
  <c r="N35" i="10"/>
  <c r="O35" i="10"/>
  <c r="O101" i="10"/>
  <c r="N101" i="10"/>
  <c r="L11" i="10"/>
  <c r="N11" i="10"/>
  <c r="J279" i="8"/>
  <c r="L279" i="8"/>
  <c r="F253" i="8"/>
  <c r="H253" i="8"/>
  <c r="J235" i="8"/>
  <c r="L235" i="8"/>
  <c r="F209" i="8"/>
  <c r="H209" i="8"/>
  <c r="J191" i="8"/>
  <c r="L191" i="8"/>
  <c r="F165" i="8"/>
  <c r="H165" i="8"/>
  <c r="J147" i="8"/>
  <c r="L147" i="8"/>
  <c r="F121" i="8"/>
  <c r="H121" i="8"/>
  <c r="U37" i="6"/>
  <c r="S37" i="6"/>
  <c r="W24" i="6"/>
  <c r="V24" i="6"/>
  <c r="S24" i="6"/>
  <c r="U24" i="6"/>
  <c r="T24" i="6"/>
  <c r="I48" i="5"/>
  <c r="K48" i="5"/>
  <c r="K40" i="5"/>
  <c r="I40" i="5"/>
  <c r="K32" i="5"/>
  <c r="I32" i="5"/>
  <c r="K24" i="5"/>
  <c r="I24" i="5"/>
  <c r="M16" i="5"/>
  <c r="L16" i="5"/>
  <c r="K16" i="5"/>
  <c r="I16" i="5"/>
  <c r="J16" i="5"/>
  <c r="M8" i="5"/>
  <c r="L8" i="5"/>
  <c r="K8" i="5"/>
  <c r="J8" i="5"/>
  <c r="I8" i="5"/>
  <c r="J44" i="12"/>
  <c r="I44" i="12"/>
  <c r="F80" i="10"/>
  <c r="F78" i="10"/>
  <c r="H78" i="10"/>
  <c r="J274" i="8"/>
  <c r="L274" i="8"/>
  <c r="H254" i="8"/>
  <c r="J254" i="8"/>
  <c r="N234" i="8"/>
  <c r="O234" i="8"/>
  <c r="L214" i="8"/>
  <c r="J186" i="8"/>
  <c r="L186" i="8"/>
  <c r="H166" i="8"/>
  <c r="J166" i="8"/>
  <c r="N146" i="8"/>
  <c r="O146" i="8"/>
  <c r="L126" i="8"/>
  <c r="J87" i="8"/>
  <c r="L87" i="8"/>
  <c r="N56" i="8"/>
  <c r="O56" i="8"/>
  <c r="W35" i="6"/>
  <c r="S35" i="6"/>
  <c r="U35" i="6"/>
  <c r="T35" i="6"/>
  <c r="V35" i="6"/>
  <c r="F84" i="8"/>
  <c r="M210" i="3"/>
  <c r="L210" i="3"/>
  <c r="K210" i="3"/>
  <c r="N210" i="3"/>
  <c r="J210" i="3"/>
  <c r="H60" i="8"/>
  <c r="J181" i="3"/>
  <c r="I192" i="3"/>
  <c r="N181" i="3"/>
  <c r="L181" i="3"/>
  <c r="M181" i="3"/>
  <c r="K181" i="3"/>
  <c r="J139" i="3"/>
  <c r="N139" i="3"/>
  <c r="L139" i="3"/>
  <c r="M139" i="3"/>
  <c r="K139" i="3"/>
  <c r="F18" i="10"/>
  <c r="F65" i="8"/>
  <c r="H196" i="3"/>
  <c r="K153" i="3"/>
  <c r="J153" i="3"/>
  <c r="F82" i="8"/>
  <c r="V47" i="6"/>
  <c r="T47" i="6"/>
  <c r="V45" i="6"/>
  <c r="T45" i="6"/>
  <c r="L160" i="3"/>
  <c r="K160" i="3"/>
  <c r="J160" i="3"/>
  <c r="N160" i="3"/>
  <c r="M160" i="3"/>
  <c r="I193" i="3"/>
  <c r="K212" i="3"/>
  <c r="J212" i="3"/>
  <c r="L212" i="3"/>
  <c r="N212" i="3"/>
  <c r="M212" i="3"/>
  <c r="T46" i="6"/>
  <c r="V46" i="6"/>
  <c r="M37" i="6"/>
  <c r="I37" i="6"/>
  <c r="L37" i="6"/>
  <c r="K37" i="6"/>
  <c r="J37" i="6"/>
  <c r="M42" i="6"/>
  <c r="L42" i="6"/>
  <c r="K42" i="6"/>
  <c r="I42" i="6"/>
  <c r="J42" i="6"/>
  <c r="H195" i="3"/>
  <c r="J84" i="8"/>
  <c r="L84" i="8"/>
  <c r="L44" i="6"/>
  <c r="K44" i="6"/>
  <c r="J44" i="6"/>
  <c r="M44" i="6"/>
  <c r="I44" i="6"/>
  <c r="L34" i="5"/>
  <c r="J34" i="5"/>
  <c r="L24" i="5"/>
  <c r="J24" i="5"/>
  <c r="J45" i="5"/>
  <c r="L45" i="5"/>
  <c r="K171" i="3"/>
  <c r="J171" i="3"/>
  <c r="K155" i="3"/>
  <c r="J155" i="3"/>
  <c r="K37" i="2"/>
  <c r="J37" i="2"/>
  <c r="M141" i="3"/>
  <c r="L141" i="3"/>
  <c r="J47" i="2"/>
  <c r="K47" i="2"/>
  <c r="M47" i="2"/>
  <c r="N47" i="2"/>
  <c r="L47" i="2"/>
  <c r="N49" i="2"/>
  <c r="J32" i="2"/>
  <c r="K32" i="2"/>
  <c r="N32" i="2"/>
  <c r="M32" i="2"/>
  <c r="L32" i="2"/>
  <c r="N33" i="2"/>
  <c r="N34" i="2"/>
  <c r="J12" i="2"/>
  <c r="N12" i="2"/>
  <c r="M12" i="2"/>
  <c r="L12" i="2"/>
  <c r="K12" i="2"/>
  <c r="G188" i="3"/>
  <c r="J60" i="2"/>
  <c r="K60" i="2"/>
  <c r="K49" i="6"/>
  <c r="I49" i="6"/>
  <c r="L73" i="2"/>
  <c r="K73" i="2"/>
  <c r="J73" i="2"/>
  <c r="M73" i="2"/>
  <c r="N73" i="2"/>
  <c r="M48" i="2"/>
  <c r="L48" i="2"/>
  <c r="E42" i="2"/>
  <c r="M33" i="2"/>
  <c r="L33" i="2"/>
  <c r="M13" i="2"/>
  <c r="L13" i="2"/>
  <c r="M174" i="3"/>
  <c r="L174" i="3"/>
  <c r="M167" i="3"/>
  <c r="L167" i="3"/>
  <c r="K62" i="2"/>
  <c r="J62" i="2"/>
  <c r="H86" i="8"/>
  <c r="J10" i="38"/>
  <c r="I10" i="38"/>
  <c r="H10" i="38"/>
  <c r="O142" i="42"/>
  <c r="N142" i="42"/>
  <c r="J8" i="41"/>
  <c r="H8" i="41"/>
  <c r="I8" i="41"/>
  <c r="N139" i="43"/>
  <c r="M139" i="43"/>
  <c r="L139" i="43"/>
  <c r="O139" i="43"/>
  <c r="H142" i="42"/>
  <c r="G142" i="42"/>
  <c r="I142" i="42"/>
  <c r="L142" i="42"/>
  <c r="M142" i="42"/>
  <c r="E146" i="42"/>
  <c r="H136" i="42"/>
  <c r="K136" i="42" s="1"/>
  <c r="G136" i="42"/>
  <c r="G142" i="41"/>
  <c r="H142" i="41"/>
  <c r="O138" i="42"/>
  <c r="N138" i="42"/>
  <c r="I143" i="41"/>
  <c r="H143" i="41"/>
  <c r="G143" i="41"/>
  <c r="M143" i="41"/>
  <c r="L143" i="41"/>
  <c r="M139" i="41"/>
  <c r="L139" i="41"/>
  <c r="O139" i="41"/>
  <c r="N139" i="41"/>
  <c r="J15" i="41"/>
  <c r="I15" i="41"/>
  <c r="H15" i="41"/>
  <c r="F8" i="41"/>
  <c r="M10" i="40"/>
  <c r="L10" i="40"/>
  <c r="N10" i="40"/>
  <c r="Q10" i="40"/>
  <c r="P10" i="40"/>
  <c r="D16" i="41"/>
  <c r="S6" i="39"/>
  <c r="R6" i="39"/>
  <c r="T11" i="41"/>
  <c r="R11" i="41"/>
  <c r="P11" i="41"/>
  <c r="Q11" i="41"/>
  <c r="S11" i="41"/>
  <c r="T14" i="41"/>
  <c r="S14" i="41"/>
  <c r="R14" i="41"/>
  <c r="Q14" i="41"/>
  <c r="P14" i="41"/>
  <c r="N13" i="41"/>
  <c r="M13" i="41"/>
  <c r="L13" i="41"/>
  <c r="Q13" i="41"/>
  <c r="P13" i="41"/>
  <c r="H134" i="40"/>
  <c r="G134" i="40"/>
  <c r="I134" i="40"/>
  <c r="I138" i="40"/>
  <c r="I137" i="40"/>
  <c r="I136" i="40"/>
  <c r="M134" i="40"/>
  <c r="L134" i="40"/>
  <c r="I135" i="40"/>
  <c r="Y36" i="35"/>
  <c r="X36" i="35"/>
  <c r="D129" i="37"/>
  <c r="N127" i="37"/>
  <c r="O127" i="37"/>
  <c r="AO40" i="35"/>
  <c r="AN40" i="35"/>
  <c r="I16" i="35"/>
  <c r="H16" i="35"/>
  <c r="I12" i="35"/>
  <c r="H12" i="35"/>
  <c r="I8" i="35"/>
  <c r="H8" i="35"/>
  <c r="N79" i="33"/>
  <c r="O79" i="33"/>
  <c r="M87" i="33"/>
  <c r="AY16" i="35"/>
  <c r="AX16" i="35"/>
  <c r="BB16" i="35"/>
  <c r="BA16" i="35"/>
  <c r="AZ16" i="35"/>
  <c r="AY14" i="35"/>
  <c r="AX14" i="35"/>
  <c r="BB14" i="35"/>
  <c r="BA14" i="35"/>
  <c r="AZ14" i="35"/>
  <c r="AY12" i="35"/>
  <c r="AX12" i="35"/>
  <c r="BB12" i="35"/>
  <c r="BA12" i="35"/>
  <c r="AZ12" i="35"/>
  <c r="AY10" i="35"/>
  <c r="AX10" i="35"/>
  <c r="BB10" i="35"/>
  <c r="BA10" i="35"/>
  <c r="AZ10" i="35"/>
  <c r="AY8" i="35"/>
  <c r="AX8" i="35"/>
  <c r="BB8" i="35"/>
  <c r="BA8" i="35"/>
  <c r="AZ8" i="35"/>
  <c r="BB18" i="35"/>
  <c r="AQ15" i="35"/>
  <c r="AP15" i="35"/>
  <c r="AO15" i="35"/>
  <c r="AN15" i="35"/>
  <c r="AR15" i="35"/>
  <c r="AQ11" i="35"/>
  <c r="AP11" i="35"/>
  <c r="AO11" i="35"/>
  <c r="AN11" i="35"/>
  <c r="AR11" i="35"/>
  <c r="O63" i="33"/>
  <c r="N63" i="33"/>
  <c r="I128" i="37"/>
  <c r="H128" i="37"/>
  <c r="G128" i="37"/>
  <c r="M128" i="37"/>
  <c r="L128" i="37"/>
  <c r="F107" i="33"/>
  <c r="J38" i="33"/>
  <c r="L38" i="33"/>
  <c r="J85" i="33"/>
  <c r="J35" i="33"/>
  <c r="J84" i="33"/>
  <c r="L79" i="33"/>
  <c r="AF18" i="35"/>
  <c r="AE18" i="35"/>
  <c r="O39" i="33"/>
  <c r="N39" i="33"/>
  <c r="O42" i="33"/>
  <c r="N42" i="33"/>
  <c r="F41" i="33"/>
  <c r="F55" i="33"/>
  <c r="F38" i="33"/>
  <c r="F85" i="33"/>
  <c r="L34" i="33"/>
  <c r="O77" i="33"/>
  <c r="J108" i="33"/>
  <c r="L78" i="33"/>
  <c r="N78" i="33"/>
  <c r="O17" i="33"/>
  <c r="N17" i="33"/>
  <c r="J102" i="33"/>
  <c r="J19" i="33"/>
  <c r="J107" i="33"/>
  <c r="L12" i="33"/>
  <c r="N12" i="33"/>
  <c r="L100" i="33"/>
  <c r="L56" i="33"/>
  <c r="L103" i="33"/>
  <c r="L41" i="33"/>
  <c r="F65" i="31"/>
  <c r="J39" i="31"/>
  <c r="J86" i="31"/>
  <c r="J58" i="31"/>
  <c r="J109" i="31"/>
  <c r="J62" i="31"/>
  <c r="F253" i="30"/>
  <c r="L233" i="30"/>
  <c r="H215" i="30"/>
  <c r="H107" i="31"/>
  <c r="J107" i="31"/>
  <c r="H98" i="31"/>
  <c r="H62" i="31"/>
  <c r="H102" i="31"/>
  <c r="O76" i="31"/>
  <c r="N76" i="31"/>
  <c r="H39" i="31"/>
  <c r="F87" i="31"/>
  <c r="F108" i="31"/>
  <c r="F75" i="31"/>
  <c r="L283" i="30"/>
  <c r="H257" i="30"/>
  <c r="L239" i="30"/>
  <c r="H213" i="30"/>
  <c r="H10" i="33"/>
  <c r="J10" i="33"/>
  <c r="F38" i="31"/>
  <c r="N276" i="30"/>
  <c r="O276" i="30"/>
  <c r="J258" i="30"/>
  <c r="L258" i="30"/>
  <c r="F240" i="30"/>
  <c r="H240" i="30"/>
  <c r="H230" i="30"/>
  <c r="J230" i="30"/>
  <c r="O212" i="30"/>
  <c r="F212" i="30"/>
  <c r="J76" i="31"/>
  <c r="F39" i="31"/>
  <c r="L281" i="30"/>
  <c r="F257" i="30"/>
  <c r="J231" i="30"/>
  <c r="O213" i="30"/>
  <c r="N213" i="30"/>
  <c r="H16" i="33"/>
  <c r="J16" i="33"/>
  <c r="H81" i="33"/>
  <c r="H17" i="33"/>
  <c r="H85" i="33"/>
  <c r="H99" i="33"/>
  <c r="H55" i="33"/>
  <c r="H104" i="33"/>
  <c r="H42" i="33"/>
  <c r="L65" i="31"/>
  <c r="O37" i="31"/>
  <c r="N37" i="31"/>
  <c r="O62" i="31"/>
  <c r="N62" i="31"/>
  <c r="O85" i="31"/>
  <c r="N85" i="31"/>
  <c r="H261" i="30"/>
  <c r="H217" i="30"/>
  <c r="F57" i="31"/>
  <c r="N32" i="31"/>
  <c r="O32" i="31"/>
  <c r="L100" i="31"/>
  <c r="L61" i="31"/>
  <c r="N61" i="31"/>
  <c r="L60" i="31"/>
  <c r="F282" i="30"/>
  <c r="J254" i="30"/>
  <c r="L254" i="30"/>
  <c r="F236" i="30"/>
  <c r="H236" i="30"/>
  <c r="L216" i="30"/>
  <c r="F208" i="30"/>
  <c r="O208" i="30"/>
  <c r="L189" i="30"/>
  <c r="F194" i="30"/>
  <c r="H166" i="30"/>
  <c r="J166" i="30"/>
  <c r="F148" i="30"/>
  <c r="L126" i="30"/>
  <c r="H191" i="30"/>
  <c r="F197" i="30"/>
  <c r="L173" i="30"/>
  <c r="F165" i="30"/>
  <c r="O165" i="30"/>
  <c r="H147" i="30"/>
  <c r="J147" i="30"/>
  <c r="L129" i="30"/>
  <c r="O121" i="30"/>
  <c r="F121" i="30"/>
  <c r="L190" i="30"/>
  <c r="H172" i="30"/>
  <c r="F144" i="30"/>
  <c r="L174" i="30"/>
  <c r="O169" i="30"/>
  <c r="F169" i="30"/>
  <c r="H151" i="30"/>
  <c r="J151" i="30"/>
  <c r="F125" i="30"/>
  <c r="O125" i="30"/>
  <c r="O80" i="30"/>
  <c r="N80" i="30"/>
  <c r="L60" i="30"/>
  <c r="L75" i="30"/>
  <c r="L53" i="30"/>
  <c r="N53" i="30"/>
  <c r="O78" i="30"/>
  <c r="L76" i="30"/>
  <c r="N76" i="30"/>
  <c r="H55" i="30"/>
  <c r="H53" i="30"/>
  <c r="J53" i="30"/>
  <c r="J29" i="28"/>
  <c r="L29" i="28"/>
  <c r="L11" i="28"/>
  <c r="J11" i="28"/>
  <c r="I11" i="28"/>
  <c r="M11" i="28"/>
  <c r="K11" i="28"/>
  <c r="D146" i="28"/>
  <c r="D118" i="28"/>
  <c r="J83" i="30"/>
  <c r="L83" i="30"/>
  <c r="J61" i="30"/>
  <c r="L61" i="30"/>
  <c r="J78" i="30"/>
  <c r="J30" i="28"/>
  <c r="L30" i="28"/>
  <c r="K30" i="28"/>
  <c r="M30" i="28"/>
  <c r="I30" i="28"/>
  <c r="J13" i="28"/>
  <c r="L13" i="28"/>
  <c r="K13" i="28"/>
  <c r="M13" i="28"/>
  <c r="I13" i="28"/>
  <c r="H20" i="28"/>
  <c r="J94" i="28"/>
  <c r="L94" i="28"/>
  <c r="D62" i="28"/>
  <c r="M129" i="28"/>
  <c r="L129" i="28"/>
  <c r="K129" i="28"/>
  <c r="I129" i="28"/>
  <c r="J129" i="28"/>
  <c r="M158" i="28"/>
  <c r="L158" i="28"/>
  <c r="K158" i="28"/>
  <c r="J158" i="28"/>
  <c r="I158" i="28"/>
  <c r="J125" i="28"/>
  <c r="I125" i="28"/>
  <c r="M125" i="28"/>
  <c r="L125" i="28"/>
  <c r="K125" i="28"/>
  <c r="I137" i="28"/>
  <c r="L137" i="28"/>
  <c r="K137" i="28"/>
  <c r="M137" i="28"/>
  <c r="J137" i="28"/>
  <c r="M149" i="28"/>
  <c r="K149" i="28"/>
  <c r="J149" i="28"/>
  <c r="L149" i="28"/>
  <c r="I149" i="28"/>
  <c r="J61" i="28"/>
  <c r="L61" i="28"/>
  <c r="J44" i="28"/>
  <c r="L44" i="28"/>
  <c r="L26" i="28"/>
  <c r="J26" i="28"/>
  <c r="H34" i="28"/>
  <c r="M26" i="28"/>
  <c r="K26" i="28"/>
  <c r="I26" i="28"/>
  <c r="J84" i="30"/>
  <c r="M109" i="28"/>
  <c r="J109" i="28"/>
  <c r="I109" i="28"/>
  <c r="K109" i="28"/>
  <c r="L109" i="28"/>
  <c r="M14" i="28"/>
  <c r="K14" i="28"/>
  <c r="I14" i="28"/>
  <c r="J14" i="28"/>
  <c r="L14" i="28"/>
  <c r="I81" i="28"/>
  <c r="K81" i="28"/>
  <c r="K44" i="28"/>
  <c r="I44" i="28"/>
  <c r="K8" i="28"/>
  <c r="I8" i="28"/>
  <c r="I85" i="28"/>
  <c r="K85" i="28"/>
  <c r="G48" i="28"/>
  <c r="C90" i="28"/>
  <c r="C34" i="28"/>
  <c r="C104" i="28"/>
  <c r="O77" i="25"/>
  <c r="N77" i="25"/>
  <c r="N53" i="25"/>
  <c r="O53" i="25"/>
  <c r="L99" i="25"/>
  <c r="L42" i="25"/>
  <c r="L102" i="25"/>
  <c r="O54" i="25"/>
  <c r="N54" i="25"/>
  <c r="L105" i="25"/>
  <c r="L62" i="25"/>
  <c r="F62" i="25"/>
  <c r="F56" i="25"/>
  <c r="F61" i="25"/>
  <c r="F85" i="25"/>
  <c r="F109" i="25"/>
  <c r="F267" i="24"/>
  <c r="F257" i="24"/>
  <c r="H257" i="24"/>
  <c r="F233" i="24"/>
  <c r="O233" i="24"/>
  <c r="J213" i="24"/>
  <c r="L213" i="24"/>
  <c r="H193" i="24"/>
  <c r="J193" i="24"/>
  <c r="F175" i="24"/>
  <c r="F165" i="24"/>
  <c r="H165" i="24"/>
  <c r="F145" i="24"/>
  <c r="O145" i="24"/>
  <c r="J125" i="24"/>
  <c r="L125" i="24"/>
  <c r="H78" i="24"/>
  <c r="J78" i="24"/>
  <c r="J256" i="24"/>
  <c r="L256" i="24"/>
  <c r="H232" i="24"/>
  <c r="J232" i="24"/>
  <c r="O212" i="24"/>
  <c r="N212" i="24"/>
  <c r="L192" i="24"/>
  <c r="J164" i="24"/>
  <c r="L164" i="24"/>
  <c r="H144" i="24"/>
  <c r="J144" i="24"/>
  <c r="N124" i="24"/>
  <c r="O124" i="24"/>
  <c r="H81" i="24"/>
  <c r="J81" i="24"/>
  <c r="F37" i="24"/>
  <c r="H37" i="24"/>
  <c r="L239" i="24"/>
  <c r="F215" i="24"/>
  <c r="J197" i="24"/>
  <c r="L197" i="24"/>
  <c r="L187" i="24"/>
  <c r="F163" i="24"/>
  <c r="L129" i="24"/>
  <c r="J82" i="24"/>
  <c r="L82" i="24"/>
  <c r="J55" i="24"/>
  <c r="J53" i="24"/>
  <c r="H236" i="24"/>
  <c r="J236" i="24"/>
  <c r="F216" i="24"/>
  <c r="H216" i="24"/>
  <c r="L188" i="24"/>
  <c r="N188" i="24"/>
  <c r="F172" i="24"/>
  <c r="H172" i="24"/>
  <c r="L144" i="24"/>
  <c r="N144" i="24"/>
  <c r="F128" i="24"/>
  <c r="H128" i="24"/>
  <c r="F106" i="24"/>
  <c r="H106" i="24"/>
  <c r="F20" i="24"/>
  <c r="H20" i="24"/>
  <c r="F76" i="24"/>
  <c r="F82" i="24"/>
  <c r="O58" i="24"/>
  <c r="Y19" i="22"/>
  <c r="AA19" i="22"/>
  <c r="Z19" i="22"/>
  <c r="AB19" i="22"/>
  <c r="X19" i="22"/>
  <c r="F14" i="24"/>
  <c r="H14" i="24"/>
  <c r="L56" i="24"/>
  <c r="L63" i="24"/>
  <c r="F55" i="24"/>
  <c r="H55" i="24"/>
  <c r="F65" i="24"/>
  <c r="R11" i="21"/>
  <c r="T11" i="21"/>
  <c r="S11" i="21"/>
  <c r="R19" i="21"/>
  <c r="S19" i="21"/>
  <c r="T19" i="21"/>
  <c r="G105" i="19"/>
  <c r="J97" i="19"/>
  <c r="J19" i="19"/>
  <c r="R16" i="19"/>
  <c r="W21" i="19"/>
  <c r="J11" i="19"/>
  <c r="W91" i="19"/>
  <c r="W107" i="19"/>
  <c r="R83" i="19"/>
  <c r="O91" i="19"/>
  <c r="O79" i="19"/>
  <c r="R110" i="19"/>
  <c r="R118" i="19"/>
  <c r="R129" i="19"/>
  <c r="R140" i="19"/>
  <c r="R151" i="19"/>
  <c r="R159" i="19"/>
  <c r="J81" i="19"/>
  <c r="J109" i="19"/>
  <c r="J117" i="19"/>
  <c r="J128" i="19"/>
  <c r="G147" i="19"/>
  <c r="J139" i="19"/>
  <c r="G149" i="19"/>
  <c r="J150" i="19"/>
  <c r="J158" i="19"/>
  <c r="J73" i="19"/>
  <c r="R59" i="19"/>
  <c r="J54" i="19"/>
  <c r="R84" i="19"/>
  <c r="J72" i="19"/>
  <c r="W65" i="19"/>
  <c r="R58" i="19"/>
  <c r="J53" i="19"/>
  <c r="M137" i="17"/>
  <c r="J137" i="17"/>
  <c r="I137" i="17"/>
  <c r="L137" i="17"/>
  <c r="K137" i="17"/>
  <c r="L115" i="17"/>
  <c r="J115" i="17"/>
  <c r="D63" i="17"/>
  <c r="D51" i="17"/>
  <c r="L55" i="17"/>
  <c r="J55" i="17"/>
  <c r="D91" i="17"/>
  <c r="J61" i="17"/>
  <c r="L61" i="17"/>
  <c r="K61" i="17"/>
  <c r="M61" i="17"/>
  <c r="I61" i="17"/>
  <c r="W17" i="17"/>
  <c r="Y17" i="17"/>
  <c r="K136" i="17"/>
  <c r="I136" i="17"/>
  <c r="M136" i="17"/>
  <c r="H135" i="17"/>
  <c r="L136" i="17"/>
  <c r="J136" i="17"/>
  <c r="E93" i="17"/>
  <c r="C133" i="17"/>
  <c r="C107" i="17"/>
  <c r="E91" i="17"/>
  <c r="L66" i="17"/>
  <c r="K66" i="17"/>
  <c r="H65" i="17"/>
  <c r="M66" i="17"/>
  <c r="J66" i="17"/>
  <c r="I66" i="17"/>
  <c r="M54" i="17"/>
  <c r="L54" i="17"/>
  <c r="I54" i="17"/>
  <c r="K54" i="17"/>
  <c r="J54" i="17"/>
  <c r="Z12" i="17"/>
  <c r="W12" i="17"/>
  <c r="Y12" i="17"/>
  <c r="X12" i="17"/>
  <c r="I154" i="17"/>
  <c r="G161" i="17"/>
  <c r="K154" i="17"/>
  <c r="W14" i="16"/>
  <c r="Y14" i="16"/>
  <c r="K95" i="17"/>
  <c r="I95" i="17"/>
  <c r="G147" i="17"/>
  <c r="G107" i="17"/>
  <c r="I108" i="17"/>
  <c r="K108" i="17"/>
  <c r="Y11" i="16"/>
  <c r="W11" i="16"/>
  <c r="AA11" i="16"/>
  <c r="Z11" i="16"/>
  <c r="X11" i="16"/>
  <c r="F79" i="17"/>
  <c r="F63" i="17"/>
  <c r="F107" i="17"/>
  <c r="M120" i="13"/>
  <c r="J120" i="13"/>
  <c r="K120" i="13"/>
  <c r="I120" i="13"/>
  <c r="L120" i="13"/>
  <c r="U17" i="14"/>
  <c r="R23" i="14"/>
  <c r="K142" i="13"/>
  <c r="J142" i="13"/>
  <c r="L142" i="13"/>
  <c r="M142" i="13"/>
  <c r="I142" i="13"/>
  <c r="F118" i="13"/>
  <c r="J70" i="13"/>
  <c r="L70" i="13"/>
  <c r="I70" i="13"/>
  <c r="M70" i="13"/>
  <c r="K70" i="13"/>
  <c r="H76" i="13"/>
  <c r="J53" i="13"/>
  <c r="L53" i="13"/>
  <c r="I53" i="13"/>
  <c r="M53" i="13"/>
  <c r="K53" i="13"/>
  <c r="E54" i="12"/>
  <c r="K101" i="13"/>
  <c r="I101" i="13"/>
  <c r="M101" i="13"/>
  <c r="J101" i="13"/>
  <c r="L101" i="13"/>
  <c r="K14" i="13"/>
  <c r="I14" i="13"/>
  <c r="M14" i="13"/>
  <c r="L14" i="13"/>
  <c r="J14" i="13"/>
  <c r="H20" i="13"/>
  <c r="C160" i="13"/>
  <c r="E53" i="12"/>
  <c r="E57" i="12" s="1"/>
  <c r="I9" i="12"/>
  <c r="M9" i="12"/>
  <c r="L9" i="12"/>
  <c r="K9" i="12"/>
  <c r="J9" i="12"/>
  <c r="H56" i="12"/>
  <c r="N9" i="12"/>
  <c r="S21" i="15"/>
  <c r="X20" i="15"/>
  <c r="Z20" i="15"/>
  <c r="Y20" i="15"/>
  <c r="AA20" i="15"/>
  <c r="W20" i="15"/>
  <c r="D118" i="13"/>
  <c r="L92" i="13"/>
  <c r="K92" i="13"/>
  <c r="I92" i="13"/>
  <c r="M92" i="13"/>
  <c r="J92" i="13"/>
  <c r="C62" i="13"/>
  <c r="Z17" i="13"/>
  <c r="Y17" i="13"/>
  <c r="AA17" i="13"/>
  <c r="X17" i="13"/>
  <c r="W17" i="13"/>
  <c r="M157" i="13"/>
  <c r="L157" i="13"/>
  <c r="I157" i="13"/>
  <c r="K157" i="13"/>
  <c r="J157" i="13"/>
  <c r="N37" i="12"/>
  <c r="L37" i="12"/>
  <c r="K37" i="12"/>
  <c r="J37" i="12"/>
  <c r="I37" i="12"/>
  <c r="M37" i="12"/>
  <c r="L21" i="12"/>
  <c r="K21" i="12"/>
  <c r="M21" i="12"/>
  <c r="J21" i="12"/>
  <c r="I21" i="12"/>
  <c r="N21" i="12"/>
  <c r="N24" i="12"/>
  <c r="N22" i="12"/>
  <c r="AA18" i="13"/>
  <c r="X18" i="13"/>
  <c r="Y18" i="13"/>
  <c r="W18" i="13"/>
  <c r="Z18" i="13"/>
  <c r="J98" i="13"/>
  <c r="L98" i="13"/>
  <c r="J77" i="10"/>
  <c r="L77" i="10"/>
  <c r="N54" i="10"/>
  <c r="O54" i="10"/>
  <c r="L65" i="10"/>
  <c r="L102" i="10"/>
  <c r="X39" i="12"/>
  <c r="V39" i="12"/>
  <c r="U39" i="12"/>
  <c r="X11" i="12"/>
  <c r="V11" i="12"/>
  <c r="U11" i="12"/>
  <c r="X14" i="12"/>
  <c r="V45" i="12"/>
  <c r="X45" i="12"/>
  <c r="U45" i="12"/>
  <c r="V40" i="12"/>
  <c r="U40" i="12"/>
  <c r="X40" i="12"/>
  <c r="J31" i="10"/>
  <c r="L31" i="10"/>
  <c r="Q20" i="13"/>
  <c r="L97" i="10"/>
  <c r="L108" i="13"/>
  <c r="J108" i="13"/>
  <c r="Z8" i="13"/>
  <c r="X8" i="13"/>
  <c r="W8" i="13"/>
  <c r="Y8" i="13"/>
  <c r="AA8" i="13"/>
  <c r="AA12" i="13"/>
  <c r="AA19" i="13"/>
  <c r="R20" i="13"/>
  <c r="E76" i="13"/>
  <c r="L68" i="13"/>
  <c r="J68" i="13"/>
  <c r="E62" i="13"/>
  <c r="J54" i="13"/>
  <c r="L54" i="13"/>
  <c r="L131" i="13"/>
  <c r="J131" i="13"/>
  <c r="L52" i="13"/>
  <c r="J52" i="13"/>
  <c r="J121" i="13"/>
  <c r="L121" i="13"/>
  <c r="K38" i="12"/>
  <c r="L38" i="12"/>
  <c r="N58" i="10"/>
  <c r="O58" i="10"/>
  <c r="G76" i="13"/>
  <c r="K68" i="13"/>
  <c r="I68" i="13"/>
  <c r="I81" i="13"/>
  <c r="K81" i="13"/>
  <c r="I52" i="13"/>
  <c r="K52" i="13"/>
  <c r="K121" i="13"/>
  <c r="I121" i="13"/>
  <c r="I47" i="13"/>
  <c r="K47" i="13"/>
  <c r="I125" i="13"/>
  <c r="K125" i="13"/>
  <c r="K45" i="13"/>
  <c r="I45" i="13"/>
  <c r="I123" i="13"/>
  <c r="K123" i="13"/>
  <c r="J57" i="10"/>
  <c r="J55" i="10"/>
  <c r="J15" i="10"/>
  <c r="L283" i="8"/>
  <c r="O273" i="8"/>
  <c r="N273" i="8"/>
  <c r="J255" i="8"/>
  <c r="F237" i="8"/>
  <c r="L217" i="8"/>
  <c r="F163" i="8"/>
  <c r="L143" i="8"/>
  <c r="H125" i="8"/>
  <c r="F97" i="8"/>
  <c r="H97" i="8"/>
  <c r="V43" i="5"/>
  <c r="T43" i="5"/>
  <c r="V35" i="5"/>
  <c r="T35" i="5"/>
  <c r="V27" i="5"/>
  <c r="T27" i="5"/>
  <c r="V19" i="5"/>
  <c r="T19" i="5"/>
  <c r="T12" i="5"/>
  <c r="S12" i="5"/>
  <c r="V12" i="5"/>
  <c r="U12" i="5"/>
  <c r="W12" i="5"/>
  <c r="W13" i="5"/>
  <c r="W16" i="5"/>
  <c r="I38" i="12"/>
  <c r="J38" i="12"/>
  <c r="H63" i="10"/>
  <c r="F37" i="10"/>
  <c r="H43" i="10"/>
  <c r="L18" i="10"/>
  <c r="F240" i="8"/>
  <c r="H230" i="8"/>
  <c r="F166" i="8"/>
  <c r="L146" i="8"/>
  <c r="H128" i="8"/>
  <c r="N54" i="8"/>
  <c r="O54" i="8"/>
  <c r="J47" i="6"/>
  <c r="L47" i="6"/>
  <c r="T46" i="5"/>
  <c r="V46" i="5"/>
  <c r="V38" i="5"/>
  <c r="T38" i="5"/>
  <c r="V30" i="5"/>
  <c r="T30" i="5"/>
  <c r="V22" i="5"/>
  <c r="T22" i="5"/>
  <c r="V16" i="12"/>
  <c r="U16" i="12"/>
  <c r="V6" i="12"/>
  <c r="U6" i="12"/>
  <c r="J22" i="12"/>
  <c r="I22" i="12"/>
  <c r="J16" i="12"/>
  <c r="I16" i="12"/>
  <c r="G55" i="12"/>
  <c r="I8" i="12"/>
  <c r="J8" i="12"/>
  <c r="H100" i="10"/>
  <c r="J100" i="10"/>
  <c r="H98" i="10"/>
  <c r="J98" i="10"/>
  <c r="O31" i="10"/>
  <c r="N31" i="10"/>
  <c r="H18" i="10"/>
  <c r="J19" i="10"/>
  <c r="O279" i="8"/>
  <c r="N279" i="8"/>
  <c r="J253" i="8"/>
  <c r="O235" i="8"/>
  <c r="N235" i="8"/>
  <c r="J209" i="8"/>
  <c r="O191" i="8"/>
  <c r="N191" i="8"/>
  <c r="J165" i="8"/>
  <c r="O147" i="8"/>
  <c r="N147" i="8"/>
  <c r="J121" i="8"/>
  <c r="F19" i="8"/>
  <c r="H19" i="8"/>
  <c r="J12" i="5"/>
  <c r="I12" i="5"/>
  <c r="L12" i="5"/>
  <c r="K12" i="5"/>
  <c r="M12" i="5"/>
  <c r="M15" i="5"/>
  <c r="M13" i="5"/>
  <c r="W15" i="12"/>
  <c r="W29" i="12"/>
  <c r="W18" i="12"/>
  <c r="W50" i="12"/>
  <c r="W32" i="12"/>
  <c r="W27" i="12"/>
  <c r="F98" i="10"/>
  <c r="F109" i="10"/>
  <c r="O56" i="10"/>
  <c r="O99" i="10"/>
  <c r="F260" i="8"/>
  <c r="J52" i="12"/>
  <c r="I52" i="12"/>
  <c r="N100" i="10"/>
  <c r="O100" i="10"/>
  <c r="O9" i="10"/>
  <c r="N9" i="10"/>
  <c r="L277" i="8"/>
  <c r="N277" i="8"/>
  <c r="F261" i="8"/>
  <c r="H261" i="8"/>
  <c r="H251" i="8"/>
  <c r="J251" i="8"/>
  <c r="L233" i="8"/>
  <c r="N233" i="8"/>
  <c r="F217" i="8"/>
  <c r="H217" i="8"/>
  <c r="H207" i="8"/>
  <c r="J207" i="8"/>
  <c r="L189" i="8"/>
  <c r="N189" i="8"/>
  <c r="F173" i="8"/>
  <c r="H173" i="8"/>
  <c r="H163" i="8"/>
  <c r="J163" i="8"/>
  <c r="L145" i="8"/>
  <c r="N145" i="8"/>
  <c r="F129" i="8"/>
  <c r="H129" i="8"/>
  <c r="H119" i="8"/>
  <c r="J119" i="8"/>
  <c r="J57" i="8"/>
  <c r="L57" i="8"/>
  <c r="W48" i="6"/>
  <c r="V48" i="6"/>
  <c r="U48" i="6"/>
  <c r="T48" i="6"/>
  <c r="S48" i="6"/>
  <c r="W50" i="6"/>
  <c r="U10" i="6"/>
  <c r="S10" i="6"/>
  <c r="U46" i="5"/>
  <c r="S46" i="5"/>
  <c r="U38" i="5"/>
  <c r="S38" i="5"/>
  <c r="S30" i="5"/>
  <c r="U30" i="5"/>
  <c r="S22" i="5"/>
  <c r="U22" i="5"/>
  <c r="W14" i="5"/>
  <c r="V14" i="5"/>
  <c r="U14" i="5"/>
  <c r="T14" i="5"/>
  <c r="S14" i="5"/>
  <c r="F83" i="10"/>
  <c r="H83" i="10"/>
  <c r="F86" i="10"/>
  <c r="H86" i="10"/>
  <c r="F31" i="10"/>
  <c r="H31" i="10"/>
  <c r="J282" i="8"/>
  <c r="L282" i="8"/>
  <c r="H262" i="8"/>
  <c r="J262" i="8"/>
  <c r="F234" i="8"/>
  <c r="H234" i="8"/>
  <c r="F214" i="8"/>
  <c r="J194" i="8"/>
  <c r="L194" i="8"/>
  <c r="H174" i="8"/>
  <c r="J174" i="8"/>
  <c r="F146" i="8"/>
  <c r="H146" i="8"/>
  <c r="F126" i="8"/>
  <c r="L85" i="8"/>
  <c r="F37" i="8"/>
  <c r="H37" i="8"/>
  <c r="W8" i="6"/>
  <c r="S8" i="6"/>
  <c r="U8" i="6"/>
  <c r="V8" i="6"/>
  <c r="T8" i="6"/>
  <c r="F81" i="8"/>
  <c r="J170" i="3"/>
  <c r="K170" i="3"/>
  <c r="J154" i="3"/>
  <c r="K154" i="3"/>
  <c r="H61" i="8"/>
  <c r="H87" i="8"/>
  <c r="J177" i="3"/>
  <c r="N177" i="3"/>
  <c r="L177" i="3"/>
  <c r="K177" i="3"/>
  <c r="M177" i="3"/>
  <c r="I188" i="3"/>
  <c r="F20" i="10"/>
  <c r="F54" i="8"/>
  <c r="F193" i="3"/>
  <c r="O77" i="8"/>
  <c r="K14" i="6"/>
  <c r="J14" i="6"/>
  <c r="I14" i="6"/>
  <c r="M14" i="6"/>
  <c r="L14" i="6"/>
  <c r="V7" i="6"/>
  <c r="T7" i="6"/>
  <c r="L156" i="3"/>
  <c r="K156" i="3"/>
  <c r="J156" i="3"/>
  <c r="N156" i="3"/>
  <c r="M156" i="3"/>
  <c r="I189" i="3"/>
  <c r="K216" i="3"/>
  <c r="J216" i="3"/>
  <c r="M216" i="3"/>
  <c r="L216" i="3"/>
  <c r="N216" i="3"/>
  <c r="M45" i="6"/>
  <c r="I45" i="6"/>
  <c r="L45" i="6"/>
  <c r="J45" i="6"/>
  <c r="K45" i="6"/>
  <c r="M50" i="6"/>
  <c r="L50" i="6"/>
  <c r="J50" i="6"/>
  <c r="K50" i="6"/>
  <c r="I50" i="6"/>
  <c r="I8" i="6"/>
  <c r="K8" i="6"/>
  <c r="J8" i="6"/>
  <c r="M8" i="6"/>
  <c r="L8" i="6"/>
  <c r="J13" i="6"/>
  <c r="I13" i="6"/>
  <c r="M13" i="6"/>
  <c r="L13" i="6"/>
  <c r="K13" i="6"/>
  <c r="F192" i="3"/>
  <c r="J80" i="8"/>
  <c r="L80" i="8"/>
  <c r="J42" i="5"/>
  <c r="L42" i="5"/>
  <c r="L32" i="5"/>
  <c r="J32" i="5"/>
  <c r="K141" i="3"/>
  <c r="J141" i="3"/>
  <c r="M145" i="3"/>
  <c r="L145" i="3"/>
  <c r="L10" i="2"/>
  <c r="M10" i="2"/>
  <c r="G192" i="3"/>
  <c r="G189" i="3"/>
  <c r="E68" i="2"/>
  <c r="M65" i="2"/>
  <c r="L65" i="2"/>
  <c r="E187" i="3"/>
  <c r="E189" i="3"/>
  <c r="M178" i="3"/>
  <c r="L178" i="3"/>
  <c r="M171" i="3"/>
  <c r="L171" i="3"/>
  <c r="I52" i="6"/>
  <c r="K52" i="6"/>
  <c r="H75" i="8"/>
  <c r="J75" i="8"/>
  <c r="H82" i="8"/>
  <c r="H140" i="41"/>
  <c r="K140" i="41" s="1"/>
  <c r="G140" i="41"/>
  <c r="H137" i="42"/>
  <c r="K137" i="42" s="1"/>
  <c r="G137" i="42"/>
  <c r="C146" i="43"/>
  <c r="H144" i="42"/>
  <c r="K144" i="42" s="1"/>
  <c r="G144" i="42"/>
  <c r="I136" i="41"/>
  <c r="F146" i="41"/>
  <c r="H136" i="41"/>
  <c r="K136" i="41" s="1"/>
  <c r="G136" i="41"/>
  <c r="I138" i="41"/>
  <c r="M136" i="41"/>
  <c r="I140" i="41"/>
  <c r="I139" i="41"/>
  <c r="L136" i="41"/>
  <c r="I142" i="41"/>
  <c r="O140" i="41"/>
  <c r="N140" i="41"/>
  <c r="M140" i="41"/>
  <c r="L140" i="41"/>
  <c r="L144" i="41"/>
  <c r="O144" i="41"/>
  <c r="N144" i="41"/>
  <c r="M144" i="41"/>
  <c r="F12" i="41"/>
  <c r="H12" i="41"/>
  <c r="I12" i="41"/>
  <c r="S10" i="40"/>
  <c r="R10" i="40"/>
  <c r="N9" i="40"/>
  <c r="L9" i="40"/>
  <c r="Q9" i="40"/>
  <c r="P9" i="40"/>
  <c r="T15" i="41"/>
  <c r="R15" i="41"/>
  <c r="Q15" i="41"/>
  <c r="P15" i="41"/>
  <c r="S15" i="41"/>
  <c r="I9" i="38"/>
  <c r="H9" i="38"/>
  <c r="M9" i="38"/>
  <c r="J9" i="38"/>
  <c r="L9" i="38"/>
  <c r="X33" i="35"/>
  <c r="Y33" i="35"/>
  <c r="Y38" i="35"/>
  <c r="Y37" i="35"/>
  <c r="X37" i="35"/>
  <c r="X34" i="35"/>
  <c r="AN33" i="35"/>
  <c r="O16" i="35"/>
  <c r="P16" i="35"/>
  <c r="O12" i="35"/>
  <c r="P12" i="35"/>
  <c r="O8" i="35"/>
  <c r="P8" i="35"/>
  <c r="I31" i="35"/>
  <c r="H31" i="35"/>
  <c r="Y16" i="35"/>
  <c r="X16" i="35"/>
  <c r="Y14" i="35"/>
  <c r="X14" i="35"/>
  <c r="Y12" i="35"/>
  <c r="X12" i="35"/>
  <c r="Y10" i="35"/>
  <c r="X10" i="35"/>
  <c r="Y8" i="35"/>
  <c r="X8" i="35"/>
  <c r="O61" i="33"/>
  <c r="N61" i="33"/>
  <c r="I32" i="35"/>
  <c r="H32" i="35"/>
  <c r="J104" i="33"/>
  <c r="O13" i="33"/>
  <c r="N13" i="33"/>
  <c r="J40" i="33"/>
  <c r="J54" i="33"/>
  <c r="J37" i="33"/>
  <c r="J86" i="33"/>
  <c r="O41" i="33"/>
  <c r="N41" i="33"/>
  <c r="O11" i="33"/>
  <c r="N11" i="33"/>
  <c r="F76" i="33"/>
  <c r="F57" i="33"/>
  <c r="F40" i="33"/>
  <c r="F21" i="33"/>
  <c r="L21" i="33"/>
  <c r="O98" i="33"/>
  <c r="O105" i="33"/>
  <c r="N105" i="33"/>
  <c r="F17" i="33"/>
  <c r="AF8" i="35"/>
  <c r="AE8" i="35"/>
  <c r="O99" i="33"/>
  <c r="N99" i="33"/>
  <c r="L17" i="33"/>
  <c r="F102" i="33"/>
  <c r="L53" i="33"/>
  <c r="N53" i="33"/>
  <c r="L102" i="33"/>
  <c r="N102" i="33"/>
  <c r="L58" i="33"/>
  <c r="L105" i="33"/>
  <c r="H86" i="33"/>
  <c r="L63" i="31"/>
  <c r="L37" i="31"/>
  <c r="J97" i="31"/>
  <c r="J77" i="31"/>
  <c r="J60" i="31"/>
  <c r="J81" i="31"/>
  <c r="J279" i="30"/>
  <c r="F261" i="30"/>
  <c r="H251" i="30"/>
  <c r="H105" i="31"/>
  <c r="H58" i="31"/>
  <c r="H106" i="31"/>
  <c r="H81" i="31"/>
  <c r="F63" i="31"/>
  <c r="F33" i="31"/>
  <c r="F98" i="31"/>
  <c r="F59" i="31"/>
  <c r="H59" i="31"/>
  <c r="F83" i="31"/>
  <c r="O273" i="30"/>
  <c r="N273" i="30"/>
  <c r="O229" i="30"/>
  <c r="N229" i="30"/>
  <c r="L109" i="31"/>
  <c r="H61" i="31"/>
  <c r="O36" i="31"/>
  <c r="N36" i="31"/>
  <c r="F276" i="30"/>
  <c r="H276" i="30"/>
  <c r="L256" i="30"/>
  <c r="N256" i="30"/>
  <c r="H238" i="30"/>
  <c r="J238" i="30"/>
  <c r="N210" i="30"/>
  <c r="O210" i="30"/>
  <c r="F61" i="31"/>
  <c r="H37" i="31"/>
  <c r="J37" i="31"/>
  <c r="H255" i="30"/>
  <c r="J239" i="30"/>
  <c r="L229" i="30"/>
  <c r="F213" i="30"/>
  <c r="H21" i="33"/>
  <c r="J21" i="33"/>
  <c r="H79" i="33"/>
  <c r="H54" i="33"/>
  <c r="H101" i="33"/>
  <c r="J101" i="33"/>
  <c r="H57" i="33"/>
  <c r="H106" i="33"/>
  <c r="J106" i="33"/>
  <c r="O103" i="31"/>
  <c r="N103" i="31"/>
  <c r="F37" i="31"/>
  <c r="O60" i="31"/>
  <c r="N60" i="31"/>
  <c r="O81" i="31"/>
  <c r="N81" i="31"/>
  <c r="O56" i="31"/>
  <c r="N56" i="31"/>
  <c r="O277" i="30"/>
  <c r="N277" i="30"/>
  <c r="J251" i="30"/>
  <c r="O233" i="30"/>
  <c r="N233" i="30"/>
  <c r="J207" i="30"/>
  <c r="L55" i="31"/>
  <c r="F32" i="31"/>
  <c r="H32" i="31"/>
  <c r="L108" i="31"/>
  <c r="L80" i="31"/>
  <c r="L79" i="31"/>
  <c r="J262" i="30"/>
  <c r="L262" i="30"/>
  <c r="L252" i="30"/>
  <c r="N252" i="30"/>
  <c r="H234" i="30"/>
  <c r="J234" i="30"/>
  <c r="F216" i="30"/>
  <c r="F193" i="30"/>
  <c r="H174" i="30"/>
  <c r="J174" i="30"/>
  <c r="N146" i="30"/>
  <c r="O146" i="30"/>
  <c r="F126" i="30"/>
  <c r="J197" i="30"/>
  <c r="O163" i="30"/>
  <c r="N163" i="30"/>
  <c r="F129" i="30"/>
  <c r="N119" i="30"/>
  <c r="O119" i="30"/>
  <c r="F152" i="30"/>
  <c r="J192" i="30"/>
  <c r="O164" i="30"/>
  <c r="N164" i="30"/>
  <c r="J146" i="30"/>
  <c r="F128" i="30"/>
  <c r="J185" i="30"/>
  <c r="L185" i="30"/>
  <c r="N167" i="30"/>
  <c r="O167" i="30"/>
  <c r="J141" i="30"/>
  <c r="L141" i="30"/>
  <c r="N123" i="30"/>
  <c r="O123" i="30"/>
  <c r="O58" i="30"/>
  <c r="H78" i="30"/>
  <c r="N59" i="30"/>
  <c r="O59" i="30"/>
  <c r="F53" i="30"/>
  <c r="O53" i="30"/>
  <c r="H76" i="30"/>
  <c r="L84" i="30"/>
  <c r="L78" i="30"/>
  <c r="N78" i="30"/>
  <c r="L54" i="30"/>
  <c r="N54" i="30"/>
  <c r="F55" i="30"/>
  <c r="L46" i="28"/>
  <c r="J46" i="28"/>
  <c r="L28" i="28"/>
  <c r="J28" i="28"/>
  <c r="I28" i="28"/>
  <c r="M28" i="28"/>
  <c r="K28" i="28"/>
  <c r="J63" i="30"/>
  <c r="L63" i="30"/>
  <c r="J81" i="30"/>
  <c r="J86" i="30"/>
  <c r="D76" i="28"/>
  <c r="J47" i="28"/>
  <c r="L47" i="28"/>
  <c r="K47" i="28"/>
  <c r="I47" i="28"/>
  <c r="M47" i="28"/>
  <c r="K70" i="28"/>
  <c r="I70" i="28"/>
  <c r="M70" i="28"/>
  <c r="L70" i="28"/>
  <c r="J70" i="28"/>
  <c r="E118" i="28"/>
  <c r="L93" i="28"/>
  <c r="J93" i="28"/>
  <c r="I93" i="28"/>
  <c r="M93" i="28"/>
  <c r="K93" i="28"/>
  <c r="J51" i="28"/>
  <c r="L51" i="28"/>
  <c r="L33" i="28"/>
  <c r="J33" i="28"/>
  <c r="J16" i="28"/>
  <c r="L16" i="28"/>
  <c r="M138" i="28"/>
  <c r="L138" i="28"/>
  <c r="K138" i="28"/>
  <c r="I138" i="28"/>
  <c r="H146" i="28"/>
  <c r="J138" i="28"/>
  <c r="K122" i="28"/>
  <c r="J122" i="28"/>
  <c r="I122" i="28"/>
  <c r="M122" i="28"/>
  <c r="L122" i="28"/>
  <c r="J134" i="28"/>
  <c r="I134" i="28"/>
  <c r="M134" i="28"/>
  <c r="L134" i="28"/>
  <c r="K134" i="28"/>
  <c r="I145" i="28"/>
  <c r="L145" i="28"/>
  <c r="K145" i="28"/>
  <c r="M145" i="28"/>
  <c r="J145" i="28"/>
  <c r="M157" i="28"/>
  <c r="K157" i="28"/>
  <c r="J157" i="28"/>
  <c r="L157" i="28"/>
  <c r="I157" i="28"/>
  <c r="E104" i="28"/>
  <c r="L78" i="28"/>
  <c r="K78" i="28"/>
  <c r="J78" i="28"/>
  <c r="M78" i="28"/>
  <c r="I78" i="28"/>
  <c r="L60" i="28"/>
  <c r="K60" i="28"/>
  <c r="J60" i="28"/>
  <c r="M60" i="28"/>
  <c r="I60" i="28"/>
  <c r="L43" i="28"/>
  <c r="J43" i="28"/>
  <c r="K43" i="28"/>
  <c r="I43" i="28"/>
  <c r="M43" i="28"/>
  <c r="M152" i="28"/>
  <c r="L152" i="28"/>
  <c r="J152" i="28"/>
  <c r="I152" i="28"/>
  <c r="K152" i="28"/>
  <c r="H160" i="28"/>
  <c r="M31" i="28"/>
  <c r="K31" i="28"/>
  <c r="I31" i="28"/>
  <c r="J31" i="28"/>
  <c r="L31" i="28"/>
  <c r="F20" i="28"/>
  <c r="J143" i="28"/>
  <c r="L143" i="28"/>
  <c r="G20" i="28"/>
  <c r="K12" i="28"/>
  <c r="I12" i="28"/>
  <c r="K89" i="28"/>
  <c r="I89" i="28"/>
  <c r="K53" i="28"/>
  <c r="I53" i="28"/>
  <c r="I16" i="28"/>
  <c r="K16" i="28"/>
  <c r="I94" i="28"/>
  <c r="K94" i="28"/>
  <c r="I143" i="28"/>
  <c r="K143" i="28"/>
  <c r="L60" i="25"/>
  <c r="L101" i="25"/>
  <c r="N101" i="25"/>
  <c r="L58" i="25"/>
  <c r="O97" i="25"/>
  <c r="N97" i="25"/>
  <c r="O100" i="25"/>
  <c r="N100" i="25"/>
  <c r="L37" i="25"/>
  <c r="O103" i="25"/>
  <c r="N103" i="25"/>
  <c r="F65" i="25"/>
  <c r="F81" i="25"/>
  <c r="F64" i="25"/>
  <c r="F80" i="25"/>
  <c r="F104" i="25"/>
  <c r="F33" i="25"/>
  <c r="H255" i="24"/>
  <c r="J255" i="24"/>
  <c r="O231" i="24"/>
  <c r="N231" i="24"/>
  <c r="L211" i="24"/>
  <c r="N211" i="24"/>
  <c r="H163" i="24"/>
  <c r="J163" i="24"/>
  <c r="O143" i="24"/>
  <c r="N143" i="24"/>
  <c r="L123" i="24"/>
  <c r="N123" i="24"/>
  <c r="J76" i="24"/>
  <c r="L76" i="24"/>
  <c r="J264" i="24"/>
  <c r="L264" i="24"/>
  <c r="H240" i="24"/>
  <c r="J240" i="24"/>
  <c r="F212" i="24"/>
  <c r="H212" i="24"/>
  <c r="F192" i="24"/>
  <c r="J172" i="24"/>
  <c r="L172" i="24"/>
  <c r="H152" i="24"/>
  <c r="J152" i="24"/>
  <c r="F124" i="24"/>
  <c r="H124" i="24"/>
  <c r="J79" i="24"/>
  <c r="L79" i="24"/>
  <c r="F38" i="25"/>
  <c r="J259" i="24"/>
  <c r="F239" i="24"/>
  <c r="O229" i="24"/>
  <c r="N229" i="24"/>
  <c r="H213" i="24"/>
  <c r="L195" i="24"/>
  <c r="F171" i="24"/>
  <c r="J145" i="24"/>
  <c r="F129" i="24"/>
  <c r="O119" i="24"/>
  <c r="N119" i="24"/>
  <c r="L80" i="24"/>
  <c r="F40" i="24"/>
  <c r="H40" i="24"/>
  <c r="J260" i="24"/>
  <c r="L260" i="24"/>
  <c r="H214" i="24"/>
  <c r="J214" i="24"/>
  <c r="L196" i="24"/>
  <c r="O188" i="24"/>
  <c r="F188" i="24"/>
  <c r="H170" i="24"/>
  <c r="J170" i="24"/>
  <c r="L152" i="24"/>
  <c r="F144" i="24"/>
  <c r="O144" i="24"/>
  <c r="H126" i="24"/>
  <c r="J126" i="24"/>
  <c r="F98" i="24"/>
  <c r="H98" i="24"/>
  <c r="H58" i="24"/>
  <c r="J58" i="24"/>
  <c r="F19" i="24"/>
  <c r="H19" i="24"/>
  <c r="S21" i="22"/>
  <c r="AA13" i="22"/>
  <c r="Y13" i="22"/>
  <c r="F84" i="24"/>
  <c r="X18" i="22"/>
  <c r="Z18" i="22"/>
  <c r="O81" i="24"/>
  <c r="N81" i="24"/>
  <c r="F10" i="24"/>
  <c r="H10" i="24"/>
  <c r="L54" i="24"/>
  <c r="N54" i="24"/>
  <c r="L65" i="24"/>
  <c r="F58" i="24"/>
  <c r="F59" i="24"/>
  <c r="H59" i="24"/>
  <c r="R12" i="21"/>
  <c r="T12" i="21"/>
  <c r="S12" i="21"/>
  <c r="R20" i="21"/>
  <c r="T20" i="21"/>
  <c r="S20" i="21"/>
  <c r="J99" i="19"/>
  <c r="O93" i="19"/>
  <c r="R94" i="19"/>
  <c r="R38" i="19"/>
  <c r="O37" i="19"/>
  <c r="R25" i="19"/>
  <c r="J16" i="19"/>
  <c r="O21" i="19"/>
  <c r="R13" i="19"/>
  <c r="W9" i="19"/>
  <c r="W147" i="19"/>
  <c r="W149" i="19"/>
  <c r="R90" i="19"/>
  <c r="O119" i="19"/>
  <c r="R111" i="19"/>
  <c r="O121" i="19"/>
  <c r="R122" i="19"/>
  <c r="R130" i="19"/>
  <c r="R141" i="19"/>
  <c r="R152" i="19"/>
  <c r="R160" i="19"/>
  <c r="J86" i="19"/>
  <c r="J110" i="19"/>
  <c r="J118" i="19"/>
  <c r="J129" i="19"/>
  <c r="J140" i="19"/>
  <c r="J151" i="19"/>
  <c r="J159" i="19"/>
  <c r="R72" i="19"/>
  <c r="J67" i="19"/>
  <c r="R53" i="19"/>
  <c r="J45" i="19"/>
  <c r="R81" i="19"/>
  <c r="R31" i="19"/>
  <c r="R71" i="19"/>
  <c r="J66" i="19"/>
  <c r="G65" i="19"/>
  <c r="R52" i="19"/>
  <c r="O51" i="19"/>
  <c r="C135" i="17"/>
  <c r="M94" i="17"/>
  <c r="H93" i="17"/>
  <c r="J94" i="17"/>
  <c r="I94" i="17"/>
  <c r="K94" i="17"/>
  <c r="L94" i="17"/>
  <c r="L72" i="17"/>
  <c r="J72" i="17"/>
  <c r="E51" i="17"/>
  <c r="Q9" i="17"/>
  <c r="E147" i="17"/>
  <c r="J122" i="17"/>
  <c r="L122" i="17"/>
  <c r="K122" i="17"/>
  <c r="H121" i="17"/>
  <c r="M122" i="17"/>
  <c r="I122" i="17"/>
  <c r="E79" i="17"/>
  <c r="K153" i="17"/>
  <c r="I153" i="17"/>
  <c r="H161" i="17"/>
  <c r="M153" i="17"/>
  <c r="L153" i="17"/>
  <c r="J153" i="17"/>
  <c r="H149" i="17"/>
  <c r="E119" i="17"/>
  <c r="E107" i="17"/>
  <c r="Y10" i="17"/>
  <c r="W10" i="17"/>
  <c r="AA10" i="17"/>
  <c r="Z10" i="17"/>
  <c r="V9" i="17"/>
  <c r="AA14" i="17" s="1"/>
  <c r="X10" i="17"/>
  <c r="L143" i="17"/>
  <c r="K143" i="17"/>
  <c r="J143" i="17"/>
  <c r="I143" i="17"/>
  <c r="M143" i="17"/>
  <c r="D121" i="17"/>
  <c r="L83" i="17"/>
  <c r="K83" i="17"/>
  <c r="H91" i="17"/>
  <c r="M83" i="17"/>
  <c r="I83" i="17"/>
  <c r="J83" i="17"/>
  <c r="D161" i="17"/>
  <c r="M131" i="17"/>
  <c r="L131" i="17"/>
  <c r="I131" i="17"/>
  <c r="J131" i="17"/>
  <c r="K131" i="17"/>
  <c r="M114" i="17"/>
  <c r="L114" i="17"/>
  <c r="I114" i="17"/>
  <c r="J114" i="17"/>
  <c r="K114" i="17"/>
  <c r="M71" i="17"/>
  <c r="L71" i="17"/>
  <c r="I71" i="17"/>
  <c r="K71" i="17"/>
  <c r="J71" i="17"/>
  <c r="S21" i="16"/>
  <c r="S9" i="16"/>
  <c r="K103" i="17"/>
  <c r="I103" i="17"/>
  <c r="I116" i="17"/>
  <c r="K116" i="17"/>
  <c r="T9" i="16"/>
  <c r="F149" i="17"/>
  <c r="M137" i="13"/>
  <c r="J137" i="13"/>
  <c r="K137" i="13"/>
  <c r="I137" i="13"/>
  <c r="L137" i="13"/>
  <c r="O23" i="14"/>
  <c r="P23" i="14"/>
  <c r="J87" i="13"/>
  <c r="L87" i="13"/>
  <c r="I87" i="13"/>
  <c r="K87" i="13"/>
  <c r="M87" i="13"/>
  <c r="C76" i="13"/>
  <c r="X11" i="13"/>
  <c r="Z11" i="13"/>
  <c r="W11" i="13"/>
  <c r="AA11" i="13"/>
  <c r="Y11" i="13"/>
  <c r="J43" i="12"/>
  <c r="L43" i="12"/>
  <c r="N43" i="12"/>
  <c r="M43" i="12"/>
  <c r="K43" i="12"/>
  <c r="I43" i="12"/>
  <c r="J27" i="12"/>
  <c r="L27" i="12"/>
  <c r="N27" i="12"/>
  <c r="I27" i="12"/>
  <c r="M27" i="12"/>
  <c r="K27" i="12"/>
  <c r="K136" i="13"/>
  <c r="I136" i="13"/>
  <c r="M136" i="13"/>
  <c r="J136" i="13"/>
  <c r="L136" i="13"/>
  <c r="F90" i="13"/>
  <c r="K41" i="13"/>
  <c r="I41" i="13"/>
  <c r="M41" i="13"/>
  <c r="L41" i="13"/>
  <c r="J41" i="13"/>
  <c r="K24" i="13"/>
  <c r="I24" i="13"/>
  <c r="M24" i="13"/>
  <c r="L24" i="13"/>
  <c r="J24" i="13"/>
  <c r="J104" i="10"/>
  <c r="Y17" i="15"/>
  <c r="W17" i="15"/>
  <c r="U21" i="15"/>
  <c r="T21" i="15"/>
  <c r="X9" i="15"/>
  <c r="Z9" i="15"/>
  <c r="AA19" i="15"/>
  <c r="X19" i="15"/>
  <c r="W19" i="15"/>
  <c r="Z19" i="15"/>
  <c r="Y19" i="15"/>
  <c r="L126" i="13"/>
  <c r="K126" i="13"/>
  <c r="I126" i="13"/>
  <c r="M126" i="13"/>
  <c r="J126" i="13"/>
  <c r="H132" i="13"/>
  <c r="L109" i="13"/>
  <c r="K109" i="13"/>
  <c r="I109" i="13"/>
  <c r="M109" i="13"/>
  <c r="J109" i="13"/>
  <c r="F62" i="13"/>
  <c r="L143" i="13"/>
  <c r="K143" i="13"/>
  <c r="M143" i="13"/>
  <c r="J143" i="13"/>
  <c r="I143" i="13"/>
  <c r="J105" i="10"/>
  <c r="L105" i="10"/>
  <c r="L81" i="13"/>
  <c r="J81" i="13"/>
  <c r="K48" i="12"/>
  <c r="L48" i="12"/>
  <c r="V20" i="12"/>
  <c r="U20" i="12"/>
  <c r="X20" i="12"/>
  <c r="J85" i="10"/>
  <c r="L85" i="10"/>
  <c r="L76" i="10"/>
  <c r="N76" i="10"/>
  <c r="L53" i="10"/>
  <c r="X50" i="12"/>
  <c r="V50" i="12"/>
  <c r="U50" i="12"/>
  <c r="X26" i="12"/>
  <c r="V26" i="12"/>
  <c r="U26" i="12"/>
  <c r="X43" i="12"/>
  <c r="V43" i="12"/>
  <c r="U43" i="12"/>
  <c r="X17" i="12"/>
  <c r="V17" i="12"/>
  <c r="U17" i="12"/>
  <c r="V49" i="12"/>
  <c r="X49" i="12"/>
  <c r="U49" i="12"/>
  <c r="V44" i="12"/>
  <c r="X44" i="12"/>
  <c r="U44" i="12"/>
  <c r="D56" i="12"/>
  <c r="F55" i="12"/>
  <c r="J43" i="10"/>
  <c r="L43" i="10"/>
  <c r="L73" i="13"/>
  <c r="J73" i="13"/>
  <c r="L71" i="13"/>
  <c r="J71" i="13"/>
  <c r="J140" i="13"/>
  <c r="L140" i="13"/>
  <c r="J60" i="13"/>
  <c r="L60" i="13"/>
  <c r="J129" i="13"/>
  <c r="L129" i="13"/>
  <c r="L145" i="13"/>
  <c r="J145" i="13"/>
  <c r="O57" i="10"/>
  <c r="N57" i="10"/>
  <c r="T20" i="13"/>
  <c r="I98" i="13"/>
  <c r="K98" i="13"/>
  <c r="K60" i="13"/>
  <c r="I60" i="13"/>
  <c r="K129" i="13"/>
  <c r="I129" i="13"/>
  <c r="I56" i="13"/>
  <c r="K56" i="13"/>
  <c r="I134" i="13"/>
  <c r="K134" i="13"/>
  <c r="G62" i="13"/>
  <c r="K54" i="13"/>
  <c r="I54" i="13"/>
  <c r="I131" i="13"/>
  <c r="K131" i="13"/>
  <c r="J18" i="12"/>
  <c r="I18" i="12"/>
  <c r="J60" i="10"/>
  <c r="J63" i="10"/>
  <c r="H13" i="10"/>
  <c r="J13" i="10"/>
  <c r="F273" i="8"/>
  <c r="L253" i="8"/>
  <c r="H235" i="8"/>
  <c r="O207" i="8"/>
  <c r="N207" i="8"/>
  <c r="J189" i="8"/>
  <c r="F171" i="8"/>
  <c r="L151" i="8"/>
  <c r="O78" i="8"/>
  <c r="N78" i="8"/>
  <c r="J28" i="12"/>
  <c r="I28" i="12"/>
  <c r="H64" i="10"/>
  <c r="O33" i="10"/>
  <c r="N33" i="10"/>
  <c r="H20" i="10"/>
  <c r="L15" i="10"/>
  <c r="N276" i="8"/>
  <c r="O276" i="8"/>
  <c r="J258" i="8"/>
  <c r="H238" i="8"/>
  <c r="N210" i="8"/>
  <c r="O210" i="8"/>
  <c r="J192" i="8"/>
  <c r="F174" i="8"/>
  <c r="H164" i="8"/>
  <c r="F108" i="8"/>
  <c r="H108" i="8"/>
  <c r="S46" i="6"/>
  <c r="U46" i="6"/>
  <c r="S33" i="6"/>
  <c r="U33" i="6"/>
  <c r="T33" i="6"/>
  <c r="V33" i="6"/>
  <c r="W33" i="6"/>
  <c r="I89" i="13"/>
  <c r="K89" i="13"/>
  <c r="A14" i="12"/>
  <c r="J14" i="12"/>
  <c r="I14" i="12"/>
  <c r="H101" i="10"/>
  <c r="H106" i="10"/>
  <c r="J106" i="10"/>
  <c r="F53" i="10"/>
  <c r="F34" i="10"/>
  <c r="H34" i="10"/>
  <c r="H16" i="10"/>
  <c r="J20" i="10"/>
  <c r="F279" i="8"/>
  <c r="J261" i="8"/>
  <c r="L251" i="8"/>
  <c r="F235" i="8"/>
  <c r="J217" i="8"/>
  <c r="L207" i="8"/>
  <c r="F191" i="8"/>
  <c r="J173" i="8"/>
  <c r="L163" i="8"/>
  <c r="F147" i="8"/>
  <c r="J129" i="8"/>
  <c r="L119" i="8"/>
  <c r="F11" i="8"/>
  <c r="H11" i="8"/>
  <c r="T28" i="6"/>
  <c r="S28" i="6"/>
  <c r="V28" i="6"/>
  <c r="U28" i="6"/>
  <c r="W28" i="6"/>
  <c r="T10" i="5"/>
  <c r="S10" i="5"/>
  <c r="V10" i="5"/>
  <c r="U10" i="5"/>
  <c r="W10" i="5"/>
  <c r="W25" i="12"/>
  <c r="W37" i="12"/>
  <c r="W22" i="12"/>
  <c r="W54" i="12"/>
  <c r="W36" i="12"/>
  <c r="W31" i="12"/>
  <c r="F99" i="10"/>
  <c r="F100" i="10"/>
  <c r="O77" i="10"/>
  <c r="O79" i="10"/>
  <c r="O76" i="10"/>
  <c r="F252" i="8"/>
  <c r="L285" i="8"/>
  <c r="O277" i="8"/>
  <c r="F277" i="8"/>
  <c r="H259" i="8"/>
  <c r="J259" i="8"/>
  <c r="L241" i="8"/>
  <c r="F233" i="8"/>
  <c r="O233" i="8"/>
  <c r="H215" i="8"/>
  <c r="J215" i="8"/>
  <c r="L197" i="8"/>
  <c r="O189" i="8"/>
  <c r="F189" i="8"/>
  <c r="H171" i="8"/>
  <c r="J171" i="8"/>
  <c r="L153" i="8"/>
  <c r="O145" i="8"/>
  <c r="F145" i="8"/>
  <c r="H127" i="8"/>
  <c r="J127" i="8"/>
  <c r="F107" i="8"/>
  <c r="H107" i="8"/>
  <c r="L55" i="8"/>
  <c r="N55" i="8"/>
  <c r="U21" i="6"/>
  <c r="S21" i="6"/>
  <c r="F84" i="10"/>
  <c r="H84" i="10"/>
  <c r="F61" i="10"/>
  <c r="L20" i="10"/>
  <c r="L280" i="8"/>
  <c r="J252" i="8"/>
  <c r="L252" i="8"/>
  <c r="H232" i="8"/>
  <c r="J232" i="8"/>
  <c r="N212" i="8"/>
  <c r="O212" i="8"/>
  <c r="L192" i="8"/>
  <c r="J164" i="8"/>
  <c r="L164" i="8"/>
  <c r="H144" i="8"/>
  <c r="J144" i="8"/>
  <c r="N124" i="8"/>
  <c r="O124" i="8"/>
  <c r="F18" i="8"/>
  <c r="H18" i="8"/>
  <c r="W19" i="6"/>
  <c r="S19" i="6"/>
  <c r="U19" i="6"/>
  <c r="T19" i="6"/>
  <c r="V19" i="6"/>
  <c r="M46" i="5"/>
  <c r="I46" i="5"/>
  <c r="J46" i="5"/>
  <c r="L46" i="5"/>
  <c r="K46" i="5"/>
  <c r="M38" i="5"/>
  <c r="I38" i="5"/>
  <c r="K38" i="5"/>
  <c r="L38" i="5"/>
  <c r="J38" i="5"/>
  <c r="M30" i="5"/>
  <c r="I30" i="5"/>
  <c r="L30" i="5"/>
  <c r="J30" i="5"/>
  <c r="K30" i="5"/>
  <c r="M22" i="5"/>
  <c r="I22" i="5"/>
  <c r="L22" i="5"/>
  <c r="K22" i="5"/>
  <c r="J22" i="5"/>
  <c r="M24" i="5"/>
  <c r="V13" i="5"/>
  <c r="T13" i="5"/>
  <c r="J86" i="8"/>
  <c r="F78" i="8"/>
  <c r="F194" i="3"/>
  <c r="F58" i="8"/>
  <c r="H58" i="8"/>
  <c r="H57" i="8"/>
  <c r="J173" i="3"/>
  <c r="N173" i="3"/>
  <c r="L173" i="3"/>
  <c r="M173" i="3"/>
  <c r="K173" i="3"/>
  <c r="F13" i="10"/>
  <c r="F56" i="8"/>
  <c r="H56" i="8"/>
  <c r="F62" i="8"/>
  <c r="H192" i="3"/>
  <c r="L9" i="6"/>
  <c r="K9" i="6"/>
  <c r="J9" i="6"/>
  <c r="M9" i="6"/>
  <c r="I9" i="6"/>
  <c r="T15" i="6"/>
  <c r="V15" i="6"/>
  <c r="L184" i="3"/>
  <c r="K184" i="3"/>
  <c r="I195" i="3"/>
  <c r="J184" i="3"/>
  <c r="N184" i="3"/>
  <c r="M184" i="3"/>
  <c r="N209" i="3"/>
  <c r="M209" i="3"/>
  <c r="L209" i="3"/>
  <c r="K209" i="3"/>
  <c r="J209" i="3"/>
  <c r="L142" i="3"/>
  <c r="K142" i="3"/>
  <c r="J142" i="3"/>
  <c r="N142" i="3"/>
  <c r="M142" i="3"/>
  <c r="M12" i="6"/>
  <c r="L12" i="6"/>
  <c r="K12" i="6"/>
  <c r="J12" i="6"/>
  <c r="I12" i="6"/>
  <c r="I16" i="6"/>
  <c r="K16" i="6"/>
  <c r="J16" i="6"/>
  <c r="M16" i="6"/>
  <c r="L16" i="6"/>
  <c r="J24" i="6"/>
  <c r="I24" i="6"/>
  <c r="M24" i="6"/>
  <c r="L24" i="6"/>
  <c r="K24" i="6"/>
  <c r="H191" i="3"/>
  <c r="F87" i="8"/>
  <c r="J77" i="8"/>
  <c r="M39" i="6"/>
  <c r="L39" i="6"/>
  <c r="K39" i="6"/>
  <c r="J39" i="6"/>
  <c r="I39" i="6"/>
  <c r="M41" i="6"/>
  <c r="L50" i="5"/>
  <c r="J50" i="5"/>
  <c r="L40" i="5"/>
  <c r="J40" i="5"/>
  <c r="F195" i="3"/>
  <c r="K167" i="3"/>
  <c r="J167" i="3"/>
  <c r="K33" i="2"/>
  <c r="J33" i="2"/>
  <c r="E188" i="3"/>
  <c r="M66" i="2"/>
  <c r="L66" i="2"/>
  <c r="J40" i="2"/>
  <c r="M40" i="2"/>
  <c r="I43" i="2"/>
  <c r="K40" i="2"/>
  <c r="N40" i="2"/>
  <c r="L40" i="2"/>
  <c r="G18" i="2"/>
  <c r="G186" i="3"/>
  <c r="G196" i="3"/>
  <c r="G193" i="3"/>
  <c r="G67" i="2"/>
  <c r="M41" i="2"/>
  <c r="L41" i="2"/>
  <c r="L11" i="2"/>
  <c r="K11" i="2"/>
  <c r="J11" i="2"/>
  <c r="M11" i="2"/>
  <c r="N11" i="2"/>
  <c r="E193" i="3"/>
  <c r="M182" i="3"/>
  <c r="L182" i="3"/>
  <c r="E186" i="3"/>
  <c r="M175" i="3"/>
  <c r="L175" i="3"/>
  <c r="F67" i="2"/>
  <c r="K20" i="2"/>
  <c r="J20" i="2"/>
  <c r="H80" i="8"/>
  <c r="H79" i="8"/>
  <c r="K71" i="2"/>
  <c r="J71" i="2"/>
  <c r="M132" i="3"/>
  <c r="L132" i="3"/>
  <c r="K132" i="3"/>
  <c r="J132" i="3"/>
  <c r="L133" i="3"/>
  <c r="K133" i="3"/>
  <c r="J133" i="3"/>
  <c r="M133" i="3"/>
  <c r="J127" i="3"/>
  <c r="L127" i="3"/>
  <c r="K127" i="3"/>
  <c r="M127" i="3"/>
  <c r="M129" i="3"/>
  <c r="L129" i="3"/>
  <c r="J129" i="3"/>
  <c r="K129" i="3"/>
  <c r="M131" i="3"/>
  <c r="L131" i="3"/>
  <c r="K131" i="3"/>
  <c r="J131" i="3"/>
  <c r="K126" i="3"/>
  <c r="J126" i="3"/>
  <c r="M126" i="3"/>
  <c r="L126" i="3"/>
  <c r="M128" i="3"/>
  <c r="K128" i="3"/>
  <c r="L128" i="3"/>
  <c r="J128" i="3"/>
  <c r="K134" i="3"/>
  <c r="J134" i="3"/>
  <c r="M134" i="3"/>
  <c r="L134" i="3"/>
  <c r="K205" i="3"/>
  <c r="J205" i="3"/>
  <c r="M124" i="3"/>
  <c r="L124" i="3"/>
  <c r="K124" i="3"/>
  <c r="J124" i="3"/>
  <c r="M130" i="3"/>
  <c r="L130" i="3"/>
  <c r="K130" i="3"/>
  <c r="J130" i="3"/>
  <c r="L125" i="3"/>
  <c r="K125" i="3"/>
  <c r="J125" i="3"/>
  <c r="M125" i="3"/>
  <c r="X7" i="19"/>
  <c r="U7" i="19"/>
  <c r="J16" i="43"/>
  <c r="I16" i="43"/>
  <c r="H16" i="43"/>
  <c r="M7" i="19"/>
  <c r="P7" i="19"/>
  <c r="H16" i="42"/>
  <c r="J16" i="42"/>
  <c r="I16" i="42"/>
  <c r="T11" i="37"/>
  <c r="S11" i="37"/>
  <c r="R11" i="37"/>
  <c r="P11" i="37"/>
  <c r="Q11" i="37"/>
  <c r="O11" i="37"/>
  <c r="H7" i="19"/>
  <c r="E7" i="19"/>
  <c r="K139" i="41"/>
  <c r="T16" i="43"/>
  <c r="S16" i="43"/>
  <c r="R16" i="43"/>
  <c r="Q16" i="43"/>
  <c r="P16" i="43"/>
  <c r="L16" i="42"/>
  <c r="M16" i="42"/>
  <c r="N16" i="42"/>
  <c r="O129" i="37"/>
  <c r="N129" i="37"/>
  <c r="M129" i="37"/>
  <c r="L129" i="37"/>
  <c r="K129" i="37"/>
  <c r="P16" i="42"/>
  <c r="T16" i="42"/>
  <c r="S16" i="42"/>
  <c r="R16" i="42"/>
  <c r="Q16" i="42"/>
  <c r="M11" i="37"/>
  <c r="L11" i="37"/>
  <c r="K11" i="37"/>
  <c r="H11" i="37"/>
  <c r="I11" i="37"/>
  <c r="G11" i="37"/>
  <c r="L16" i="43"/>
  <c r="N16" i="43"/>
  <c r="M16" i="43"/>
  <c r="K144" i="43"/>
  <c r="I34" i="27"/>
  <c r="M34" i="27"/>
  <c r="K34" i="27"/>
  <c r="L34" i="27"/>
  <c r="J34" i="27"/>
  <c r="K62" i="27"/>
  <c r="J62" i="27"/>
  <c r="I62" i="27"/>
  <c r="M62" i="27"/>
  <c r="L62" i="27"/>
  <c r="N63" i="22"/>
  <c r="M63" i="22"/>
  <c r="K63" i="22"/>
  <c r="J63" i="22"/>
  <c r="L63" i="22"/>
  <c r="M105" i="22"/>
  <c r="K105" i="22"/>
  <c r="J105" i="22"/>
  <c r="N105" i="22"/>
  <c r="L105" i="22"/>
  <c r="K147" i="22"/>
  <c r="N147" i="22"/>
  <c r="M147" i="22"/>
  <c r="L147" i="22"/>
  <c r="J147" i="22"/>
  <c r="H78" i="21"/>
  <c r="J78" i="21"/>
  <c r="I78" i="21"/>
  <c r="H64" i="21"/>
  <c r="J64" i="21"/>
  <c r="I64" i="21"/>
  <c r="K137" i="18"/>
  <c r="J148" i="18"/>
  <c r="I148" i="18"/>
  <c r="K148" i="18"/>
  <c r="K140" i="18"/>
  <c r="K131" i="18"/>
  <c r="K159" i="18"/>
  <c r="T106" i="18"/>
  <c r="S106" i="18"/>
  <c r="R106" i="18"/>
  <c r="K135" i="16"/>
  <c r="I135" i="16"/>
  <c r="M135" i="16"/>
  <c r="L135" i="16"/>
  <c r="J135" i="16"/>
  <c r="J160" i="18"/>
  <c r="I160" i="18"/>
  <c r="K160" i="18"/>
  <c r="K96" i="18"/>
  <c r="T90" i="18"/>
  <c r="S90" i="18"/>
  <c r="R90" i="18"/>
  <c r="AA34" i="18"/>
  <c r="AB34" i="18"/>
  <c r="Z34" i="18"/>
  <c r="K86" i="18"/>
  <c r="K60" i="18"/>
  <c r="K52" i="18"/>
  <c r="K13" i="18"/>
  <c r="AB116" i="18"/>
  <c r="T75" i="18"/>
  <c r="T58" i="18"/>
  <c r="T54" i="18"/>
  <c r="S36" i="18"/>
  <c r="R36" i="18"/>
  <c r="T36" i="18"/>
  <c r="AB11" i="18"/>
  <c r="M48" i="17"/>
  <c r="L133" i="16"/>
  <c r="K133" i="16"/>
  <c r="J133" i="16"/>
  <c r="I133" i="16"/>
  <c r="M133" i="16"/>
  <c r="AB121" i="18"/>
  <c r="I62" i="18"/>
  <c r="K62" i="18"/>
  <c r="J62" i="18"/>
  <c r="K41" i="18"/>
  <c r="K15" i="18"/>
  <c r="M77" i="15"/>
  <c r="J77" i="15"/>
  <c r="I77" i="15"/>
  <c r="L77" i="15"/>
  <c r="K77" i="15"/>
  <c r="K102" i="18"/>
  <c r="M52" i="17"/>
  <c r="M17" i="17"/>
  <c r="M154" i="17"/>
  <c r="T88" i="18"/>
  <c r="M141" i="17"/>
  <c r="AB149" i="18"/>
  <c r="T46" i="18"/>
  <c r="T12" i="18"/>
  <c r="M155" i="17"/>
  <c r="M86" i="17"/>
  <c r="L161" i="15"/>
  <c r="K161" i="15"/>
  <c r="M161" i="15"/>
  <c r="J161" i="15"/>
  <c r="I161" i="15"/>
  <c r="K37" i="14"/>
  <c r="I37" i="14"/>
  <c r="J37" i="14"/>
  <c r="T149" i="18"/>
  <c r="AB127" i="18"/>
  <c r="K87" i="18"/>
  <c r="T51" i="18"/>
  <c r="K33" i="18"/>
  <c r="T16" i="18"/>
  <c r="M73" i="17"/>
  <c r="M38" i="17"/>
  <c r="T38" i="18"/>
  <c r="AB131" i="18"/>
  <c r="M114" i="16"/>
  <c r="I49" i="16"/>
  <c r="K49" i="16"/>
  <c r="J49" i="16"/>
  <c r="L49" i="16"/>
  <c r="M49" i="16"/>
  <c r="M55" i="17"/>
  <c r="M125" i="17"/>
  <c r="M128" i="16"/>
  <c r="R92" i="18"/>
  <c r="T92" i="18"/>
  <c r="S92" i="18"/>
  <c r="M115" i="16"/>
  <c r="M85" i="16"/>
  <c r="T129" i="18"/>
  <c r="M154" i="16"/>
  <c r="I163" i="14"/>
  <c r="K163" i="14"/>
  <c r="J163" i="14"/>
  <c r="T97" i="18"/>
  <c r="M122" i="3"/>
  <c r="L122" i="3"/>
  <c r="K122" i="3"/>
  <c r="J122" i="3"/>
  <c r="M132" i="26"/>
  <c r="K132" i="26"/>
  <c r="L132" i="26"/>
  <c r="J132" i="26"/>
  <c r="I132" i="26"/>
  <c r="K115" i="18"/>
  <c r="K157" i="18"/>
  <c r="K123" i="18"/>
  <c r="K151" i="18"/>
  <c r="K112" i="18"/>
  <c r="K103" i="18"/>
  <c r="K107" i="18"/>
  <c r="K113" i="18"/>
  <c r="J104" i="18"/>
  <c r="I104" i="18"/>
  <c r="K104" i="18"/>
  <c r="T73" i="18"/>
  <c r="AB56" i="18"/>
  <c r="AB47" i="18"/>
  <c r="AB30" i="18"/>
  <c r="K156" i="18"/>
  <c r="AB146" i="18"/>
  <c r="AA146" i="18"/>
  <c r="Z146" i="18"/>
  <c r="K30" i="18"/>
  <c r="M41" i="17"/>
  <c r="L65" i="16"/>
  <c r="K65" i="16"/>
  <c r="I65" i="16"/>
  <c r="J65" i="16"/>
  <c r="M65" i="16"/>
  <c r="T138" i="18"/>
  <c r="T80" i="18"/>
  <c r="T45" i="18"/>
  <c r="AB28" i="18"/>
  <c r="AB19" i="18"/>
  <c r="T142" i="18"/>
  <c r="AB95" i="18"/>
  <c r="K80" i="18"/>
  <c r="K58" i="18"/>
  <c r="K32" i="18"/>
  <c r="K24" i="18"/>
  <c r="M147" i="16"/>
  <c r="L147" i="16"/>
  <c r="I147" i="16"/>
  <c r="K147" i="16"/>
  <c r="J147" i="16"/>
  <c r="K23" i="18"/>
  <c r="M35" i="16"/>
  <c r="J35" i="16"/>
  <c r="I35" i="16"/>
  <c r="K35" i="16"/>
  <c r="L35" i="16"/>
  <c r="K66" i="18"/>
  <c r="M116" i="17"/>
  <c r="J21" i="16"/>
  <c r="L21" i="16"/>
  <c r="K21" i="16"/>
  <c r="I21" i="16"/>
  <c r="M21" i="16"/>
  <c r="K16" i="18"/>
  <c r="M112" i="17"/>
  <c r="AB148" i="18"/>
  <c r="Z148" i="18"/>
  <c r="AA148" i="18"/>
  <c r="K88" i="18"/>
  <c r="AB25" i="18"/>
  <c r="S20" i="18"/>
  <c r="R20" i="18"/>
  <c r="T20" i="18"/>
  <c r="M33" i="16"/>
  <c r="T148" i="18"/>
  <c r="R148" i="18"/>
  <c r="S148" i="18"/>
  <c r="T50" i="18"/>
  <c r="S50" i="18"/>
  <c r="R50" i="18"/>
  <c r="AB29" i="18"/>
  <c r="M146" i="17"/>
  <c r="L133" i="15"/>
  <c r="J133" i="15"/>
  <c r="I133" i="15"/>
  <c r="M133" i="15"/>
  <c r="K133" i="15"/>
  <c r="M41" i="16"/>
  <c r="K94" i="18"/>
  <c r="AB51" i="18"/>
  <c r="M147" i="15"/>
  <c r="K147" i="15"/>
  <c r="J147" i="15"/>
  <c r="L147" i="15"/>
  <c r="I147" i="15"/>
  <c r="M40" i="16"/>
  <c r="Z118" i="18"/>
  <c r="AB118" i="18"/>
  <c r="AA118" i="18"/>
  <c r="K79" i="18"/>
  <c r="M24" i="16"/>
  <c r="M157" i="16"/>
  <c r="K44" i="18"/>
  <c r="M76" i="16"/>
  <c r="AB142" i="18"/>
  <c r="J119" i="3"/>
  <c r="L119" i="3"/>
  <c r="M119" i="3"/>
  <c r="K119" i="3"/>
  <c r="M115" i="3"/>
  <c r="L115" i="3"/>
  <c r="K115" i="3"/>
  <c r="J115" i="3"/>
  <c r="L117" i="3"/>
  <c r="K117" i="3"/>
  <c r="J117" i="3"/>
  <c r="M117" i="3"/>
  <c r="K61" i="18"/>
  <c r="M120" i="3"/>
  <c r="K120" i="3"/>
  <c r="J120" i="3"/>
  <c r="L120" i="3"/>
  <c r="K160" i="26"/>
  <c r="J160" i="26"/>
  <c r="I160" i="26"/>
  <c r="M160" i="26"/>
  <c r="L160" i="26"/>
  <c r="M20" i="26"/>
  <c r="L20" i="26"/>
  <c r="K20" i="26"/>
  <c r="J20" i="26"/>
  <c r="I20" i="26"/>
  <c r="N91" i="22"/>
  <c r="M91" i="22"/>
  <c r="K91" i="22"/>
  <c r="J91" i="22"/>
  <c r="L91" i="22"/>
  <c r="H162" i="21"/>
  <c r="J162" i="21"/>
  <c r="I162" i="21"/>
  <c r="H134" i="21"/>
  <c r="I134" i="21"/>
  <c r="J134" i="21"/>
  <c r="L161" i="22"/>
  <c r="K161" i="22"/>
  <c r="J161" i="22"/>
  <c r="N161" i="22"/>
  <c r="M161" i="22"/>
  <c r="H36" i="21"/>
  <c r="I36" i="21"/>
  <c r="J36" i="21"/>
  <c r="K141" i="18"/>
  <c r="K124" i="18"/>
  <c r="K149" i="18"/>
  <c r="J92" i="18"/>
  <c r="I92" i="18"/>
  <c r="K92" i="18"/>
  <c r="AB160" i="18"/>
  <c r="Z160" i="18"/>
  <c r="AA160" i="18"/>
  <c r="AB134" i="18"/>
  <c r="AA134" i="18"/>
  <c r="Z134" i="18"/>
  <c r="K129" i="18"/>
  <c r="K121" i="18"/>
  <c r="K95" i="18"/>
  <c r="R132" i="18"/>
  <c r="S132" i="18"/>
  <c r="T132" i="18"/>
  <c r="S78" i="18"/>
  <c r="T78" i="18"/>
  <c r="R78" i="18"/>
  <c r="AA48" i="18"/>
  <c r="Z48" i="18"/>
  <c r="AB48" i="18"/>
  <c r="AA22" i="18"/>
  <c r="AB22" i="18"/>
  <c r="Z22" i="18"/>
  <c r="AB52" i="18"/>
  <c r="AB17" i="18"/>
  <c r="S8" i="18"/>
  <c r="R8" i="18"/>
  <c r="T8" i="18"/>
  <c r="M20" i="17"/>
  <c r="AB123" i="18"/>
  <c r="T112" i="18"/>
  <c r="K64" i="18"/>
  <c r="J64" i="18"/>
  <c r="I64" i="18"/>
  <c r="K49" i="17"/>
  <c r="I49" i="17"/>
  <c r="M49" i="17"/>
  <c r="L49" i="17"/>
  <c r="J49" i="17"/>
  <c r="K109" i="18"/>
  <c r="AB24" i="18"/>
  <c r="T15" i="18"/>
  <c r="M10" i="17"/>
  <c r="I107" i="16"/>
  <c r="K107" i="16"/>
  <c r="J107" i="16"/>
  <c r="M107" i="16"/>
  <c r="L107" i="16"/>
  <c r="AB103" i="18"/>
  <c r="AB129" i="18"/>
  <c r="K57" i="18"/>
  <c r="K22" i="18"/>
  <c r="I22" i="18"/>
  <c r="J22" i="18"/>
  <c r="M138" i="17"/>
  <c r="M29" i="17"/>
  <c r="M47" i="17"/>
  <c r="T136" i="18"/>
  <c r="K70" i="18"/>
  <c r="I50" i="18"/>
  <c r="K50" i="18"/>
  <c r="J50" i="18"/>
  <c r="T33" i="18"/>
  <c r="AA20" i="18"/>
  <c r="Z20" i="18"/>
  <c r="AB20" i="18"/>
  <c r="M108" i="17"/>
  <c r="M151" i="17"/>
  <c r="M82" i="17"/>
  <c r="M111" i="16"/>
  <c r="M42" i="16"/>
  <c r="L49" i="15"/>
  <c r="K49" i="15"/>
  <c r="J49" i="15"/>
  <c r="M49" i="15"/>
  <c r="I49" i="15"/>
  <c r="T85" i="18"/>
  <c r="K68" i="18"/>
  <c r="M142" i="17"/>
  <c r="M35" i="15"/>
  <c r="K35" i="15"/>
  <c r="J35" i="15"/>
  <c r="I35" i="15"/>
  <c r="L35" i="15"/>
  <c r="K126" i="18"/>
  <c r="AB50" i="18"/>
  <c r="Z50" i="18"/>
  <c r="AA50" i="18"/>
  <c r="M10" i="16"/>
  <c r="K25" i="18"/>
  <c r="M79" i="16"/>
  <c r="L79" i="16"/>
  <c r="K79" i="16"/>
  <c r="I79" i="16"/>
  <c r="J79" i="16"/>
  <c r="K78" i="18"/>
  <c r="I78" i="18"/>
  <c r="J78" i="18"/>
  <c r="K55" i="18"/>
  <c r="M57" i="16"/>
  <c r="L23" i="16"/>
  <c r="J23" i="16"/>
  <c r="I23" i="16"/>
  <c r="M23" i="16"/>
  <c r="K23" i="16"/>
  <c r="M124" i="16"/>
  <c r="M18" i="16"/>
  <c r="K51" i="14"/>
  <c r="J51" i="14"/>
  <c r="I51" i="14"/>
  <c r="M26" i="17"/>
  <c r="M118" i="27"/>
  <c r="L118" i="27"/>
  <c r="K118" i="27"/>
  <c r="I118" i="27"/>
  <c r="J118" i="27"/>
  <c r="K76" i="26"/>
  <c r="J76" i="26"/>
  <c r="I76" i="26"/>
  <c r="M76" i="26"/>
  <c r="L76" i="26"/>
  <c r="M90" i="27"/>
  <c r="L90" i="27"/>
  <c r="K90" i="27"/>
  <c r="J90" i="27"/>
  <c r="I90" i="27"/>
  <c r="R104" i="18"/>
  <c r="T104" i="18"/>
  <c r="S104" i="18"/>
  <c r="K146" i="18"/>
  <c r="J146" i="18"/>
  <c r="I146" i="18"/>
  <c r="J120" i="18"/>
  <c r="I120" i="18"/>
  <c r="K120" i="18"/>
  <c r="R120" i="18"/>
  <c r="T120" i="18"/>
  <c r="S120" i="18"/>
  <c r="AA64" i="18"/>
  <c r="Z64" i="18"/>
  <c r="AB64" i="18"/>
  <c r="K8" i="18"/>
  <c r="J8" i="18"/>
  <c r="I8" i="18"/>
  <c r="AB62" i="18"/>
  <c r="AA62" i="18"/>
  <c r="Z62" i="18"/>
  <c r="K75" i="18"/>
  <c r="K72" i="18"/>
  <c r="K38" i="18"/>
  <c r="J63" i="16"/>
  <c r="M63" i="16"/>
  <c r="L63" i="16"/>
  <c r="I63" i="16"/>
  <c r="K63" i="16"/>
  <c r="K85" i="18"/>
  <c r="AB12" i="18"/>
  <c r="L21" i="17"/>
  <c r="J21" i="17"/>
  <c r="I21" i="17"/>
  <c r="M21" i="17"/>
  <c r="K21" i="17"/>
  <c r="K135" i="14"/>
  <c r="I135" i="14"/>
  <c r="J135" i="14"/>
  <c r="R118" i="18"/>
  <c r="T118" i="18"/>
  <c r="S118" i="18"/>
  <c r="M21" i="15"/>
  <c r="L21" i="15"/>
  <c r="I21" i="15"/>
  <c r="J21" i="15"/>
  <c r="K21" i="15"/>
  <c r="M129" i="17"/>
  <c r="M90" i="17"/>
  <c r="M34" i="17"/>
  <c r="K107" i="14"/>
  <c r="J107" i="14"/>
  <c r="I107" i="14"/>
  <c r="AB38" i="18"/>
  <c r="K59" i="18"/>
  <c r="T25" i="18"/>
  <c r="M54" i="16"/>
  <c r="M159" i="17"/>
  <c r="AB55" i="18"/>
  <c r="M123" i="3"/>
  <c r="L123" i="3"/>
  <c r="K123" i="3"/>
  <c r="J123" i="3"/>
  <c r="M132" i="27"/>
  <c r="L132" i="27"/>
  <c r="J132" i="27"/>
  <c r="I132" i="27"/>
  <c r="K132" i="27"/>
  <c r="J146" i="26"/>
  <c r="I146" i="26"/>
  <c r="L146" i="26"/>
  <c r="K146" i="26"/>
  <c r="M146" i="26"/>
  <c r="M104" i="27"/>
  <c r="L104" i="27"/>
  <c r="K104" i="27"/>
  <c r="J104" i="27"/>
  <c r="I104" i="27"/>
  <c r="M90" i="26"/>
  <c r="L90" i="26"/>
  <c r="K90" i="26"/>
  <c r="J90" i="26"/>
  <c r="I90" i="26"/>
  <c r="N119" i="22"/>
  <c r="M119" i="22"/>
  <c r="K119" i="22"/>
  <c r="J119" i="22"/>
  <c r="L119" i="22"/>
  <c r="M49" i="22"/>
  <c r="K49" i="22"/>
  <c r="J49" i="22"/>
  <c r="N49" i="22"/>
  <c r="L49" i="22"/>
  <c r="AB106" i="18"/>
  <c r="AA106" i="18"/>
  <c r="Z106" i="18"/>
  <c r="K106" i="18"/>
  <c r="J106" i="18"/>
  <c r="I106" i="18"/>
  <c r="AB90" i="18"/>
  <c r="AA90" i="18"/>
  <c r="Z90" i="18"/>
  <c r="S34" i="18"/>
  <c r="T34" i="18"/>
  <c r="R34" i="18"/>
  <c r="K122" i="18"/>
  <c r="K73" i="18"/>
  <c r="K39" i="18"/>
  <c r="AA36" i="18"/>
  <c r="Z36" i="18"/>
  <c r="AB36" i="18"/>
  <c r="K84" i="18"/>
  <c r="K67" i="18"/>
  <c r="K19" i="18"/>
  <c r="AB68" i="18"/>
  <c r="AB33" i="18"/>
  <c r="M93" i="16"/>
  <c r="J93" i="16"/>
  <c r="I93" i="16"/>
  <c r="L93" i="16"/>
  <c r="K93" i="16"/>
  <c r="AB93" i="18"/>
  <c r="S76" i="18"/>
  <c r="R76" i="18"/>
  <c r="T76" i="18"/>
  <c r="K51" i="18"/>
  <c r="M43" i="17"/>
  <c r="K83" i="18"/>
  <c r="AB59" i="18"/>
  <c r="K130" i="18"/>
  <c r="AB16" i="18"/>
  <c r="I48" i="18"/>
  <c r="K48" i="18"/>
  <c r="J48" i="18"/>
  <c r="M99" i="17"/>
  <c r="J9" i="16"/>
  <c r="L9" i="16"/>
  <c r="K9" i="16"/>
  <c r="M9" i="16"/>
  <c r="I9" i="16"/>
  <c r="M158" i="17"/>
  <c r="AB110" i="18"/>
  <c r="J65" i="14"/>
  <c r="I65" i="14"/>
  <c r="K65" i="14"/>
  <c r="M89" i="17"/>
  <c r="M113" i="3"/>
  <c r="L113" i="3"/>
  <c r="J113" i="3"/>
  <c r="K113" i="3"/>
  <c r="L160" i="27"/>
  <c r="J160" i="27"/>
  <c r="I160" i="27"/>
  <c r="M160" i="27"/>
  <c r="K160" i="27"/>
  <c r="J62" i="26"/>
  <c r="I62" i="26"/>
  <c r="M62" i="26"/>
  <c r="L62" i="26"/>
  <c r="K62" i="26"/>
  <c r="H120" i="21"/>
  <c r="I120" i="21"/>
  <c r="J120" i="21"/>
  <c r="H50" i="21"/>
  <c r="I50" i="21"/>
  <c r="J50" i="21"/>
  <c r="K128" i="18"/>
  <c r="J132" i="18"/>
  <c r="I132" i="18"/>
  <c r="K132" i="18"/>
  <c r="K144" i="18"/>
  <c r="K136" i="18"/>
  <c r="J118" i="18"/>
  <c r="K118" i="18"/>
  <c r="I118" i="18"/>
  <c r="T134" i="18"/>
  <c r="S134" i="18"/>
  <c r="R134" i="18"/>
  <c r="K125" i="18"/>
  <c r="H106" i="21"/>
  <c r="J106" i="21"/>
  <c r="I106" i="21"/>
  <c r="K98" i="18"/>
  <c r="M161" i="16"/>
  <c r="J161" i="16"/>
  <c r="I161" i="16"/>
  <c r="L161" i="16"/>
  <c r="K161" i="16"/>
  <c r="AB153" i="18"/>
  <c r="AB86" i="18"/>
  <c r="T17" i="18"/>
  <c r="T159" i="18"/>
  <c r="K82" i="18"/>
  <c r="K65" i="18"/>
  <c r="K34" i="18"/>
  <c r="I34" i="18"/>
  <c r="J34" i="18"/>
  <c r="K17" i="18"/>
  <c r="L23" i="17"/>
  <c r="K23" i="17"/>
  <c r="J23" i="17"/>
  <c r="M23" i="17"/>
  <c r="I23" i="17"/>
  <c r="K135" i="18"/>
  <c r="AB84" i="18"/>
  <c r="AB75" i="18"/>
  <c r="AB58" i="18"/>
  <c r="T24" i="18"/>
  <c r="M40" i="17"/>
  <c r="AB155" i="18"/>
  <c r="K139" i="18"/>
  <c r="T99" i="18"/>
  <c r="K28" i="18"/>
  <c r="M28" i="17"/>
  <c r="AB97" i="18"/>
  <c r="AA76" i="18"/>
  <c r="Z76" i="18"/>
  <c r="AB76" i="18"/>
  <c r="M98" i="17"/>
  <c r="K31" i="18"/>
  <c r="K20" i="18"/>
  <c r="J20" i="18"/>
  <c r="I20" i="18"/>
  <c r="M37" i="16"/>
  <c r="K37" i="16"/>
  <c r="J37" i="16"/>
  <c r="I37" i="16"/>
  <c r="L37" i="16"/>
  <c r="AB114" i="18"/>
  <c r="Z92" i="18"/>
  <c r="AA92" i="18"/>
  <c r="AB92" i="18"/>
  <c r="AB81" i="18"/>
  <c r="T68" i="18"/>
  <c r="AB46" i="18"/>
  <c r="M13" i="17"/>
  <c r="L51" i="16"/>
  <c r="K51" i="16"/>
  <c r="M51" i="16"/>
  <c r="J51" i="16"/>
  <c r="I51" i="16"/>
  <c r="K119" i="15"/>
  <c r="I119" i="15"/>
  <c r="M119" i="15"/>
  <c r="L119" i="15"/>
  <c r="J119" i="15"/>
  <c r="M59" i="16"/>
  <c r="M19" i="16"/>
  <c r="T110" i="18"/>
  <c r="M98" i="16"/>
  <c r="I79" i="14"/>
  <c r="J79" i="14"/>
  <c r="K79" i="14"/>
  <c r="T114" i="18"/>
  <c r="M124" i="17"/>
  <c r="AB72" i="18"/>
  <c r="T72" i="18"/>
  <c r="M60" i="17"/>
  <c r="T59" i="18"/>
  <c r="M31" i="16"/>
  <c r="K74" i="18"/>
  <c r="K118" i="3"/>
  <c r="J118" i="3"/>
  <c r="M118" i="3"/>
  <c r="L118" i="3"/>
  <c r="M20" i="27"/>
  <c r="L20" i="27"/>
  <c r="J20" i="27"/>
  <c r="K20" i="27"/>
  <c r="I20" i="27"/>
  <c r="I146" i="27"/>
  <c r="M146" i="27"/>
  <c r="K146" i="27"/>
  <c r="J146" i="27"/>
  <c r="L146" i="27"/>
  <c r="L76" i="27"/>
  <c r="K76" i="27"/>
  <c r="J76" i="27"/>
  <c r="I76" i="27"/>
  <c r="M76" i="27"/>
  <c r="M104" i="26"/>
  <c r="L104" i="26"/>
  <c r="K104" i="26"/>
  <c r="I104" i="26"/>
  <c r="J104" i="26"/>
  <c r="M34" i="26"/>
  <c r="L34" i="26"/>
  <c r="K34" i="26"/>
  <c r="J34" i="26"/>
  <c r="I34" i="26"/>
  <c r="I48" i="26"/>
  <c r="M48" i="26"/>
  <c r="L48" i="26"/>
  <c r="K48" i="26"/>
  <c r="J48" i="26"/>
  <c r="N35" i="22"/>
  <c r="K35" i="22"/>
  <c r="J35" i="22"/>
  <c r="M35" i="22"/>
  <c r="L35" i="22"/>
  <c r="M77" i="22"/>
  <c r="K77" i="22"/>
  <c r="J77" i="22"/>
  <c r="N77" i="22"/>
  <c r="L77" i="22"/>
  <c r="K114" i="18"/>
  <c r="K97" i="18"/>
  <c r="T160" i="18"/>
  <c r="R160" i="18"/>
  <c r="S160" i="18"/>
  <c r="K142" i="18"/>
  <c r="K116" i="18"/>
  <c r="K108" i="18"/>
  <c r="Z132" i="18"/>
  <c r="AB132" i="18"/>
  <c r="AA132" i="18"/>
  <c r="AA78" i="18"/>
  <c r="AB78" i="18"/>
  <c r="Z78" i="18"/>
  <c r="S48" i="18"/>
  <c r="R48" i="18"/>
  <c r="T48" i="18"/>
  <c r="S22" i="18"/>
  <c r="T22" i="18"/>
  <c r="R22" i="18"/>
  <c r="K117" i="18"/>
  <c r="K89" i="18"/>
  <c r="S64" i="18"/>
  <c r="R64" i="18"/>
  <c r="T64" i="18"/>
  <c r="AA8" i="18"/>
  <c r="Z8" i="18"/>
  <c r="AB8" i="18"/>
  <c r="J77" i="16"/>
  <c r="K77" i="16"/>
  <c r="L77" i="16"/>
  <c r="I77" i="16"/>
  <c r="M77" i="16"/>
  <c r="AB99" i="18"/>
  <c r="K90" i="18"/>
  <c r="J90" i="18"/>
  <c r="I90" i="18"/>
  <c r="K43" i="18"/>
  <c r="K9" i="18"/>
  <c r="M24" i="17"/>
  <c r="K134" i="18"/>
  <c r="I134" i="18"/>
  <c r="J134" i="18"/>
  <c r="K100" i="18"/>
  <c r="AB80" i="18"/>
  <c r="T71" i="18"/>
  <c r="AB45" i="18"/>
  <c r="T32" i="18"/>
  <c r="Z120" i="18"/>
  <c r="AA120" i="18"/>
  <c r="AB120" i="18"/>
  <c r="K45" i="18"/>
  <c r="I36" i="18"/>
  <c r="K36" i="18"/>
  <c r="J36" i="18"/>
  <c r="K11" i="18"/>
  <c r="M45" i="17"/>
  <c r="T151" i="18"/>
  <c r="K81" i="18"/>
  <c r="K46" i="18"/>
  <c r="K93" i="14"/>
  <c r="I93" i="14"/>
  <c r="J93" i="14"/>
  <c r="M39" i="17"/>
  <c r="I23" i="14"/>
  <c r="J23" i="14"/>
  <c r="K23" i="14"/>
  <c r="K14" i="18"/>
  <c r="K149" i="14"/>
  <c r="I149" i="14"/>
  <c r="J149" i="14"/>
  <c r="K53" i="18"/>
  <c r="K18" i="18"/>
  <c r="M30" i="16"/>
  <c r="M60" i="16"/>
  <c r="J79" i="19"/>
  <c r="K40" i="18"/>
  <c r="M95" i="17"/>
  <c r="M62" i="16"/>
  <c r="M45" i="16"/>
  <c r="M132" i="17"/>
  <c r="T116" i="18"/>
  <c r="K27" i="18"/>
  <c r="AB87" i="18"/>
  <c r="L149" i="16"/>
  <c r="J149" i="16"/>
  <c r="I149" i="16"/>
  <c r="M149" i="16"/>
  <c r="K149" i="16"/>
  <c r="M88" i="16"/>
  <c r="I91" i="15"/>
  <c r="K91" i="15"/>
  <c r="J91" i="15"/>
  <c r="M91" i="15"/>
  <c r="L91" i="15"/>
  <c r="M103" i="17"/>
  <c r="M28" i="16"/>
  <c r="M114" i="3"/>
  <c r="L114" i="3"/>
  <c r="K114" i="3"/>
  <c r="J114" i="3"/>
  <c r="M121" i="3"/>
  <c r="L121" i="3"/>
  <c r="J121" i="3"/>
  <c r="K121" i="3"/>
  <c r="M116" i="3"/>
  <c r="L116" i="3"/>
  <c r="K116" i="3"/>
  <c r="J116" i="3"/>
  <c r="J48" i="27"/>
  <c r="I48" i="27"/>
  <c r="L48" i="27"/>
  <c r="K48" i="27"/>
  <c r="M48" i="27"/>
  <c r="M118" i="26"/>
  <c r="L118" i="26"/>
  <c r="J118" i="26"/>
  <c r="K118" i="26"/>
  <c r="I118" i="26"/>
  <c r="N21" i="22"/>
  <c r="M21" i="22"/>
  <c r="J21" i="22"/>
  <c r="L21" i="22"/>
  <c r="K21" i="22"/>
  <c r="H148" i="21"/>
  <c r="J148" i="21"/>
  <c r="I148" i="21"/>
  <c r="H92" i="21"/>
  <c r="I92" i="21"/>
  <c r="J92" i="21"/>
  <c r="H22" i="21"/>
  <c r="I22" i="21"/>
  <c r="J22" i="21"/>
  <c r="K133" i="22"/>
  <c r="M133" i="22"/>
  <c r="J133" i="22"/>
  <c r="N133" i="22"/>
  <c r="L133" i="22"/>
  <c r="Z104" i="18"/>
  <c r="AB104" i="18"/>
  <c r="AA104" i="18"/>
  <c r="K152" i="18"/>
  <c r="J35" i="17"/>
  <c r="L35" i="17"/>
  <c r="K35" i="17"/>
  <c r="M35" i="17"/>
  <c r="I35" i="17"/>
  <c r="K69" i="18"/>
  <c r="K26" i="18"/>
  <c r="K91" i="16"/>
  <c r="I91" i="16"/>
  <c r="M91" i="16"/>
  <c r="L91" i="16"/>
  <c r="J91" i="16"/>
  <c r="T146" i="18"/>
  <c r="S146" i="18"/>
  <c r="R146" i="18"/>
  <c r="T62" i="18"/>
  <c r="S62" i="18"/>
  <c r="R62" i="18"/>
  <c r="AB15" i="18"/>
  <c r="L9" i="17"/>
  <c r="J9" i="17"/>
  <c r="I9" i="17"/>
  <c r="M9" i="17"/>
  <c r="K9" i="17"/>
  <c r="T108" i="18"/>
  <c r="K71" i="18"/>
  <c r="K54" i="18"/>
  <c r="K37" i="18"/>
  <c r="J121" i="16"/>
  <c r="L121" i="16"/>
  <c r="K121" i="16"/>
  <c r="I121" i="16"/>
  <c r="M121" i="16"/>
  <c r="M69" i="17"/>
  <c r="J121" i="14"/>
  <c r="I121" i="14"/>
  <c r="K121" i="14"/>
  <c r="AB42" i="18"/>
  <c r="T29" i="18"/>
  <c r="K12" i="18"/>
  <c r="M81" i="17"/>
  <c r="M51" i="17"/>
  <c r="J51" i="17"/>
  <c r="I51" i="17"/>
  <c r="L51" i="17"/>
  <c r="K51" i="17"/>
  <c r="J105" i="15"/>
  <c r="L105" i="15"/>
  <c r="K105" i="15"/>
  <c r="I105" i="15"/>
  <c r="M105" i="15"/>
  <c r="K111" i="18"/>
  <c r="L105" i="16"/>
  <c r="J105" i="16"/>
  <c r="I105" i="16"/>
  <c r="M105" i="16"/>
  <c r="K105" i="16"/>
  <c r="T101" i="18"/>
  <c r="T81" i="18"/>
  <c r="K29" i="18"/>
  <c r="M115" i="17"/>
  <c r="M46" i="17"/>
  <c r="M119" i="16"/>
  <c r="K119" i="16"/>
  <c r="J119" i="16"/>
  <c r="L119" i="16"/>
  <c r="I119" i="16"/>
  <c r="M25" i="16"/>
  <c r="M11" i="16"/>
  <c r="K76" i="18"/>
  <c r="J76" i="18"/>
  <c r="I76" i="18"/>
  <c r="M37" i="17"/>
  <c r="L37" i="17"/>
  <c r="I37" i="17"/>
  <c r="K37" i="17"/>
  <c r="J37" i="17"/>
  <c r="M63" i="15"/>
  <c r="L63" i="15"/>
  <c r="I63" i="15"/>
  <c r="K63" i="15"/>
  <c r="J63" i="15"/>
  <c r="M14" i="16"/>
  <c r="K42" i="18"/>
  <c r="AB85" i="18"/>
  <c r="M30" i="17"/>
  <c r="T153" i="18"/>
  <c r="M150" i="16"/>
  <c r="T93" i="18"/>
  <c r="M186" i="3"/>
  <c r="L186" i="3"/>
  <c r="J186" i="3"/>
  <c r="K186" i="3"/>
  <c r="F37" i="19" l="1"/>
  <c r="H38" i="19"/>
  <c r="H16" i="19"/>
  <c r="F49" i="19"/>
  <c r="H41" i="19"/>
  <c r="H48" i="19"/>
  <c r="H59" i="19"/>
  <c r="H70" i="19"/>
  <c r="F91" i="19"/>
  <c r="H83" i="19"/>
  <c r="F105" i="19"/>
  <c r="H97" i="19"/>
  <c r="F107" i="19"/>
  <c r="H108" i="19"/>
  <c r="H116" i="19"/>
  <c r="H127" i="19"/>
  <c r="H138" i="19"/>
  <c r="H146" i="19"/>
  <c r="H157" i="19"/>
  <c r="P34" i="19"/>
  <c r="P30" i="19"/>
  <c r="P11" i="19"/>
  <c r="P19" i="19"/>
  <c r="P45" i="19"/>
  <c r="P56" i="19"/>
  <c r="P67" i="19"/>
  <c r="P75" i="19"/>
  <c r="P90" i="19"/>
  <c r="P101" i="19"/>
  <c r="P112" i="19"/>
  <c r="P123" i="19"/>
  <c r="P131" i="19"/>
  <c r="P142" i="19"/>
  <c r="N161" i="19"/>
  <c r="P153" i="19"/>
  <c r="X44" i="19"/>
  <c r="X28" i="19"/>
  <c r="V21" i="19"/>
  <c r="X13" i="19"/>
  <c r="X26" i="19"/>
  <c r="X47" i="19"/>
  <c r="X58" i="19"/>
  <c r="V77" i="19"/>
  <c r="X69" i="19"/>
  <c r="X81" i="19"/>
  <c r="X95" i="19"/>
  <c r="X103" i="19"/>
  <c r="X114" i="19"/>
  <c r="V133" i="19"/>
  <c r="X125" i="19"/>
  <c r="V135" i="19"/>
  <c r="X136" i="19"/>
  <c r="X144" i="19"/>
  <c r="X155" i="19"/>
  <c r="K46" i="2"/>
  <c r="J46" i="2"/>
  <c r="L46" i="2"/>
  <c r="M46" i="2"/>
  <c r="L200" i="3"/>
  <c r="M200" i="3"/>
  <c r="M203" i="3"/>
  <c r="L203" i="3"/>
  <c r="J203" i="3"/>
  <c r="K203" i="3"/>
  <c r="K201" i="3"/>
  <c r="J201" i="3"/>
  <c r="H39" i="19"/>
  <c r="H29" i="19"/>
  <c r="H44" i="19"/>
  <c r="H43" i="19"/>
  <c r="H17" i="19"/>
  <c r="H84" i="19"/>
  <c r="F51" i="19"/>
  <c r="H52" i="19"/>
  <c r="H60" i="19"/>
  <c r="H71" i="19"/>
  <c r="H87" i="19"/>
  <c r="H98" i="19"/>
  <c r="H109" i="19"/>
  <c r="H117" i="19"/>
  <c r="H128" i="19"/>
  <c r="F147" i="19"/>
  <c r="H139" i="19"/>
  <c r="F149" i="19"/>
  <c r="H150" i="19"/>
  <c r="H158" i="19"/>
  <c r="P43" i="19"/>
  <c r="P85" i="19"/>
  <c r="P12" i="19"/>
  <c r="P20" i="19"/>
  <c r="P46" i="19"/>
  <c r="P57" i="19"/>
  <c r="P68" i="19"/>
  <c r="P76" i="19"/>
  <c r="N93" i="19"/>
  <c r="P94" i="19"/>
  <c r="P102" i="19"/>
  <c r="P113" i="19"/>
  <c r="P124" i="19"/>
  <c r="P132" i="19"/>
  <c r="P143" i="19"/>
  <c r="P154" i="19"/>
  <c r="X32" i="19"/>
  <c r="X14" i="19"/>
  <c r="X30" i="19"/>
  <c r="X48" i="19"/>
  <c r="X59" i="19"/>
  <c r="X70" i="19"/>
  <c r="V79" i="19"/>
  <c r="X80" i="19"/>
  <c r="X96" i="19"/>
  <c r="X104" i="19"/>
  <c r="X115" i="19"/>
  <c r="X126" i="19"/>
  <c r="X137" i="19"/>
  <c r="X145" i="19"/>
  <c r="X156" i="19"/>
  <c r="M205" i="3"/>
  <c r="L205" i="3"/>
  <c r="L70" i="2"/>
  <c r="J70" i="2"/>
  <c r="M70" i="2"/>
  <c r="K70" i="2"/>
  <c r="H25" i="19"/>
  <c r="F9" i="19"/>
  <c r="H10" i="19"/>
  <c r="H18" i="19"/>
  <c r="H81" i="19"/>
  <c r="H53" i="19"/>
  <c r="H61" i="19"/>
  <c r="H72" i="19"/>
  <c r="H88" i="19"/>
  <c r="H99" i="19"/>
  <c r="H110" i="19"/>
  <c r="H118" i="19"/>
  <c r="H129" i="19"/>
  <c r="H140" i="19"/>
  <c r="H151" i="19"/>
  <c r="H159" i="19"/>
  <c r="N35" i="19"/>
  <c r="P27" i="19"/>
  <c r="N21" i="19"/>
  <c r="P13" i="19"/>
  <c r="P25" i="19"/>
  <c r="P47" i="19"/>
  <c r="P58" i="19"/>
  <c r="N77" i="19"/>
  <c r="P69" i="19"/>
  <c r="P84" i="19"/>
  <c r="P95" i="19"/>
  <c r="P103" i="19"/>
  <c r="P114" i="19"/>
  <c r="N133" i="19"/>
  <c r="P125" i="19"/>
  <c r="N135" i="19"/>
  <c r="P136" i="19"/>
  <c r="P144" i="19"/>
  <c r="P155" i="19"/>
  <c r="V35" i="19"/>
  <c r="X27" i="19"/>
  <c r="V49" i="19"/>
  <c r="X41" i="19"/>
  <c r="X15" i="19"/>
  <c r="X34" i="19"/>
  <c r="V51" i="19"/>
  <c r="X52" i="19"/>
  <c r="X60" i="19"/>
  <c r="X71" i="19"/>
  <c r="X85" i="19"/>
  <c r="V105" i="19"/>
  <c r="X97" i="19"/>
  <c r="V107" i="19"/>
  <c r="X108" i="19"/>
  <c r="X116" i="19"/>
  <c r="X127" i="19"/>
  <c r="X138" i="19"/>
  <c r="X146" i="19"/>
  <c r="X157" i="19"/>
  <c r="K206" i="3"/>
  <c r="J206" i="3"/>
  <c r="M206" i="3"/>
  <c r="L206" i="3"/>
  <c r="M44" i="2"/>
  <c r="L44" i="2"/>
  <c r="K204" i="3"/>
  <c r="J204" i="3"/>
  <c r="F79" i="19"/>
  <c r="H79" i="19" s="1"/>
  <c r="H80" i="19"/>
  <c r="H11" i="19"/>
  <c r="H19" i="19"/>
  <c r="H85" i="19"/>
  <c r="H54" i="19"/>
  <c r="H62" i="19"/>
  <c r="H73" i="19"/>
  <c r="H89" i="19"/>
  <c r="H100" i="19"/>
  <c r="F119" i="19"/>
  <c r="H111" i="19"/>
  <c r="F121" i="19"/>
  <c r="H122" i="19"/>
  <c r="H130" i="19"/>
  <c r="H141" i="19"/>
  <c r="H152" i="19"/>
  <c r="H160" i="19"/>
  <c r="P28" i="19"/>
  <c r="P31" i="19"/>
  <c r="P14" i="19"/>
  <c r="P29" i="19"/>
  <c r="P48" i="19"/>
  <c r="P59" i="19"/>
  <c r="P70" i="19"/>
  <c r="N91" i="19"/>
  <c r="P83" i="19"/>
  <c r="P96" i="19"/>
  <c r="P104" i="19"/>
  <c r="P115" i="19"/>
  <c r="P126" i="19"/>
  <c r="P137" i="19"/>
  <c r="P145" i="19"/>
  <c r="P156" i="19"/>
  <c r="X29" i="19"/>
  <c r="X33" i="19"/>
  <c r="X86" i="19"/>
  <c r="X16" i="19"/>
  <c r="X39" i="19"/>
  <c r="X53" i="19"/>
  <c r="X61" i="19"/>
  <c r="X72" i="19"/>
  <c r="X87" i="19"/>
  <c r="X98" i="19"/>
  <c r="X109" i="19"/>
  <c r="X117" i="19"/>
  <c r="X128" i="19"/>
  <c r="V147" i="19"/>
  <c r="X139" i="19"/>
  <c r="V149" i="19"/>
  <c r="X150" i="19"/>
  <c r="X158" i="19"/>
  <c r="J199" i="3"/>
  <c r="K199" i="3"/>
  <c r="M199" i="3"/>
  <c r="L199" i="3"/>
  <c r="J69" i="2"/>
  <c r="M69" i="2"/>
  <c r="L69" i="2"/>
  <c r="K69" i="2"/>
  <c r="N71" i="2"/>
  <c r="H31" i="19"/>
  <c r="H42" i="19"/>
  <c r="H12" i="19"/>
  <c r="H20" i="19"/>
  <c r="H82" i="19"/>
  <c r="F63" i="19"/>
  <c r="H55" i="19"/>
  <c r="F65" i="19"/>
  <c r="H66" i="19"/>
  <c r="H74" i="19"/>
  <c r="H90" i="19"/>
  <c r="H101" i="19"/>
  <c r="H112" i="19"/>
  <c r="H123" i="19"/>
  <c r="H131" i="19"/>
  <c r="H142" i="19"/>
  <c r="F161" i="19"/>
  <c r="H153" i="19"/>
  <c r="P26" i="19"/>
  <c r="P40" i="19"/>
  <c r="P15" i="19"/>
  <c r="P33" i="19"/>
  <c r="N51" i="19"/>
  <c r="P52" i="19"/>
  <c r="P60" i="19"/>
  <c r="P71" i="19"/>
  <c r="N79" i="19"/>
  <c r="P80" i="19"/>
  <c r="N105" i="19"/>
  <c r="P97" i="19"/>
  <c r="N107" i="19"/>
  <c r="P108" i="19"/>
  <c r="P116" i="19"/>
  <c r="P127" i="19"/>
  <c r="P138" i="19"/>
  <c r="P146" i="19"/>
  <c r="P157" i="19"/>
  <c r="X42" i="19"/>
  <c r="X82" i="19"/>
  <c r="V91" i="19"/>
  <c r="X83" i="19"/>
  <c r="X17" i="19"/>
  <c r="X43" i="19"/>
  <c r="X54" i="19"/>
  <c r="X62" i="19"/>
  <c r="X73" i="19"/>
  <c r="X88" i="19"/>
  <c r="X99" i="19"/>
  <c r="X110" i="19"/>
  <c r="X118" i="19"/>
  <c r="X129" i="19"/>
  <c r="X140" i="19"/>
  <c r="X151" i="19"/>
  <c r="X159" i="19"/>
  <c r="M204" i="3"/>
  <c r="L204" i="3"/>
  <c r="J207" i="3"/>
  <c r="L207" i="3"/>
  <c r="K207" i="3"/>
  <c r="M207" i="3"/>
  <c r="K198" i="3"/>
  <c r="J198" i="3"/>
  <c r="L198" i="3"/>
  <c r="M198" i="3"/>
  <c r="M201" i="3"/>
  <c r="L201" i="3"/>
  <c r="F35" i="19"/>
  <c r="H27" i="19"/>
  <c r="H26" i="19"/>
  <c r="F21" i="19"/>
  <c r="H13" i="19"/>
  <c r="F23" i="19"/>
  <c r="H24" i="19"/>
  <c r="H45" i="19"/>
  <c r="H56" i="19"/>
  <c r="H67" i="19"/>
  <c r="H75" i="19"/>
  <c r="F93" i="19"/>
  <c r="H94" i="19"/>
  <c r="H102" i="19"/>
  <c r="H113" i="19"/>
  <c r="H124" i="19"/>
  <c r="H132" i="19"/>
  <c r="H143" i="19"/>
  <c r="H154" i="19"/>
  <c r="N49" i="19"/>
  <c r="P41" i="19"/>
  <c r="P32" i="19"/>
  <c r="P44" i="19"/>
  <c r="P16" i="19"/>
  <c r="N37" i="19"/>
  <c r="P38" i="19"/>
  <c r="P53" i="19"/>
  <c r="P61" i="19"/>
  <c r="P72" i="19"/>
  <c r="P87" i="19"/>
  <c r="P98" i="19"/>
  <c r="P109" i="19"/>
  <c r="P117" i="19"/>
  <c r="P128" i="19"/>
  <c r="N147" i="19"/>
  <c r="P139" i="19"/>
  <c r="N149" i="19"/>
  <c r="P150" i="19"/>
  <c r="P158" i="19"/>
  <c r="X40" i="19"/>
  <c r="V9" i="19"/>
  <c r="X10" i="19"/>
  <c r="X18" i="19"/>
  <c r="X84" i="19"/>
  <c r="V63" i="19"/>
  <c r="X55" i="19"/>
  <c r="V65" i="19"/>
  <c r="X66" i="19"/>
  <c r="X74" i="19"/>
  <c r="X89" i="19"/>
  <c r="X100" i="19"/>
  <c r="V119" i="19"/>
  <c r="X111" i="19"/>
  <c r="V121" i="19"/>
  <c r="X122" i="19"/>
  <c r="X130" i="19"/>
  <c r="X141" i="19"/>
  <c r="X152" i="19"/>
  <c r="X160" i="19"/>
  <c r="M197" i="3"/>
  <c r="L197" i="3"/>
  <c r="H33" i="19"/>
  <c r="H30" i="19"/>
  <c r="H14" i="19"/>
  <c r="H28" i="19"/>
  <c r="H46" i="19"/>
  <c r="H57" i="19"/>
  <c r="H68" i="19"/>
  <c r="H76" i="19"/>
  <c r="H95" i="19"/>
  <c r="H103" i="19"/>
  <c r="H114" i="19"/>
  <c r="F133" i="19"/>
  <c r="H125" i="19"/>
  <c r="F135" i="19"/>
  <c r="H136" i="19"/>
  <c r="H144" i="19"/>
  <c r="H155" i="19"/>
  <c r="N23" i="19"/>
  <c r="P24" i="19"/>
  <c r="P82" i="19"/>
  <c r="P81" i="19"/>
  <c r="P17" i="19"/>
  <c r="P42" i="19"/>
  <c r="P54" i="19"/>
  <c r="P62" i="19"/>
  <c r="P73" i="19"/>
  <c r="P88" i="19"/>
  <c r="P99" i="19"/>
  <c r="P110" i="19"/>
  <c r="P118" i="19"/>
  <c r="P129" i="19"/>
  <c r="P140" i="19"/>
  <c r="P151" i="19"/>
  <c r="P159" i="19"/>
  <c r="X31" i="19"/>
  <c r="X25" i="19"/>
  <c r="X11" i="19"/>
  <c r="X19" i="19"/>
  <c r="X45" i="19"/>
  <c r="X56" i="19"/>
  <c r="X67" i="19"/>
  <c r="X75" i="19"/>
  <c r="X90" i="19"/>
  <c r="X101" i="19"/>
  <c r="X112" i="19"/>
  <c r="X123" i="19"/>
  <c r="X131" i="19"/>
  <c r="X142" i="19"/>
  <c r="V161" i="19"/>
  <c r="X153" i="19"/>
  <c r="M71" i="2"/>
  <c r="L71" i="2"/>
  <c r="J197" i="3"/>
  <c r="K197" i="3"/>
  <c r="H40" i="19"/>
  <c r="H34" i="19"/>
  <c r="H15" i="19"/>
  <c r="H32" i="19"/>
  <c r="H47" i="19"/>
  <c r="H58" i="19"/>
  <c r="F77" i="19"/>
  <c r="H69" i="19"/>
  <c r="H86" i="19"/>
  <c r="H96" i="19"/>
  <c r="H104" i="19"/>
  <c r="H115" i="19"/>
  <c r="H126" i="19"/>
  <c r="H137" i="19"/>
  <c r="H145" i="19"/>
  <c r="H156" i="19"/>
  <c r="P39" i="19"/>
  <c r="N9" i="19"/>
  <c r="P10" i="19"/>
  <c r="P18" i="19"/>
  <c r="P86" i="19"/>
  <c r="N63" i="19"/>
  <c r="P55" i="19"/>
  <c r="N65" i="19"/>
  <c r="P66" i="19"/>
  <c r="P74" i="19"/>
  <c r="P89" i="19"/>
  <c r="P100" i="19"/>
  <c r="N119" i="19"/>
  <c r="P111" i="19"/>
  <c r="N121" i="19"/>
  <c r="P122" i="19"/>
  <c r="P130" i="19"/>
  <c r="P141" i="19"/>
  <c r="P152" i="19"/>
  <c r="P160" i="19"/>
  <c r="V37" i="19"/>
  <c r="X38" i="19"/>
  <c r="V23" i="19"/>
  <c r="X24" i="19"/>
  <c r="X12" i="19"/>
  <c r="X20" i="19"/>
  <c r="X46" i="19"/>
  <c r="X57" i="19"/>
  <c r="X68" i="19"/>
  <c r="X76" i="19"/>
  <c r="V93" i="19"/>
  <c r="X94" i="19"/>
  <c r="X102" i="19"/>
  <c r="X113" i="19"/>
  <c r="X124" i="19"/>
  <c r="X132" i="19"/>
  <c r="X143" i="19"/>
  <c r="X154" i="19"/>
  <c r="K44" i="2"/>
  <c r="J44" i="2"/>
  <c r="K200" i="3"/>
  <c r="J200" i="3"/>
  <c r="L45" i="2"/>
  <c r="M45" i="2"/>
  <c r="K45" i="2"/>
  <c r="J45" i="2"/>
  <c r="M202" i="3"/>
  <c r="L202" i="3"/>
  <c r="K202" i="3"/>
  <c r="J202" i="3"/>
  <c r="M121" i="17"/>
  <c r="K121" i="17"/>
  <c r="J121" i="17"/>
  <c r="L121" i="17"/>
  <c r="I121" i="17"/>
  <c r="X9" i="19"/>
  <c r="P91" i="19"/>
  <c r="R91" i="19"/>
  <c r="M20" i="28"/>
  <c r="K20" i="28"/>
  <c r="I20" i="28"/>
  <c r="L20" i="28"/>
  <c r="J20" i="28"/>
  <c r="T23" i="14"/>
  <c r="V23" i="14"/>
  <c r="U23" i="14"/>
  <c r="R147" i="19"/>
  <c r="P147" i="19"/>
  <c r="M196" i="3"/>
  <c r="L196" i="3"/>
  <c r="K196" i="3"/>
  <c r="J196" i="3"/>
  <c r="X93" i="19"/>
  <c r="X77" i="19"/>
  <c r="X49" i="19"/>
  <c r="M187" i="3"/>
  <c r="L187" i="3"/>
  <c r="K187" i="3"/>
  <c r="J187" i="3"/>
  <c r="J131" i="19"/>
  <c r="G129" i="37"/>
  <c r="I129" i="37"/>
  <c r="H129" i="37"/>
  <c r="O146" i="41"/>
  <c r="N146" i="41"/>
  <c r="M146" i="41"/>
  <c r="L146" i="41"/>
  <c r="L17" i="2"/>
  <c r="J17" i="2"/>
  <c r="M17" i="2"/>
  <c r="K17" i="2"/>
  <c r="R65" i="19"/>
  <c r="P65" i="19"/>
  <c r="J160" i="19"/>
  <c r="J111" i="19"/>
  <c r="J21" i="19"/>
  <c r="H21" i="19"/>
  <c r="K137" i="41"/>
  <c r="Z7" i="19"/>
  <c r="T7" i="19"/>
  <c r="R51" i="19"/>
  <c r="P51" i="19"/>
  <c r="L56" i="12"/>
  <c r="J56" i="12"/>
  <c r="I56" i="12"/>
  <c r="N56" i="12"/>
  <c r="K56" i="12"/>
  <c r="M56" i="12"/>
  <c r="M20" i="13"/>
  <c r="L20" i="13"/>
  <c r="I20" i="13"/>
  <c r="J20" i="13"/>
  <c r="K20" i="13"/>
  <c r="X105" i="19"/>
  <c r="K18" i="2"/>
  <c r="M18" i="2"/>
  <c r="L18" i="2"/>
  <c r="J18" i="2"/>
  <c r="W21" i="17"/>
  <c r="Y21" i="17"/>
  <c r="X21" i="17"/>
  <c r="AA21" i="17"/>
  <c r="Z21" i="17"/>
  <c r="X133" i="19"/>
  <c r="K138" i="42"/>
  <c r="L68" i="2"/>
  <c r="K68" i="2"/>
  <c r="J68" i="2"/>
  <c r="M68" i="2"/>
  <c r="N68" i="2"/>
  <c r="I76" i="28"/>
  <c r="M76" i="28"/>
  <c r="K76" i="28"/>
  <c r="J76" i="28"/>
  <c r="L76" i="28"/>
  <c r="M132" i="28"/>
  <c r="L132" i="28"/>
  <c r="K132" i="28"/>
  <c r="J132" i="28"/>
  <c r="I132" i="28"/>
  <c r="R23" i="19"/>
  <c r="P23" i="19"/>
  <c r="N16" i="41"/>
  <c r="M16" i="41"/>
  <c r="L16" i="41"/>
  <c r="J48" i="19"/>
  <c r="J70" i="19"/>
  <c r="J153" i="19"/>
  <c r="H93" i="19"/>
  <c r="J93" i="19"/>
  <c r="J10" i="19"/>
  <c r="J88" i="19"/>
  <c r="G146" i="42"/>
  <c r="I146" i="42"/>
  <c r="H146" i="42"/>
  <c r="K146" i="42" s="1"/>
  <c r="L160" i="13"/>
  <c r="K160" i="13"/>
  <c r="M160" i="13"/>
  <c r="J160" i="13"/>
  <c r="I160" i="13"/>
  <c r="AA9" i="16"/>
  <c r="Z9" i="16"/>
  <c r="W9" i="16"/>
  <c r="Y9" i="16"/>
  <c r="X9" i="16"/>
  <c r="AA10" i="16"/>
  <c r="AA20" i="16"/>
  <c r="AA12" i="16"/>
  <c r="AA14" i="16"/>
  <c r="AA16" i="16"/>
  <c r="AA18" i="16"/>
  <c r="M119" i="17"/>
  <c r="J119" i="17"/>
  <c r="I119" i="17"/>
  <c r="K119" i="17"/>
  <c r="L119" i="17"/>
  <c r="R44" i="19"/>
  <c r="J119" i="19"/>
  <c r="H119" i="19"/>
  <c r="R131" i="19"/>
  <c r="X79" i="19"/>
  <c r="D7" i="19"/>
  <c r="L7" i="19"/>
  <c r="L132" i="13"/>
  <c r="J132" i="13"/>
  <c r="I132" i="13"/>
  <c r="K132" i="13"/>
  <c r="M132" i="13"/>
  <c r="K161" i="17"/>
  <c r="I161" i="17"/>
  <c r="M161" i="17"/>
  <c r="L161" i="17"/>
  <c r="J161" i="17"/>
  <c r="M76" i="13"/>
  <c r="J76" i="13"/>
  <c r="L76" i="13"/>
  <c r="K76" i="13"/>
  <c r="I76" i="13"/>
  <c r="X91" i="19"/>
  <c r="J107" i="19"/>
  <c r="H107" i="19"/>
  <c r="K138" i="41"/>
  <c r="J133" i="19"/>
  <c r="H133" i="19"/>
  <c r="M194" i="3"/>
  <c r="K194" i="3"/>
  <c r="J194" i="3"/>
  <c r="L194" i="3"/>
  <c r="Z21" i="15"/>
  <c r="X21" i="15"/>
  <c r="W21" i="15"/>
  <c r="AA21" i="15"/>
  <c r="Y21" i="15"/>
  <c r="O146" i="43"/>
  <c r="N146" i="43"/>
  <c r="M146" i="43"/>
  <c r="L146" i="43"/>
  <c r="J161" i="19"/>
  <c r="H161" i="19"/>
  <c r="X121" i="19"/>
  <c r="J9" i="19"/>
  <c r="H9" i="19"/>
  <c r="J80" i="19"/>
  <c r="J75" i="19"/>
  <c r="J27" i="19"/>
  <c r="J44" i="19"/>
  <c r="J40" i="19"/>
  <c r="J38" i="19"/>
  <c r="J95" i="19"/>
  <c r="J25" i="19"/>
  <c r="J42" i="19"/>
  <c r="J31" i="19"/>
  <c r="J29" i="19"/>
  <c r="J33" i="19"/>
  <c r="J83" i="19"/>
  <c r="J18" i="19"/>
  <c r="J90" i="28"/>
  <c r="L90" i="28"/>
  <c r="K90" i="28"/>
  <c r="M90" i="28"/>
  <c r="I90" i="28"/>
  <c r="X51" i="19"/>
  <c r="R153" i="19"/>
  <c r="R95" i="19"/>
  <c r="J24" i="19"/>
  <c r="R119" i="19"/>
  <c r="P119" i="19"/>
  <c r="X149" i="19"/>
  <c r="R93" i="19"/>
  <c r="P93" i="19"/>
  <c r="M189" i="3"/>
  <c r="L189" i="3"/>
  <c r="K189" i="3"/>
  <c r="J189" i="3"/>
  <c r="J149" i="19"/>
  <c r="H149" i="19"/>
  <c r="K142" i="41"/>
  <c r="J37" i="19"/>
  <c r="H37" i="19"/>
  <c r="L48" i="13"/>
  <c r="K48" i="13"/>
  <c r="M48" i="13"/>
  <c r="J48" i="13"/>
  <c r="I48" i="13"/>
  <c r="R107" i="19"/>
  <c r="P107" i="19"/>
  <c r="K145" i="42"/>
  <c r="L190" i="3"/>
  <c r="K190" i="3"/>
  <c r="J190" i="3"/>
  <c r="M190" i="3"/>
  <c r="J63" i="19"/>
  <c r="H63" i="19"/>
  <c r="M48" i="28"/>
  <c r="K48" i="28"/>
  <c r="I48" i="28"/>
  <c r="L48" i="28"/>
  <c r="J48" i="28"/>
  <c r="J109" i="33"/>
  <c r="K144" i="41"/>
  <c r="M77" i="17"/>
  <c r="K77" i="17"/>
  <c r="J77" i="17"/>
  <c r="I77" i="17"/>
  <c r="L77" i="17"/>
  <c r="R77" i="19"/>
  <c r="P77" i="19"/>
  <c r="R35" i="19"/>
  <c r="P35" i="19"/>
  <c r="R135" i="19"/>
  <c r="P135" i="19"/>
  <c r="X161" i="19"/>
  <c r="J55" i="12"/>
  <c r="L55" i="12"/>
  <c r="K55" i="12"/>
  <c r="I55" i="12"/>
  <c r="N55" i="12"/>
  <c r="M55" i="12"/>
  <c r="J51" i="19"/>
  <c r="H51" i="19"/>
  <c r="J123" i="19"/>
  <c r="R22" i="21"/>
  <c r="T22" i="21"/>
  <c r="S22" i="21"/>
  <c r="J16" i="41"/>
  <c r="H16" i="41"/>
  <c r="I16" i="41"/>
  <c r="C57" i="12"/>
  <c r="N54" i="12"/>
  <c r="M54" i="12"/>
  <c r="J54" i="12"/>
  <c r="L54" i="12"/>
  <c r="I54" i="12"/>
  <c r="K54" i="12"/>
  <c r="K146" i="13"/>
  <c r="J146" i="13"/>
  <c r="L146" i="13"/>
  <c r="I146" i="13"/>
  <c r="M146" i="13"/>
  <c r="L107" i="17"/>
  <c r="J107" i="17"/>
  <c r="I107" i="17"/>
  <c r="M107" i="17"/>
  <c r="K107" i="17"/>
  <c r="J57" i="19"/>
  <c r="J76" i="19"/>
  <c r="R66" i="19"/>
  <c r="J152" i="19"/>
  <c r="R161" i="19"/>
  <c r="P161" i="19"/>
  <c r="O146" i="42"/>
  <c r="N146" i="42"/>
  <c r="L146" i="42"/>
  <c r="M146" i="42"/>
  <c r="R21" i="19"/>
  <c r="P21" i="19"/>
  <c r="M160" i="28"/>
  <c r="L160" i="28"/>
  <c r="J160" i="28"/>
  <c r="I160" i="28"/>
  <c r="K160" i="28"/>
  <c r="AA12" i="17"/>
  <c r="X65" i="19"/>
  <c r="K142" i="42"/>
  <c r="M193" i="3"/>
  <c r="K193" i="3"/>
  <c r="L193" i="3"/>
  <c r="J193" i="3"/>
  <c r="M62" i="13"/>
  <c r="L62" i="13"/>
  <c r="I62" i="13"/>
  <c r="K62" i="13"/>
  <c r="J62" i="13"/>
  <c r="I133" i="17"/>
  <c r="K133" i="17"/>
  <c r="J133" i="17"/>
  <c r="M133" i="17"/>
  <c r="L133" i="17"/>
  <c r="R149" i="19"/>
  <c r="P149" i="19"/>
  <c r="M62" i="28"/>
  <c r="L62" i="28"/>
  <c r="J62" i="28"/>
  <c r="I62" i="28"/>
  <c r="K62" i="28"/>
  <c r="S16" i="41"/>
  <c r="R16" i="41"/>
  <c r="P16" i="41"/>
  <c r="Q16" i="41"/>
  <c r="T16" i="41"/>
  <c r="N53" i="12"/>
  <c r="L53" i="12"/>
  <c r="K53" i="12"/>
  <c r="H57" i="12"/>
  <c r="J53" i="12"/>
  <c r="I53" i="12"/>
  <c r="M53" i="12"/>
  <c r="L63" i="17"/>
  <c r="J63" i="17"/>
  <c r="I63" i="17"/>
  <c r="M63" i="17"/>
  <c r="K63" i="17"/>
  <c r="J90" i="19"/>
  <c r="K191" i="3"/>
  <c r="J191" i="3"/>
  <c r="M191" i="3"/>
  <c r="L191" i="3"/>
  <c r="Z20" i="13"/>
  <c r="X20" i="13"/>
  <c r="W20" i="13"/>
  <c r="AA20" i="13"/>
  <c r="Y20" i="13"/>
  <c r="AA21" i="16"/>
  <c r="Z21" i="16"/>
  <c r="W21" i="16"/>
  <c r="Y21" i="16"/>
  <c r="X21" i="16"/>
  <c r="J122" i="19"/>
  <c r="J89" i="19"/>
  <c r="R9" i="19"/>
  <c r="P9" i="19"/>
  <c r="R30" i="19"/>
  <c r="R34" i="19"/>
  <c r="R28" i="19"/>
  <c r="R76" i="19"/>
  <c r="R85" i="19"/>
  <c r="R80" i="19"/>
  <c r="R41" i="19"/>
  <c r="R100" i="19"/>
  <c r="R101" i="19"/>
  <c r="R102" i="19"/>
  <c r="R24" i="19"/>
  <c r="R32" i="19"/>
  <c r="R26" i="19"/>
  <c r="R39" i="19"/>
  <c r="R43" i="19"/>
  <c r="L91" i="17"/>
  <c r="K91" i="17"/>
  <c r="J91" i="17"/>
  <c r="M91" i="17"/>
  <c r="I91" i="17"/>
  <c r="K93" i="17"/>
  <c r="I93" i="17"/>
  <c r="M93" i="17"/>
  <c r="L93" i="17"/>
  <c r="J93" i="17"/>
  <c r="M188" i="3"/>
  <c r="L188" i="3"/>
  <c r="K188" i="3"/>
  <c r="J188" i="3"/>
  <c r="I65" i="17"/>
  <c r="K65" i="17"/>
  <c r="J65" i="17"/>
  <c r="M65" i="17"/>
  <c r="L65" i="17"/>
  <c r="L34" i="28"/>
  <c r="J34" i="28"/>
  <c r="M34" i="28"/>
  <c r="K34" i="28"/>
  <c r="I34" i="28"/>
  <c r="M105" i="17"/>
  <c r="L105" i="17"/>
  <c r="I105" i="17"/>
  <c r="K105" i="17"/>
  <c r="J105" i="17"/>
  <c r="J49" i="19"/>
  <c r="H49" i="19"/>
  <c r="K141" i="41"/>
  <c r="X23" i="19"/>
  <c r="J77" i="19"/>
  <c r="H77" i="19"/>
  <c r="K145" i="41"/>
  <c r="I146" i="43"/>
  <c r="H146" i="43"/>
  <c r="K146" i="43" s="1"/>
  <c r="G146" i="43"/>
  <c r="J104" i="13"/>
  <c r="L104" i="13"/>
  <c r="I104" i="13"/>
  <c r="M104" i="13"/>
  <c r="K104" i="13"/>
  <c r="X63" i="19"/>
  <c r="K140" i="42"/>
  <c r="I90" i="13"/>
  <c r="K90" i="13"/>
  <c r="M90" i="13"/>
  <c r="L90" i="13"/>
  <c r="J90" i="13"/>
  <c r="X35" i="19"/>
  <c r="X119" i="19"/>
  <c r="K143" i="42"/>
  <c r="K139" i="42"/>
  <c r="K141" i="42"/>
  <c r="M67" i="2"/>
  <c r="L67" i="2"/>
  <c r="K67" i="2"/>
  <c r="J67" i="2"/>
  <c r="J147" i="17"/>
  <c r="L147" i="17"/>
  <c r="K147" i="17"/>
  <c r="I147" i="17"/>
  <c r="M147" i="17"/>
  <c r="J121" i="19"/>
  <c r="H121" i="19"/>
  <c r="R18" i="19"/>
  <c r="M149" i="17"/>
  <c r="L149" i="17"/>
  <c r="I149" i="17"/>
  <c r="J149" i="17"/>
  <c r="K149" i="17"/>
  <c r="X147" i="19"/>
  <c r="R37" i="19"/>
  <c r="P37" i="19"/>
  <c r="I146" i="41"/>
  <c r="H146" i="41"/>
  <c r="K146" i="41" s="1"/>
  <c r="G146" i="41"/>
  <c r="L135" i="17"/>
  <c r="K135" i="17"/>
  <c r="M135" i="17"/>
  <c r="J135" i="17"/>
  <c r="I135" i="17"/>
  <c r="R79" i="19"/>
  <c r="P79" i="19"/>
  <c r="J105" i="19"/>
  <c r="H105" i="19"/>
  <c r="D57" i="12"/>
  <c r="J79" i="17"/>
  <c r="L79" i="17"/>
  <c r="K79" i="17"/>
  <c r="I79" i="17"/>
  <c r="M79" i="17"/>
  <c r="X135" i="19"/>
  <c r="R49" i="19"/>
  <c r="P49" i="19"/>
  <c r="K104" i="28"/>
  <c r="J104" i="28"/>
  <c r="I104" i="28"/>
  <c r="M104" i="28"/>
  <c r="L104" i="28"/>
  <c r="J135" i="19"/>
  <c r="H135" i="19"/>
  <c r="K118" i="13"/>
  <c r="I118" i="13"/>
  <c r="M118" i="13"/>
  <c r="J118" i="13"/>
  <c r="L118" i="13"/>
  <c r="X37" i="19"/>
  <c r="J91" i="19"/>
  <c r="H91" i="19"/>
  <c r="M42" i="2"/>
  <c r="J42" i="2"/>
  <c r="L42" i="2"/>
  <c r="K42" i="2"/>
  <c r="J52" i="19"/>
  <c r="J71" i="19"/>
  <c r="J112" i="19"/>
  <c r="J30" i="19"/>
  <c r="J141" i="19"/>
  <c r="J85" i="19"/>
  <c r="R142" i="19"/>
  <c r="F109" i="33"/>
  <c r="M43" i="2"/>
  <c r="L43" i="2"/>
  <c r="K43" i="2"/>
  <c r="J43" i="2"/>
  <c r="M195" i="3"/>
  <c r="L195" i="3"/>
  <c r="K195" i="3"/>
  <c r="J195" i="3"/>
  <c r="W9" i="17"/>
  <c r="Y9" i="17"/>
  <c r="X9" i="17"/>
  <c r="AA9" i="17"/>
  <c r="Z9" i="17"/>
  <c r="AA11" i="17"/>
  <c r="AA17" i="17"/>
  <c r="AA13" i="17"/>
  <c r="AA15" i="17"/>
  <c r="AA19" i="17"/>
  <c r="J65" i="19"/>
  <c r="H65" i="19"/>
  <c r="R121" i="19"/>
  <c r="P121" i="19"/>
  <c r="M146" i="28"/>
  <c r="L146" i="28"/>
  <c r="K146" i="28"/>
  <c r="I146" i="28"/>
  <c r="J146" i="28"/>
  <c r="J147" i="19"/>
  <c r="H147" i="19"/>
  <c r="X107" i="19"/>
  <c r="X21" i="19"/>
  <c r="K143" i="41"/>
  <c r="J192" i="3"/>
  <c r="L192" i="3"/>
  <c r="M192" i="3"/>
  <c r="K192" i="3"/>
  <c r="J35" i="19"/>
  <c r="H35" i="19"/>
  <c r="R63" i="19"/>
  <c r="P63" i="19"/>
  <c r="R105" i="19"/>
  <c r="P105" i="19"/>
  <c r="AA16" i="17"/>
  <c r="AA21" i="22"/>
  <c r="Y21" i="22"/>
  <c r="X21" i="22"/>
  <c r="AB21" i="22"/>
  <c r="Z21" i="22"/>
  <c r="R133" i="19"/>
  <c r="P133" i="19"/>
  <c r="AA18" i="17"/>
  <c r="M34" i="13"/>
  <c r="K34" i="13"/>
  <c r="J34" i="13"/>
  <c r="L34" i="13"/>
  <c r="I34" i="13"/>
  <c r="AA20" i="17"/>
  <c r="J58" i="19"/>
  <c r="R112" i="19"/>
  <c r="J13" i="19"/>
  <c r="J23" i="19"/>
  <c r="H23" i="19"/>
  <c r="R96" i="19"/>
  <c r="L118" i="28"/>
  <c r="K118" i="28"/>
  <c r="J118" i="28"/>
  <c r="I118" i="28"/>
  <c r="M118" i="28"/>
  <c r="M21" i="19" l="1"/>
  <c r="M49" i="19"/>
  <c r="M35" i="19"/>
  <c r="M121" i="19"/>
  <c r="E121" i="19"/>
  <c r="E63" i="19"/>
  <c r="E65" i="19"/>
  <c r="Z12" i="19"/>
  <c r="U105" i="19"/>
  <c r="Z105" i="19" s="1"/>
  <c r="Z97" i="19"/>
  <c r="Z19" i="19"/>
  <c r="Z151" i="19"/>
  <c r="U91" i="19"/>
  <c r="Z143" i="19"/>
  <c r="Z31" i="19"/>
  <c r="Z132" i="19"/>
  <c r="Z28" i="19"/>
  <c r="Z131" i="19"/>
  <c r="U77" i="19"/>
  <c r="Z77" i="19" s="1"/>
  <c r="Z81" i="19"/>
  <c r="Z100" i="19"/>
  <c r="E49" i="19"/>
  <c r="E119" i="19"/>
  <c r="E149" i="19"/>
  <c r="E91" i="19"/>
  <c r="U107" i="19"/>
  <c r="Z107" i="19" s="1"/>
  <c r="Z125" i="19"/>
  <c r="U133" i="19"/>
  <c r="Z133" i="19" s="1"/>
  <c r="Z30" i="19"/>
  <c r="Z15" i="19"/>
  <c r="Z40" i="19"/>
  <c r="Z137" i="19"/>
  <c r="Z32" i="19"/>
  <c r="Z136" i="19"/>
  <c r="U135" i="19"/>
  <c r="Z135" i="19" s="1"/>
  <c r="Z89" i="19"/>
  <c r="Z82" i="19"/>
  <c r="M119" i="19"/>
  <c r="M9" i="19"/>
  <c r="M107" i="19"/>
  <c r="M77" i="19"/>
  <c r="E23" i="19"/>
  <c r="E37" i="19"/>
  <c r="E133" i="19"/>
  <c r="Z112" i="19"/>
  <c r="Z146" i="19"/>
  <c r="Z103" i="19"/>
  <c r="Z84" i="19"/>
  <c r="Z44" i="19"/>
  <c r="Z141" i="19"/>
  <c r="Z41" i="19"/>
  <c r="U49" i="19"/>
  <c r="Z49" i="19" s="1"/>
  <c r="Z140" i="19"/>
  <c r="U51" i="19"/>
  <c r="Z71" i="19"/>
  <c r="Z94" i="19"/>
  <c r="U93" i="19"/>
  <c r="Z93" i="19" s="1"/>
  <c r="M135" i="19"/>
  <c r="M147" i="19"/>
  <c r="E161" i="19"/>
  <c r="E147" i="19"/>
  <c r="E77" i="19"/>
  <c r="E93" i="19"/>
  <c r="Z20" i="19"/>
  <c r="Z13" i="19"/>
  <c r="U21" i="19"/>
  <c r="Z21" i="19" s="1"/>
  <c r="Z138" i="19"/>
  <c r="Z160" i="19"/>
  <c r="Z101" i="19"/>
  <c r="Z145" i="19"/>
  <c r="Z110" i="19"/>
  <c r="Z144" i="19"/>
  <c r="Z98" i="19"/>
  <c r="M91" i="19"/>
  <c r="M51" i="19"/>
  <c r="M105" i="19"/>
  <c r="E21" i="19"/>
  <c r="E35" i="19"/>
  <c r="Z17" i="19"/>
  <c r="Z33" i="19"/>
  <c r="Z122" i="19"/>
  <c r="U121" i="19"/>
  <c r="Z121" i="19" s="1"/>
  <c r="Z90" i="19"/>
  <c r="U119" i="19"/>
  <c r="U149" i="19"/>
  <c r="Z149" i="19" s="1"/>
  <c r="Z114" i="19"/>
  <c r="Z153" i="19"/>
  <c r="U161" i="19"/>
  <c r="Z161" i="19" s="1"/>
  <c r="Z54" i="19"/>
  <c r="Z62" i="19"/>
  <c r="M23" i="19"/>
  <c r="M133" i="19"/>
  <c r="E135" i="19"/>
  <c r="E51" i="19"/>
  <c r="E79" i="19"/>
  <c r="Z142" i="19"/>
  <c r="U9" i="19"/>
  <c r="Z9" i="19" s="1"/>
  <c r="Z14" i="19"/>
  <c r="Z39" i="19"/>
  <c r="Z38" i="19"/>
  <c r="U37" i="19"/>
  <c r="Z37" i="19" s="1"/>
  <c r="Z126" i="19"/>
  <c r="Z99" i="19"/>
  <c r="Z115" i="19"/>
  <c r="Z154" i="19"/>
  <c r="Z118" i="19"/>
  <c r="Z157" i="19"/>
  <c r="Z55" i="19"/>
  <c r="U63" i="19"/>
  <c r="Z63" i="19" s="1"/>
  <c r="Z66" i="19"/>
  <c r="U65" i="19"/>
  <c r="Z65" i="19" s="1"/>
  <c r="Z74" i="19"/>
  <c r="Z85" i="19"/>
  <c r="M37" i="19"/>
  <c r="M93" i="19"/>
  <c r="M161" i="19"/>
  <c r="M79" i="19"/>
  <c r="E9" i="19"/>
  <c r="E105" i="19"/>
  <c r="Z26" i="19"/>
  <c r="Z18" i="19"/>
  <c r="Z34" i="19"/>
  <c r="Z129" i="19"/>
  <c r="Z42" i="19"/>
  <c r="Z130" i="19"/>
  <c r="Z102" i="19"/>
  <c r="Z124" i="19"/>
  <c r="Z158" i="19"/>
  <c r="Z123" i="19"/>
  <c r="Z45" i="19"/>
  <c r="Z56" i="19"/>
  <c r="Z67" i="19"/>
  <c r="Z75" i="19"/>
  <c r="Z87" i="19"/>
  <c r="M149" i="19"/>
  <c r="M63" i="19"/>
  <c r="M65" i="19"/>
  <c r="E107" i="19"/>
  <c r="Z88" i="19"/>
  <c r="Z43" i="19"/>
  <c r="Z11" i="19"/>
  <c r="Z116" i="19"/>
  <c r="Z80" i="19"/>
  <c r="U79" i="19"/>
  <c r="Z79" i="19" s="1"/>
  <c r="Z139" i="19"/>
  <c r="U147" i="19"/>
  <c r="Z147" i="19" s="1"/>
  <c r="Z27" i="19"/>
  <c r="U35" i="19"/>
  <c r="Z35" i="19" s="1"/>
  <c r="Z128" i="19"/>
  <c r="Z24" i="19"/>
  <c r="U23" i="19"/>
  <c r="Z23" i="19" s="1"/>
  <c r="Z127" i="19"/>
  <c r="Z46" i="19"/>
  <c r="Z57" i="19"/>
  <c r="Z68" i="19"/>
  <c r="Z76" i="19"/>
  <c r="Z96" i="19"/>
  <c r="N57" i="12"/>
  <c r="L57" i="12"/>
  <c r="K57" i="12"/>
  <c r="M57" i="12"/>
  <c r="J57" i="12"/>
  <c r="I57" i="12"/>
  <c r="S7" i="19"/>
  <c r="K7" i="19"/>
  <c r="C7" i="19"/>
  <c r="L105" i="19" l="1"/>
  <c r="T49" i="19"/>
  <c r="D135" i="19"/>
  <c r="D77" i="19"/>
  <c r="D119" i="19"/>
  <c r="D149" i="19"/>
  <c r="D65" i="19"/>
  <c r="T77" i="19"/>
  <c r="T133" i="19"/>
  <c r="T51" i="19"/>
  <c r="D107" i="19"/>
  <c r="D37" i="19"/>
  <c r="L135" i="19"/>
  <c r="L77" i="19"/>
  <c r="D133" i="19"/>
  <c r="D147" i="19"/>
  <c r="L9" i="19"/>
  <c r="L21" i="19"/>
  <c r="L23" i="19"/>
  <c r="L133" i="19"/>
  <c r="L91" i="19"/>
  <c r="L51" i="19"/>
  <c r="T107" i="19"/>
  <c r="T121" i="19"/>
  <c r="T119" i="19"/>
  <c r="T149" i="19"/>
  <c r="T63" i="19"/>
  <c r="D121" i="19"/>
  <c r="D161" i="19"/>
  <c r="D35" i="19"/>
  <c r="L147" i="19"/>
  <c r="L93" i="19"/>
  <c r="T161" i="19"/>
  <c r="T135" i="19"/>
  <c r="T9" i="19"/>
  <c r="T37" i="19"/>
  <c r="D51" i="19"/>
  <c r="D9" i="19"/>
  <c r="D49" i="19"/>
  <c r="D91" i="19"/>
  <c r="D63" i="19"/>
  <c r="D105" i="19"/>
  <c r="L65" i="19"/>
  <c r="L35" i="19"/>
  <c r="L37" i="19"/>
  <c r="L161" i="19"/>
  <c r="T21" i="19"/>
  <c r="T93" i="19"/>
  <c r="D93" i="19"/>
  <c r="D79" i="19"/>
  <c r="L63" i="19"/>
  <c r="L49" i="19"/>
  <c r="T23" i="19"/>
  <c r="T79" i="19"/>
  <c r="T147" i="19"/>
  <c r="T35" i="19"/>
  <c r="T105" i="19"/>
  <c r="D23" i="19"/>
  <c r="L107" i="19"/>
  <c r="D21" i="19"/>
  <c r="L121" i="19"/>
  <c r="L149" i="19"/>
  <c r="L119" i="19"/>
  <c r="L79" i="19"/>
  <c r="T65" i="19"/>
  <c r="T91" i="19"/>
  <c r="Z86" i="19"/>
  <c r="Z150" i="19"/>
  <c r="Z159" i="19"/>
  <c r="Z72" i="19"/>
  <c r="Z117" i="19"/>
  <c r="Z60" i="19"/>
  <c r="Z156" i="19"/>
  <c r="Z70" i="19"/>
  <c r="Z152" i="19"/>
  <c r="Z108" i="19"/>
  <c r="Z69" i="19"/>
  <c r="Z104" i="19"/>
  <c r="Z10" i="19"/>
  <c r="Z73" i="19"/>
  <c r="Z119" i="19"/>
  <c r="Z16" i="19"/>
  <c r="Z61" i="19"/>
  <c r="Z29" i="19"/>
  <c r="Z51" i="19"/>
  <c r="Z113" i="19"/>
  <c r="Z59" i="19"/>
  <c r="Z109" i="19"/>
  <c r="Z58" i="19"/>
  <c r="Z83" i="19"/>
  <c r="Q7" i="19"/>
  <c r="Y7" i="19"/>
  <c r="Z111" i="19"/>
  <c r="Z53" i="19"/>
  <c r="Z155" i="19"/>
  <c r="Z52" i="19"/>
  <c r="Z25" i="19"/>
  <c r="Z48" i="19"/>
  <c r="Z95" i="19"/>
  <c r="Z47" i="19"/>
  <c r="Z91" i="19"/>
  <c r="I7" i="19"/>
  <c r="I75" i="19" l="1"/>
  <c r="I47" i="19"/>
  <c r="I54" i="19"/>
  <c r="I60" i="19"/>
  <c r="C77" i="19"/>
  <c r="I77" i="19" s="1"/>
  <c r="I69" i="19"/>
  <c r="C21" i="19"/>
  <c r="I21" i="19" s="1"/>
  <c r="I13" i="19"/>
  <c r="C23" i="19"/>
  <c r="I23" i="19" s="1"/>
  <c r="I24" i="19"/>
  <c r="I39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S65" i="19"/>
  <c r="Y65" i="19" s="1"/>
  <c r="Y66" i="19"/>
  <c r="Y76" i="19"/>
  <c r="Y45" i="19"/>
  <c r="S9" i="19"/>
  <c r="Y9" i="19" s="1"/>
  <c r="Y10" i="19"/>
  <c r="Y18" i="19"/>
  <c r="S23" i="19"/>
  <c r="Y23" i="19" s="1"/>
  <c r="Y24" i="19"/>
  <c r="S37" i="19"/>
  <c r="Y37" i="19" s="1"/>
  <c r="Y38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60" i="19"/>
  <c r="Q54" i="19"/>
  <c r="Q45" i="19"/>
  <c r="K51" i="19"/>
  <c r="Q51" i="19" s="1"/>
  <c r="Q52" i="19"/>
  <c r="Q15" i="19"/>
  <c r="Q33" i="19"/>
  <c r="K23" i="19"/>
  <c r="Q23" i="19" s="1"/>
  <c r="Q24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61" i="19"/>
  <c r="I62" i="19"/>
  <c r="I25" i="19"/>
  <c r="I68" i="19"/>
  <c r="I76" i="19"/>
  <c r="I14" i="19"/>
  <c r="I28" i="19"/>
  <c r="I43" i="19"/>
  <c r="I82" i="19"/>
  <c r="I90" i="19"/>
  <c r="I101" i="19"/>
  <c r="I112" i="19"/>
  <c r="I123" i="19"/>
  <c r="I131" i="19"/>
  <c r="I142" i="19"/>
  <c r="C161" i="19"/>
  <c r="I161" i="19" s="1"/>
  <c r="I153" i="19"/>
  <c r="Y47" i="19"/>
  <c r="Y54" i="19"/>
  <c r="Y53" i="19"/>
  <c r="Y11" i="19"/>
  <c r="Y19" i="19"/>
  <c r="Y28" i="19"/>
  <c r="Y42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76" i="19"/>
  <c r="Q71" i="19"/>
  <c r="K63" i="19"/>
  <c r="Q63" i="19" s="1"/>
  <c r="Q55" i="19"/>
  <c r="Q61" i="19"/>
  <c r="Q16" i="19"/>
  <c r="K37" i="19"/>
  <c r="Q37" i="19" s="1"/>
  <c r="Q38" i="19"/>
  <c r="Q28" i="19"/>
  <c r="Q85" i="19"/>
  <c r="Q96" i="19"/>
  <c r="Q104" i="19"/>
  <c r="Q115" i="19"/>
  <c r="Q126" i="19"/>
  <c r="Q137" i="19"/>
  <c r="Q145" i="19"/>
  <c r="Q156" i="19"/>
  <c r="I70" i="19"/>
  <c r="C63" i="19"/>
  <c r="I63" i="19" s="1"/>
  <c r="I55" i="19"/>
  <c r="I57" i="19"/>
  <c r="I46" i="19"/>
  <c r="I15" i="19"/>
  <c r="I3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Y72" i="19"/>
  <c r="Y73" i="19"/>
  <c r="Y61" i="19"/>
  <c r="Y62" i="19"/>
  <c r="Y12" i="19"/>
  <c r="Y20" i="19"/>
  <c r="Y32" i="19"/>
  <c r="S79" i="19"/>
  <c r="Y79" i="19" s="1"/>
  <c r="Y80" i="19"/>
  <c r="Y88" i="19"/>
  <c r="Y99" i="19"/>
  <c r="Y110" i="19"/>
  <c r="Y118" i="19"/>
  <c r="Y129" i="19"/>
  <c r="Y140" i="19"/>
  <c r="Y151" i="19"/>
  <c r="Y159" i="19"/>
  <c r="Q53" i="19"/>
  <c r="Q34" i="19"/>
  <c r="Q62" i="19"/>
  <c r="K77" i="19"/>
  <c r="Q77" i="19" s="1"/>
  <c r="Q69" i="19"/>
  <c r="Q17" i="19"/>
  <c r="Q42" i="19"/>
  <c r="Q32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I72" i="19"/>
  <c r="I33" i="19"/>
  <c r="I67" i="19"/>
  <c r="I56" i="19"/>
  <c r="I16" i="19"/>
  <c r="C49" i="19"/>
  <c r="I49" i="19" s="1"/>
  <c r="I41" i="19"/>
  <c r="C35" i="19"/>
  <c r="I35" i="19" s="1"/>
  <c r="I27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Y46" i="19"/>
  <c r="Y58" i="19"/>
  <c r="Y71" i="19"/>
  <c r="Y70" i="19"/>
  <c r="S21" i="19"/>
  <c r="Y21" i="19" s="1"/>
  <c r="Y13" i="19"/>
  <c r="Y26" i="19"/>
  <c r="S49" i="19"/>
  <c r="Y49" i="19" s="1"/>
  <c r="Y41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58" i="19"/>
  <c r="Q48" i="19"/>
  <c r="Q72" i="19"/>
  <c r="K9" i="19"/>
  <c r="Q9" i="19" s="1"/>
  <c r="Q10" i="19"/>
  <c r="Q18" i="19"/>
  <c r="K35" i="19"/>
  <c r="Q35" i="19" s="1"/>
  <c r="Q27" i="19"/>
  <c r="K49" i="19"/>
  <c r="Q49" i="19" s="1"/>
  <c r="Q41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48" i="19"/>
  <c r="I74" i="19"/>
  <c r="I73" i="19"/>
  <c r="I17" i="19"/>
  <c r="I45" i="19"/>
  <c r="I31" i="19"/>
  <c r="I85" i="19"/>
  <c r="I96" i="19"/>
  <c r="I104" i="19"/>
  <c r="I115" i="19"/>
  <c r="I126" i="19"/>
  <c r="I137" i="19"/>
  <c r="I145" i="19"/>
  <c r="I156" i="19"/>
  <c r="Y48" i="19"/>
  <c r="Y44" i="19"/>
  <c r="S35" i="19"/>
  <c r="Y35" i="19" s="1"/>
  <c r="Y27" i="19"/>
  <c r="Y31" i="19"/>
  <c r="Y14" i="19"/>
  <c r="Y30" i="19"/>
  <c r="Y82" i="19"/>
  <c r="Y90" i="19"/>
  <c r="Y101" i="19"/>
  <c r="Y112" i="19"/>
  <c r="Y123" i="19"/>
  <c r="Y131" i="19"/>
  <c r="Y142" i="19"/>
  <c r="S161" i="19"/>
  <c r="Y161" i="19" s="1"/>
  <c r="Y153" i="19"/>
  <c r="Q59" i="19"/>
  <c r="Q30" i="19"/>
  <c r="Q56" i="19"/>
  <c r="Q47" i="19"/>
  <c r="Q11" i="19"/>
  <c r="Q19" i="19"/>
  <c r="Q31" i="19"/>
  <c r="K79" i="19"/>
  <c r="Q79" i="19" s="1"/>
  <c r="Q80" i="19"/>
  <c r="Q88" i="19"/>
  <c r="Q99" i="19"/>
  <c r="Q110" i="19"/>
  <c r="Q118" i="19"/>
  <c r="Q129" i="19"/>
  <c r="Q140" i="19"/>
  <c r="Q151" i="19"/>
  <c r="Q159" i="19"/>
  <c r="I53" i="19"/>
  <c r="I42" i="19"/>
  <c r="I58" i="19"/>
  <c r="I29" i="19"/>
  <c r="C9" i="19"/>
  <c r="I9" i="19" s="1"/>
  <c r="I10" i="19"/>
  <c r="I18" i="19"/>
  <c r="I26" i="19"/>
  <c r="I40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S63" i="19"/>
  <c r="Y63" i="19" s="1"/>
  <c r="Y55" i="19"/>
  <c r="S51" i="19"/>
  <c r="Y51" i="19" s="1"/>
  <c r="Y52" i="19"/>
  <c r="Y60" i="19"/>
  <c r="Y57" i="19"/>
  <c r="Y15" i="19"/>
  <c r="Y34" i="19"/>
  <c r="Y25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Q26" i="19"/>
  <c r="Q70" i="19"/>
  <c r="K65" i="19"/>
  <c r="Q65" i="19" s="1"/>
  <c r="Q66" i="19"/>
  <c r="Q57" i="19"/>
  <c r="Q12" i="19"/>
  <c r="Q20" i="19"/>
  <c r="Q4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71" i="19"/>
  <c r="C65" i="19"/>
  <c r="I65" i="19" s="1"/>
  <c r="I66" i="19"/>
  <c r="C51" i="19"/>
  <c r="I51" i="19" s="1"/>
  <c r="I52" i="19"/>
  <c r="I11" i="19"/>
  <c r="I19" i="19"/>
  <c r="I30" i="19"/>
  <c r="I44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75" i="19"/>
  <c r="Y59" i="19"/>
  <c r="Y68" i="19"/>
  <c r="Y67" i="19"/>
  <c r="Y16" i="19"/>
  <c r="Y39" i="19"/>
  <c r="Y29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67" i="19"/>
  <c r="Q75" i="19"/>
  <c r="Q73" i="19"/>
  <c r="Q74" i="19"/>
  <c r="K21" i="19"/>
  <c r="Q21" i="19" s="1"/>
  <c r="Q13" i="19"/>
  <c r="Q25" i="19"/>
  <c r="Q44" i="19"/>
  <c r="Q82" i="19"/>
  <c r="Q90" i="19"/>
  <c r="Q101" i="19"/>
  <c r="Q112" i="19"/>
  <c r="Q123" i="19"/>
  <c r="Q131" i="19"/>
  <c r="Q142" i="19"/>
  <c r="K161" i="19"/>
  <c r="Q161" i="19" s="1"/>
  <c r="Q153" i="19"/>
  <c r="C37" i="19"/>
  <c r="I37" i="19" s="1"/>
  <c r="I38" i="19"/>
  <c r="I59" i="19"/>
  <c r="I12" i="19"/>
  <c r="I20" i="19"/>
  <c r="I34" i="19"/>
  <c r="C79" i="19"/>
  <c r="I79" i="19" s="1"/>
  <c r="I80" i="19"/>
  <c r="I88" i="19"/>
  <c r="I99" i="19"/>
  <c r="I110" i="19"/>
  <c r="I118" i="19"/>
  <c r="I129" i="19"/>
  <c r="I140" i="19"/>
  <c r="I151" i="19"/>
  <c r="I159" i="19"/>
  <c r="Y56" i="19"/>
  <c r="S77" i="19"/>
  <c r="Y77" i="19" s="1"/>
  <c r="Y69" i="19"/>
  <c r="Y40" i="19"/>
  <c r="Y74" i="19"/>
  <c r="Y17" i="19"/>
  <c r="Y43" i="19"/>
  <c r="Y33" i="19"/>
  <c r="Y85" i="19"/>
  <c r="Y96" i="19"/>
  <c r="Y104" i="19"/>
  <c r="Y115" i="19"/>
  <c r="Y126" i="19"/>
  <c r="Y137" i="19"/>
  <c r="Y145" i="19"/>
  <c r="Y156" i="19"/>
  <c r="Q68" i="19"/>
  <c r="Q46" i="19"/>
  <c r="Q39" i="19"/>
  <c r="Q43" i="19"/>
  <c r="Q14" i="19"/>
  <c r="Q29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<sst xmlns="http://schemas.openxmlformats.org/spreadsheetml/2006/main" count="5778" uniqueCount="323">
  <si>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</si>
  <si>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</si>
  <si>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</si>
  <si>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</si>
  <si>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</si>
  <si>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</si>
  <si>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</si>
  <si>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</si>
  <si>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</si>
  <si>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</si>
  <si>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</si>
  <si>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</si>
  <si>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</si>
  <si>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</si>
  <si>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</si>
  <si>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</si>
  <si>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</si>
  <si>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</si>
  <si>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</si>
  <si>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</si>
  <si>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</si>
  <si>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</si>
  <si>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</si>
  <si>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</si>
  <si>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</si>
  <si>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</si>
  <si>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</si>
  <si>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</si>
  <si>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</si>
  <si>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</si>
  <si>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</si>
  <si>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</si>
  <si>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</si>
  <si>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</si>
  <si>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</si>
  <si>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</si>
  <si>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</si>
  <si>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</si>
  <si>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</si>
  <si>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</si>
  <si>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</si>
  <si>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</si>
  <si>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</si>
  <si>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</si>
  <si>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</si>
  <si>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</si>
  <si>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</si>
  <si>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</si>
  <si>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</si>
  <si>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</si>
  <si>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</si>
  <si>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</si>
  <si>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</si>
  <si>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</si>
  <si>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</si>
  <si>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</si>
  <si>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</si>
  <si>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</si>
  <si>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</si>
  <si>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</si>
  <si>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</si>
  <si>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</si>
  <si>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</si>
  <si>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</si>
  <si>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</si>
  <si>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</si>
  <si>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</si>
  <si>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</si>
  <si>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</si>
  <si>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</si>
  <si>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</si>
  <si>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</si>
  <si>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</si>
  <si>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</si>
  <si>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</si>
  <si>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</si>
  <si>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</si>
  <si>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</si>
  <si>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</si>
  <si>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</si>
  <si>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</si>
  <si>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</si>
  <si>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</si>
  <si>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</si>
  <si>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</si>
  <si>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</si>
  <si>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</si>
  <si>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</si>
  <si>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</si>
  <si>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</si>
  <si>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</si>
  <si>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</si>
  <si>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</si>
  <si>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</si>
  <si>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</si>
  <si>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</si>
  <si>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</si>
  <si>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</si>
  <si>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</si>
  <si>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</si>
  <si>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</si>
  <si>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</si>
  <si>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</si>
  <si>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</si>
  <si>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</si>
  <si>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</si>
  <si>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</si>
  <si>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</si>
  <si>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</si>
  <si>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</si>
  <si>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</si>
  <si>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</si>
  <si>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</si>
  <si>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</si>
  <si>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</si>
  <si>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</si>
  <si>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</si>
  <si>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</si>
  <si>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</si>
  <si>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</si>
  <si>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</si>
  <si>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</si>
  <si>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</si>
  <si>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</si>
  <si>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</si>
  <si>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</si>
  <si>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</si>
  <si>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</si>
  <si>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</si>
  <si>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</si>
  <si>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</si>
  <si>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</si>
  <si>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</si>
  <si>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</si>
  <si>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</si>
  <si>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</si>
  <si>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</si>
  <si>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</si>
  <si>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</si>
  <si>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</si>
  <si>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</si>
  <si>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</si>
  <si>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</si>
  <si>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</si>
  <si>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</si>
  <si>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</si>
  <si>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</si>
  <si>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</si>
  <si>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</si>
  <si>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</si>
  <si>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</si>
  <si>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</si>
  <si>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</si>
  <si>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</si>
  <si>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</si>
  <si>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</si>
  <si>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</si>
  <si>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</si>
  <si>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</si>
  <si>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</si>
  <si>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</si>
  <si>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</si>
  <si>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</si>
  <si>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</si>
  <si>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</si>
  <si>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</si>
  <si>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</si>
  <si>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</si>
  <si>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</si>
  <si>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</si>
  <si>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</si>
  <si>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</si>
  <si>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</si>
  <si>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</si>
  <si>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</si>
  <si>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</si>
  <si>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</si>
  <si>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</si>
  <si>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</si>
  <si>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</si>
  <si>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</si>
  <si>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</si>
  <si>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</si>
  <si>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</si>
  <si>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</si>
  <si>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</si>
  <si>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</si>
  <si>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</si>
  <si>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</si>
  <si>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</si>
  <si>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</si>
  <si>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</si>
  <si>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</si>
  <si>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</si>
  <si>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</si>
  <si>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</si>
  <si>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</si>
  <si>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</si>
  <si>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</si>
  <si>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</si>
  <si>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</si>
  <si>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</si>
  <si>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</si>
  <si>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</si>
  <si>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</si>
  <si>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</si>
  <si>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</si>
  <si>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</si>
  <si>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</si>
  <si>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</si>
  <si>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</si>
  <si>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</si>
  <si>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</si>
  <si>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</si>
  <si>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</si>
  <si>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</si>
  <si>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</si>
  <si>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</si>
  <si>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</si>
  <si>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</si>
  <si>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</si>
  <si>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</si>
  <si>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</si>
  <si>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</si>
  <si>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</si>
  <si>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</si>
  <si>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</si>
  <si>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</si>
  <si>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</si>
  <si>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</si>
  <si>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</si>
  <si>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</si>
  <si>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</si>
  <si>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</si>
  <si>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</si>
  <si>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San Miguel de Abona 
(hotel + apartamento)</t>
  </si>
  <si>
    <t>-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</si>
  <si>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</si>
  <si>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</si>
  <si>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</si>
  <si>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</si>
  <si>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</si>
  <si>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</si>
  <si>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</si>
  <si>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</si>
  <si>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</si>
  <si>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</si>
  <si>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</si>
  <si>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</si>
  <si>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</si>
  <si>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</si>
  <si>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</si>
  <si>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</si>
  <si>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</si>
  <si>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</si>
  <si>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</si>
  <si>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</si>
  <si>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</si>
  <si>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</si>
  <si>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julio 2020</t>
  </si>
  <si>
    <t>Viajeros entrados en los establecimientos alojativos de San Miguel de Abona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</si>
  <si>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</si>
  <si>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</si>
  <si>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</si>
  <si>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</si>
  <si>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</si>
  <si>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</si>
  <si>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</si>
  <si>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</si>
  <si>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julio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</si>
  <si>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</si>
  <si>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</si>
  <si>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</si>
  <si>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</si>
  <si>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</si>
  <si>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</si>
  <si>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</si>
  <si>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</si>
  <si>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</si>
  <si>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</si>
  <si>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</si>
  <si>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</si>
  <si>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</si>
  <si>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</si>
  <si>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</si>
  <si>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</si>
  <si>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</si>
  <si>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</si>
  <si>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</si>
  <si>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</si>
  <si>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</si>
  <si>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</si>
  <si>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julio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</si>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</sst>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D72F4D0-1478-4718-94B2-DBA7DF02C772}"/>
    <cellStyle name="Normal 2 6" xfId="3" xr:uid="{909B0BEA-FB68-4D46-9059-A03B6B24BDB8}"/>
    <cellStyle name="Porcentaje" xfId="1" builtinId="5"/>
  </cellStyles>
  <dxfs count="0"/>
  <tableStyles count="1" defaultTableStyle="TableStyleMedium2" defaultPivotStyle="PivotStyleLight16">
    <tableStyle name="Invisible" pivot="0" table="0" count="0" xr9:uid="{69D99CF7-D414-40AC-B940-B6FD2C8798E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83-4EE2-838A-3BD3475B6D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3-4EE2-838A-3BD3475B6D4F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83-4EE2-838A-3BD3475B6D4F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83-4EE2-838A-3BD3475B6D4F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83-4EE2-838A-3BD3475B6D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83-4EE2-838A-3BD3475B6D4F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83-4EE2-838A-3BD3475B6D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83-4EE2-838A-3BD3475B6D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12">
                  <c:v>138865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83-4EE2-838A-3BD3475B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3-4EE2-838A-3BD3475B6D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3-4EE2-838A-3BD3475B6D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3-4EE2-838A-3BD3475B6D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83-4EE2-838A-3BD3475B6D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3-4EE2-838A-3BD3475B6D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3-4EE2-838A-3BD3475B6D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3-4EE2-838A-3BD3475B6D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3-4EE2-838A-3BD3475B6D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3-4EE2-838A-3BD3475B6D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3-4EE2-838A-3BD3475B6D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3-4EE2-838A-3BD3475B6D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3-4EE2-838A-3BD3475B6D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3-4EE2-838A-3BD3475B6D4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12">
                  <c:v>-6.4907342563163328E-2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83-4EE2-838A-3BD3475B6D4F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12">
                  <c:v>0.69217552368302404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83-4EE2-838A-3BD3475B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6-4F87-A88C-0E79A57B48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F87-A88C-0E79A57B48D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6-4F87-A88C-0E79A57B48D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6-4F87-A88C-0E79A57B48D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6-4F87-A88C-0E79A57B48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6-4F87-A88C-0E79A57B48D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26-4F87-A88C-0E79A57B48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26-4F87-A88C-0E79A57B48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12">
                  <c:v>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26-4F87-A88C-0E79A57B4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6-4F87-A88C-0E79A57B48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6-4F87-A88C-0E79A57B48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6-4F87-A88C-0E79A57B48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6-4F87-A88C-0E79A57B48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6-4F87-A88C-0E79A57B48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6-4F87-A88C-0E79A57B48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6-4F87-A88C-0E79A57B48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6-4F87-A88C-0E79A57B48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6-4F87-A88C-0E79A57B48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6-4F87-A88C-0E79A57B48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26-4F87-A88C-0E79A57B48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26-4F87-A88C-0E79A57B48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26-4F87-A88C-0E79A57B48D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12">
                  <c:v>9.0414878397711007E-2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26-4F87-A88C-0E79A57B48D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12">
                  <c:v>1.5255135851557324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26-4F87-A88C-0E79A57B4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5-4829-8AF7-A9A7A01BD3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5-4829-8AF7-A9A7A01BD35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5-4829-8AF7-A9A7A01BD35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5-4829-8AF7-A9A7A01BD35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5-4829-8AF7-A9A7A01BD3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5-4829-8AF7-A9A7A01BD35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E5-4829-8AF7-A9A7A01BD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E5-4829-8AF7-A9A7A01BD3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12">
                  <c:v>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E5-4829-8AF7-A9A7A01B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5-4829-8AF7-A9A7A01BD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5-4829-8AF7-A9A7A01BD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5-4829-8AF7-A9A7A01BD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5-4829-8AF7-A9A7A01BD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5-4829-8AF7-A9A7A01BD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5-4829-8AF7-A9A7A01BD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5-4829-8AF7-A9A7A01BD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5-4829-8AF7-A9A7A01BD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5-4829-8AF7-A9A7A01BD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5-4829-8AF7-A9A7A01BD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5-4829-8AF7-A9A7A01BD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5-4829-8AF7-A9A7A01BD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5-4829-8AF7-A9A7A01BD35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12">
                  <c:v>-0.12315416420555225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E5-4829-8AF7-A9A7A01BD35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12">
                  <c:v>0.32663092046470066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E5-4829-8AF7-A9A7A01B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1F-475F-AF2B-BF5F4F80C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F-475F-AF2B-BF5F4F80C29C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1F-475F-AF2B-BF5F4F80C29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1F-475F-AF2B-BF5F4F80C29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1F-475F-AF2B-BF5F4F80C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1F-475F-AF2B-BF5F4F80C29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1F-475F-AF2B-BF5F4F80C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1F-475F-AF2B-BF5F4F80C2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12">
                  <c:v>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1F-475F-AF2B-BF5F4F80C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1F-475F-AF2B-BF5F4F80C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1F-475F-AF2B-BF5F4F80C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1F-475F-AF2B-BF5F4F80C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1F-475F-AF2B-BF5F4F80C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1F-475F-AF2B-BF5F4F80C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F-475F-AF2B-BF5F4F80C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F-475F-AF2B-BF5F4F80C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F-475F-AF2B-BF5F4F80C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F-475F-AF2B-BF5F4F80C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F-475F-AF2B-BF5F4F80C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1F-475F-AF2B-BF5F4F80C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F-475F-AF2B-BF5F4F80C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F-475F-AF2B-BF5F4F80C29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12">
                  <c:v>4.8065650644783187E-2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1F-475F-AF2B-BF5F4F80C29C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12">
                  <c:v>0.86638830897703545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1F-475F-AF2B-BF5F4F80C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E-418F-8C39-21AFF06D1B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E-418F-8C39-21AFF06D1B8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E-418F-8C39-21AFF06D1B8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E-418F-8C39-21AFF06D1B8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E-418F-8C39-21AFF06D1B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E-418F-8C39-21AFF06D1B8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E-418F-8C39-21AFF06D1B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E-418F-8C39-21AFF06D1B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12">
                  <c:v>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BE-418F-8C39-21AFF06D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E-418F-8C39-21AFF06D1B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E-418F-8C39-21AFF06D1B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E-418F-8C39-21AFF06D1B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E-418F-8C39-21AFF06D1B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E-418F-8C39-21AFF06D1B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E-418F-8C39-21AFF06D1B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E-418F-8C39-21AFF06D1B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E-418F-8C39-21AFF06D1B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E-418F-8C39-21AFF06D1B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E-418F-8C39-21AFF06D1B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E-418F-8C39-21AFF06D1B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E-418F-8C39-21AFF06D1B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E-418F-8C39-21AFF06D1B8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12">
                  <c:v>1.4857142857142858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BE-418F-8C39-21AFF06D1B8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12">
                  <c:v>0.27078651685393251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BE-418F-8C39-21AFF06D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2-4FD7-B5D4-4422148C8F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2-4FD7-B5D4-4422148C8FC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C2-4FD7-B5D4-4422148C8FC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2-4FD7-B5D4-4422148C8FC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2-4FD7-B5D4-4422148C8F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C2-4FD7-B5D4-4422148C8FC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C2-4FD7-B5D4-4422148C8F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C2-4FD7-B5D4-4422148C8FC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12">
                  <c:v>138865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C2-4FD7-B5D4-4422148C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C2-4FD7-B5D4-4422148C8F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C2-4FD7-B5D4-4422148C8F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C2-4FD7-B5D4-4422148C8F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C2-4FD7-B5D4-4422148C8F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C2-4FD7-B5D4-4422148C8F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C2-4FD7-B5D4-4422148C8F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C2-4FD7-B5D4-4422148C8F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C2-4FD7-B5D4-4422148C8F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C2-4FD7-B5D4-4422148C8F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C2-4FD7-B5D4-4422148C8F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C2-4FD7-B5D4-4422148C8F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C2-4FD7-B5D4-4422148C8F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C2-4FD7-B5D4-4422148C8FC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12">
                  <c:v>-6.4907342563163328E-2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C2-4FD7-B5D4-4422148C8FC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12">
                  <c:v>0.69217552368302404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C2-4FD7-B5D4-4422148C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B-4B4A-9725-F326DF4DD3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B-4B4A-9725-F326DF4DD3B5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8B-4B4A-9725-F326DF4DD3B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B-4B4A-9725-F326DF4DD3B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8B-4B4A-9725-F326DF4DD3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B-4B4A-9725-F326DF4DD3B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8B-4B4A-9725-F326DF4DD3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8B-4B4A-9725-F326DF4DD3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12">
                  <c:v>120964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8B-4B4A-9725-F326DF4DD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B-4B4A-9725-F326DF4DD3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B-4B4A-9725-F326DF4DD3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B-4B4A-9725-F326DF4DD3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B-4B4A-9725-F326DF4DD3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B-4B4A-9725-F326DF4DD3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B-4B4A-9725-F326DF4DD3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B-4B4A-9725-F326DF4DD3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B-4B4A-9725-F326DF4DD3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B-4B4A-9725-F326DF4DD3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B-4B4A-9725-F326DF4DD3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B-4B4A-9725-F326DF4DD3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8B-4B4A-9725-F326DF4DD3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8B-4B4A-9725-F326DF4DD3B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12">
                  <c:v>-7.0787146928459999E-2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8B-4B4A-9725-F326DF4DD3B5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12">
                  <c:v>1.4400693912131359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8B-4B4A-9725-F326DF4DD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7-4EC8-B2EA-A04569E497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7-4EC8-B2EA-A04569E4979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E7-4EC8-B2EA-A04569E4979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E7-4EC8-B2EA-A04569E4979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E7-4EC8-B2EA-A04569E497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E7-4EC8-B2EA-A04569E4979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E7-4EC8-B2EA-A04569E497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E7-4EC8-B2EA-A04569E497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E7-4EC8-B2EA-A04569E49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E7-4EC8-B2EA-A04569E497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E7-4EC8-B2EA-A04569E497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E7-4EC8-B2EA-A04569E497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E7-4EC8-B2EA-A04569E497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E7-4EC8-B2EA-A04569E497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E7-4EC8-B2EA-A04569E497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E7-4EC8-B2EA-A04569E497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E7-4EC8-B2EA-A04569E497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E7-4EC8-B2EA-A04569E497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E7-4EC8-B2EA-A04569E497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E7-4EC8-B2EA-A04569E497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E7-4EC8-B2EA-A04569E497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E7-4EC8-B2EA-A04569E4979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E7-4EC8-B2EA-A04569E4979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E7-4EC8-B2EA-A04569E49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9-4898-901E-8208709C1F9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9-4898-901E-8208709C1F95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9-4898-901E-8208709C1F95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29-4898-901E-8208709C1F95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9-4898-901E-8208709C1F9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29-4898-901E-8208709C1F95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29-4898-901E-8208709C1F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29-4898-901E-8208709C1F9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29-4898-901E-8208709C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29-4898-901E-8208709C1F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29-4898-901E-8208709C1F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29-4898-901E-8208709C1F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29-4898-901E-8208709C1F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29-4898-901E-8208709C1F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29-4898-901E-8208709C1F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29-4898-901E-8208709C1F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29-4898-901E-8208709C1F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29-4898-901E-8208709C1F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29-4898-901E-8208709C1F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29-4898-901E-8208709C1F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29-4898-901E-8208709C1F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29-4898-901E-8208709C1F95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29-4898-901E-8208709C1F95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29-4898-901E-8208709C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B-47EA-85E2-F7E87F0D7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B-47EA-85E2-F7E87F0D7122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B-47EA-85E2-F7E87F0D7122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B-47EA-85E2-F7E87F0D7122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B-47EA-85E2-F7E87F0D7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B-47EA-85E2-F7E87F0D7122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7B-47EA-85E2-F7E87F0D71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7B-47EA-85E2-F7E87F0D7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12">
                  <c:v>17901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7B-47EA-85E2-F7E87F0D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B-47EA-85E2-F7E87F0D71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B-47EA-85E2-F7E87F0D71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B-47EA-85E2-F7E87F0D71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B-47EA-85E2-F7E87F0D71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B-47EA-85E2-F7E87F0D71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7B-47EA-85E2-F7E87F0D71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7B-47EA-85E2-F7E87F0D71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7B-47EA-85E2-F7E87F0D71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7B-47EA-85E2-F7E87F0D71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7B-47EA-85E2-F7E87F0D71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7B-47EA-85E2-F7E87F0D71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7B-47EA-85E2-F7E87F0D71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7B-47EA-85E2-F7E87F0D7122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-8.4326306141154883E-2</c:v>
                </c:pt>
                <c:pt idx="1">
                  <c:v>0.16666666666666674</c:v>
                </c:pt>
                <c:pt idx="2">
                  <c:v>4.0502227622529752E-4</c:v>
                </c:pt>
                <c:pt idx="3">
                  <c:v>-3.1294452347083945E-2</c:v>
                </c:pt>
                <c:pt idx="4">
                  <c:v>-2.0849420849420874E-2</c:v>
                </c:pt>
                <c:pt idx="5">
                  <c:v>-0.11171110361120484</c:v>
                </c:pt>
                <c:pt idx="6">
                  <c:v>-2.3608277470125283E-2</c:v>
                </c:pt>
                <c:pt idx="12">
                  <c:v>-2.3137789904501993E-2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7B-47EA-85E2-F7E87F0D7122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-0.5914110429447853</c:v>
                </c:pt>
                <c:pt idx="1">
                  <c:v>-0.58258715945894457</c:v>
                </c:pt>
                <c:pt idx="2">
                  <c:v>-0.49868073878627972</c:v>
                </c:pt>
                <c:pt idx="3">
                  <c:v>-0.38648648648648654</c:v>
                </c:pt>
                <c:pt idx="4">
                  <c:v>-0.30387043645347245</c:v>
                </c:pt>
                <c:pt idx="5">
                  <c:v>-0.41898454746136871</c:v>
                </c:pt>
                <c:pt idx="6">
                  <c:v>-0.30353430353430355</c:v>
                </c:pt>
                <c:pt idx="12">
                  <c:v>-0.44901351226568997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7B-47EA-85E2-F7E87F0D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9-4B5D-8AC4-289C7EE48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9-4B5D-8AC4-289C7EE48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2-43F1-A913-2CA78DB7D2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2-43F1-A913-2CA78DB7D2A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2-43F1-A913-2CA78DB7D2A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2-43F1-A913-2CA78DB7D2A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2-43F1-A913-2CA78DB7D2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2-43F1-A913-2CA78DB7D2A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22-43F1-A913-2CA78DB7D2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22-43F1-A913-2CA78DB7D2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12">
                  <c:v>28196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22-43F1-A913-2CA78DB7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2-43F1-A913-2CA78DB7D2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2-43F1-A913-2CA78DB7D2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2-43F1-A913-2CA78DB7D2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22-43F1-A913-2CA78DB7D2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22-43F1-A913-2CA78DB7D2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22-43F1-A913-2CA78DB7D2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22-43F1-A913-2CA78DB7D2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22-43F1-A913-2CA78DB7D2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22-43F1-A913-2CA78DB7D2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22-43F1-A913-2CA78DB7D2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22-43F1-A913-2CA78DB7D2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22-43F1-A913-2CA78DB7D2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22-43F1-A913-2CA78DB7D2A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12">
                  <c:v>-0.10488888888888892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22-43F1-A913-2CA78DB7D2A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12">
                  <c:v>0.68909123584736109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22-43F1-A913-2CA78DB7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7A5-8D01-F1069063C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7A5-8D01-F1069063C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6-46C2-A8E9-3D668A89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6-46C2-A8E9-3D668A89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2-477B-A818-59A3ABC357B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C2-477B-A818-59A3ABC357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C2-477B-A818-59A3ABC357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C2-477B-A818-59A3ABC357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C2-477B-A818-59A3ABC357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C2-477B-A818-59A3ABC357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C2-477B-A818-59A3ABC357B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C2-477B-A818-59A3ABC357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C2-477B-A818-59A3ABC357BA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C2-477B-A818-59A3ABC357BA}"/>
                </c:ext>
              </c:extLst>
            </c:dLbl>
            <c:dLbl>
              <c:idx val="1"/>
              <c:layout>
                <c:manualLayout>
                  <c:x val="-3.7747749308764886E-3"/>
                  <c:y val="-0.193664714987549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C2-477B-A818-59A3ABC357BA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C2-477B-A818-59A3ABC357BA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C2-477B-A818-59A3ABC357B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C2-477B-A818-59A3ABC357B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C2-477B-A818-59A3ABC357B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C2-477B-A818-59A3ABC357B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C2-477B-A818-59A3ABC357B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C2-477B-A818-59A3ABC357B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C2-477B-A818-59A3ABC357BA}"/>
                </c:ext>
              </c:extLst>
            </c:dLbl>
            <c:dLbl>
              <c:idx val="10"/>
              <c:layout>
                <c:manualLayout>
                  <c:x val="-6.4241671142883311E-3"/>
                  <c:y val="-0.160051326917468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C2-477B-A818-59A3ABC357B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C2-477B-A818-59A3ABC357B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FC2-477B-A818-59A3ABC357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FC2-477B-A818-59A3ABC357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FC2-477B-A818-59A3ABC357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FC2-477B-A818-59A3ABC357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FC2-477B-A818-59A3ABC357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FC2-477B-A818-59A3ABC357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FC2-477B-A818-59A3ABC357B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C2-477B-A818-59A3ABC357B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C2-477B-A818-59A3ABC357B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C2-477B-A818-59A3ABC357B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C2-477B-A818-59A3ABC357B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C2-477B-A818-59A3ABC357B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C2-477B-A818-59A3ABC357B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C2-477B-A818-59A3ABC357B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C2-477B-A818-59A3ABC357B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C2-477B-A818-59A3ABC357B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C2-477B-A818-59A3ABC357B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C2-477B-A818-59A3ABC357B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FC2-477B-A818-59A3ABC3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2-41D1-8BE8-C13D14A9A3A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02-41D1-8BE8-C13D14A9A3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02-41D1-8BE8-C13D14A9A3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02-41D1-8BE8-C13D14A9A3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02-41D1-8BE8-C13D14A9A3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02-41D1-8BE8-C13D14A9A3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02-41D1-8BE8-C13D14A9A3A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02-41D1-8BE8-C13D14A9A3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23859</c:v>
                </c:pt>
                <c:pt idx="1">
                  <c:v>6028</c:v>
                </c:pt>
                <c:pt idx="2">
                  <c:v>17831</c:v>
                </c:pt>
                <c:pt idx="3">
                  <c:v>11723</c:v>
                </c:pt>
                <c:pt idx="4">
                  <c:v>602</c:v>
                </c:pt>
                <c:pt idx="5">
                  <c:v>1350</c:v>
                </c:pt>
                <c:pt idx="6">
                  <c:v>333</c:v>
                </c:pt>
                <c:pt idx="7">
                  <c:v>382</c:v>
                </c:pt>
                <c:pt idx="8">
                  <c:v>23</c:v>
                </c:pt>
                <c:pt idx="9">
                  <c:v>55</c:v>
                </c:pt>
                <c:pt idx="10">
                  <c:v>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2-41D1-8BE8-C13D14A9A3A9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598646221853847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2-41D1-8BE8-C13D14A9A3A9}"/>
                </c:ext>
              </c:extLst>
            </c:dLbl>
            <c:dLbl>
              <c:idx val="1"/>
              <c:layout>
                <c:manualLayout>
                  <c:x val="4.1121948061981269E-3"/>
                  <c:y val="0.3206578500995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2-41D1-8BE8-C13D14A9A3A9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2-41D1-8BE8-C13D14A9A3A9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2-41D1-8BE8-C13D14A9A3A9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02-41D1-8BE8-C13D14A9A3A9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2-41D1-8BE8-C13D14A9A3A9}"/>
                </c:ext>
              </c:extLst>
            </c:dLbl>
            <c:dLbl>
              <c:idx val="6"/>
              <c:layout>
                <c:manualLayout>
                  <c:x val="-6.4950711709962266E-3"/>
                  <c:y val="0.194893683402356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2-41D1-8BE8-C13D14A9A3A9}"/>
                </c:ext>
              </c:extLst>
            </c:dLbl>
            <c:dLbl>
              <c:idx val="7"/>
              <c:layout>
                <c:manualLayout>
                  <c:x val="-7.8882144505206531E-3"/>
                  <c:y val="0.19004053064795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2-41D1-8BE8-C13D14A9A3A9}"/>
                </c:ext>
              </c:extLst>
            </c:dLbl>
            <c:dLbl>
              <c:idx val="8"/>
              <c:layout>
                <c:manualLayout>
                  <c:x val="1.5277177464988714E-3"/>
                  <c:y val="0.183586262243535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2-41D1-8BE8-C13D14A9A3A9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2-41D1-8BE8-C13D14A9A3A9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02-41D1-8BE8-C13D14A9A3A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-1.8794209573943066E-2</c:v>
                </c:pt>
                <c:pt idx="1">
                  <c:v>-0.19968135953266064</c:v>
                </c:pt>
                <c:pt idx="2">
                  <c:v>6.2380838894184887E-2</c:v>
                </c:pt>
                <c:pt idx="3">
                  <c:v>6.514628384517529E-2</c:v>
                </c:pt>
                <c:pt idx="4">
                  <c:v>0.48641975308641983</c:v>
                </c:pt>
                <c:pt idx="5">
                  <c:v>0.60714285714285721</c:v>
                </c:pt>
                <c:pt idx="6">
                  <c:v>-0.25</c:v>
                </c:pt>
                <c:pt idx="7">
                  <c:v>-0.64857405703771853</c:v>
                </c:pt>
                <c:pt idx="8">
                  <c:v>-0.84967320261437906</c:v>
                </c:pt>
                <c:pt idx="9">
                  <c:v>2.0555555555555554</c:v>
                </c:pt>
                <c:pt idx="10">
                  <c:v>0.18791946308724827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02-41D1-8BE8-C13D14A9A3A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02-41D1-8BE8-C13D14A9A3A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002-41D1-8BE8-C13D14A9A3A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002-41D1-8BE8-C13D14A9A3A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002-41D1-8BE8-C13D14A9A3A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002-41D1-8BE8-C13D14A9A3A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002-41D1-8BE8-C13D14A9A3A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002-41D1-8BE8-C13D14A9A3A9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2-41D1-8BE8-C13D14A9A3A9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02-41D1-8BE8-C13D14A9A3A9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02-41D1-8BE8-C13D14A9A3A9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02-41D1-8BE8-C13D14A9A3A9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02-41D1-8BE8-C13D14A9A3A9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02-41D1-8BE8-C13D14A9A3A9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02-41D1-8BE8-C13D14A9A3A9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02-41D1-8BE8-C13D14A9A3A9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02-41D1-8BE8-C13D14A9A3A9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02-41D1-8BE8-C13D14A9A3A9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02-41D1-8BE8-C13D14A9A3A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0.25265099124020285</c:v>
                </c:pt>
                <c:pt idx="2">
                  <c:v>0.74734900875979715</c:v>
                </c:pt>
                <c:pt idx="3">
                  <c:v>0.49134498512091873</c:v>
                </c:pt>
                <c:pt idx="4">
                  <c:v>2.5231568800033532E-2</c:v>
                </c:pt>
                <c:pt idx="5">
                  <c:v>5.6582421727649941E-2</c:v>
                </c:pt>
                <c:pt idx="6">
                  <c:v>1.3956997359486986E-2</c:v>
                </c:pt>
                <c:pt idx="7">
                  <c:v>1.6010729703675761E-2</c:v>
                </c:pt>
                <c:pt idx="8">
                  <c:v>9.639968146192212E-4</c:v>
                </c:pt>
                <c:pt idx="9">
                  <c:v>2.3052097740894422E-3</c:v>
                </c:pt>
                <c:pt idx="10">
                  <c:v>0.14095309945932352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002-41D1-8BE8-C13D14A9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6-442C-A3B3-E55B526A652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76-442C-A3B3-E55B526A65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76-442C-A3B3-E55B526A65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C76-442C-A3B3-E55B526A65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76-442C-A3B3-E55B526A65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C76-442C-A3B3-E55B526A65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C76-442C-A3B3-E55B526A65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C76-442C-A3B3-E55B526A65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138865</c:v>
                </c:pt>
                <c:pt idx="1">
                  <c:v>28196</c:v>
                </c:pt>
                <c:pt idx="2">
                  <c:v>110669</c:v>
                </c:pt>
                <c:pt idx="3">
                  <c:v>67792</c:v>
                </c:pt>
                <c:pt idx="4">
                  <c:v>4954</c:v>
                </c:pt>
                <c:pt idx="5">
                  <c:v>7511</c:v>
                </c:pt>
                <c:pt idx="6">
                  <c:v>3811</c:v>
                </c:pt>
                <c:pt idx="7">
                  <c:v>2969</c:v>
                </c:pt>
                <c:pt idx="8">
                  <c:v>894</c:v>
                </c:pt>
                <c:pt idx="9">
                  <c:v>1131</c:v>
                </c:pt>
                <c:pt idx="10">
                  <c:v>21607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76-442C-A3B3-E55B526A652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21199041849092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6-442C-A3B3-E55B526A6522}"/>
                </c:ext>
              </c:extLst>
            </c:dLbl>
            <c:dLbl>
              <c:idx val="1"/>
              <c:layout>
                <c:manualLayout>
                  <c:x val="-7.8209794181455239E-3"/>
                  <c:y val="0.314623266076702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6-442C-A3B3-E55B526A6522}"/>
                </c:ext>
              </c:extLst>
            </c:dLbl>
            <c:dLbl>
              <c:idx val="2"/>
              <c:layout>
                <c:manualLayout>
                  <c:x val="-6.4277317363969121E-3"/>
                  <c:y val="0.551978371124662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6-442C-A3B3-E55B526A6522}"/>
                </c:ext>
              </c:extLst>
            </c:dLbl>
            <c:dLbl>
              <c:idx val="3"/>
              <c:layout>
                <c:manualLayout>
                  <c:x val="-2.4500069949490205E-3"/>
                  <c:y val="0.419647732003424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6-442C-A3B3-E55B526A6522}"/>
                </c:ext>
              </c:extLst>
            </c:dLbl>
            <c:dLbl>
              <c:idx val="4"/>
              <c:layout>
                <c:manualLayout>
                  <c:x val="-2.517346429548335E-3"/>
                  <c:y val="0.21780961590327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6-442C-A3B3-E55B526A6522}"/>
                </c:ext>
              </c:extLst>
            </c:dLbl>
            <c:dLbl>
              <c:idx val="5"/>
              <c:layout>
                <c:manualLayout>
                  <c:x val="-3.977724741447892E-3"/>
                  <c:y val="0.228015858919890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6-442C-A3B3-E55B526A652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6-442C-A3B3-E55B526A6522}"/>
                </c:ext>
              </c:extLst>
            </c:dLbl>
            <c:dLbl>
              <c:idx val="7"/>
              <c:layout>
                <c:manualLayout>
                  <c:x val="-1.0540030944819248E-2"/>
                  <c:y val="0.221070486489940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6-442C-A3B3-E55B526A652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6-442C-A3B3-E55B526A652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6-442C-A3B3-E55B526A652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6-442C-A3B3-E55B526A652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-6.4907342563163328E-2</c:v>
                </c:pt>
                <c:pt idx="1">
                  <c:v>-0.10488888888888892</c:v>
                </c:pt>
                <c:pt idx="2">
                  <c:v>-5.4143448087244916E-2</c:v>
                </c:pt>
                <c:pt idx="3">
                  <c:v>-0.10284133769172743</c:v>
                </c:pt>
                <c:pt idx="4">
                  <c:v>-7.6263285474547859E-2</c:v>
                </c:pt>
                <c:pt idx="5">
                  <c:v>-0.18385309138324457</c:v>
                </c:pt>
                <c:pt idx="6">
                  <c:v>9.0414878397711007E-2</c:v>
                </c:pt>
                <c:pt idx="7">
                  <c:v>-0.12315416420555225</c:v>
                </c:pt>
                <c:pt idx="8">
                  <c:v>4.8065650644783187E-2</c:v>
                </c:pt>
                <c:pt idx="9">
                  <c:v>1.4857142857142858</c:v>
                </c:pt>
                <c:pt idx="10">
                  <c:v>0.15632023975168585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76-442C-A3B3-E55B526A652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C76-442C-A3B3-E55B526A65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C76-442C-A3B3-E55B526A65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C76-442C-A3B3-E55B526A65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C76-442C-A3B3-E55B526A65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C76-442C-A3B3-E55B526A65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C76-442C-A3B3-E55B526A65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C76-442C-A3B3-E55B526A652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6-442C-A3B3-E55B526A652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76-442C-A3B3-E55B526A652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76-442C-A3B3-E55B526A652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76-442C-A3B3-E55B526A652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76-442C-A3B3-E55B526A652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76-442C-A3B3-E55B526A652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76-442C-A3B3-E55B526A652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76-442C-A3B3-E55B526A652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76-442C-A3B3-E55B526A652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76-442C-A3B3-E55B526A652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76-442C-A3B3-E55B526A652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0.20304612393331653</c:v>
                </c:pt>
                <c:pt idx="2">
                  <c:v>0.79695387606668344</c:v>
                </c:pt>
                <c:pt idx="3">
                  <c:v>0.48818636805530552</c:v>
                </c:pt>
                <c:pt idx="4">
                  <c:v>3.5674936089007306E-2</c:v>
                </c:pt>
                <c:pt idx="5">
                  <c:v>5.4088503222554277E-2</c:v>
                </c:pt>
                <c:pt idx="6">
                  <c:v>2.7443920354300939E-2</c:v>
                </c:pt>
                <c:pt idx="7">
                  <c:v>2.1380477442120044E-2</c:v>
                </c:pt>
                <c:pt idx="8">
                  <c:v>6.4379073200590501E-3</c:v>
                </c:pt>
                <c:pt idx="9">
                  <c:v>8.1446008713498726E-3</c:v>
                </c:pt>
                <c:pt idx="10">
                  <c:v>0.15559716271198645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C76-442C-A3B3-E55B526A6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A0-4868-8AFF-F3696B84710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A0-4868-8AFF-F3696B8471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A0-4868-8AFF-F3696B8471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A0-4868-8AFF-F3696B8471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A0-4868-8AFF-F3696B8471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A0-4868-8AFF-F3696B8471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A0-4868-8AFF-F3696B8471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A0-4868-8AFF-F3696B8471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120964</c:v>
                </c:pt>
                <c:pt idx="1">
                  <c:v>25067</c:v>
                </c:pt>
                <c:pt idx="2">
                  <c:v>95897</c:v>
                </c:pt>
                <c:pt idx="3">
                  <c:v>59434</c:v>
                </c:pt>
                <c:pt idx="4">
                  <c:v>4236</c:v>
                </c:pt>
                <c:pt idx="5">
                  <c:v>6677</c:v>
                </c:pt>
                <c:pt idx="6">
                  <c:v>3495</c:v>
                </c:pt>
                <c:pt idx="7">
                  <c:v>2720</c:v>
                </c:pt>
                <c:pt idx="8">
                  <c:v>822</c:v>
                </c:pt>
                <c:pt idx="9">
                  <c:v>1041</c:v>
                </c:pt>
                <c:pt idx="10">
                  <c:v>17472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0-4868-8AFF-F3696B84710A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0.602128305390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A0-4868-8AFF-F3696B84710A}"/>
                </c:ext>
              </c:extLst>
            </c:dLbl>
            <c:dLbl>
              <c:idx val="1"/>
              <c:layout>
                <c:manualLayout>
                  <c:x val="-2.517346429548335E-3"/>
                  <c:y val="0.2989896939574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0-4868-8AFF-F3696B84710A}"/>
                </c:ext>
              </c:extLst>
            </c:dLbl>
            <c:dLbl>
              <c:idx val="2"/>
              <c:layout>
                <c:manualLayout>
                  <c:x val="-9.0795482306955059E-3"/>
                  <c:y val="0.51619919690489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0-4868-8AFF-F3696B84710A}"/>
                </c:ext>
              </c:extLst>
            </c:dLbl>
            <c:dLbl>
              <c:idx val="3"/>
              <c:layout>
                <c:manualLayout>
                  <c:x val="-2.4500069949490205E-3"/>
                  <c:y val="0.41251159394549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A0-4868-8AFF-F3696B84710A}"/>
                </c:ext>
              </c:extLst>
            </c:dLbl>
            <c:dLbl>
              <c:idx val="4"/>
              <c:layout>
                <c:manualLayout>
                  <c:x val="-5.1691629238469292E-3"/>
                  <c:y val="0.21067366579177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A0-4868-8AFF-F3696B84710A}"/>
                </c:ext>
              </c:extLst>
            </c:dLbl>
            <c:dLbl>
              <c:idx val="5"/>
              <c:layout>
                <c:manualLayout>
                  <c:x val="-6.6295412357464866E-3"/>
                  <c:y val="0.22085509987943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A0-4868-8AFF-F3696B84710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A0-4868-8AFF-F3696B84710A}"/>
                </c:ext>
              </c:extLst>
            </c:dLbl>
            <c:dLbl>
              <c:idx val="7"/>
              <c:layout>
                <c:manualLayout>
                  <c:x val="6.723503237512972E-5"/>
                  <c:y val="0.211522807769329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A0-4868-8AFF-F3696B84710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A0-4868-8AFF-F3696B84710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A0-4868-8AFF-F3696B84710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A0-4868-8AFF-F3696B84710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-7.0787146928459999E-2</c:v>
                </c:pt>
                <c:pt idx="1">
                  <c:v>-8.787570045848192E-2</c:v>
                </c:pt>
                <c:pt idx="2">
                  <c:v>-6.6214202946532019E-2</c:v>
                </c:pt>
                <c:pt idx="3">
                  <c:v>-0.11358687546607005</c:v>
                </c:pt>
                <c:pt idx="4">
                  <c:v>-8.4306095979247764E-2</c:v>
                </c:pt>
                <c:pt idx="5">
                  <c:v>-0.20360209923664119</c:v>
                </c:pt>
                <c:pt idx="6">
                  <c:v>9.2187500000000089E-2</c:v>
                </c:pt>
                <c:pt idx="7">
                  <c:v>-0.12059489169091497</c:v>
                </c:pt>
                <c:pt idx="8">
                  <c:v>0.11231393775372123</c:v>
                </c:pt>
                <c:pt idx="9">
                  <c:v>1.7180156657963446</c:v>
                </c:pt>
                <c:pt idx="10">
                  <c:v>0.14781237682301929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A0-4868-8AFF-F3696B8471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6A0-4868-8AFF-F3696B8471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6A0-4868-8AFF-F3696B8471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6A0-4868-8AFF-F3696B8471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6A0-4868-8AFF-F3696B8471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6A0-4868-8AFF-F3696B8471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6A0-4868-8AFF-F3696B8471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6A0-4868-8AFF-F3696B84710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A0-4868-8AFF-F3696B84710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A0-4868-8AFF-F3696B84710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A0-4868-8AFF-F3696B84710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A0-4868-8AFF-F3696B84710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A0-4868-8AFF-F3696B84710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A0-4868-8AFF-F3696B84710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A0-4868-8AFF-F3696B84710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A0-4868-8AFF-F3696B84710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A0-4868-8AFF-F3696B84710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A0-4868-8AFF-F3696B84710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A0-4868-8AFF-F3696B84710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0.20722694355345392</c:v>
                </c:pt>
                <c:pt idx="2">
                  <c:v>0.79277305644654605</c:v>
                </c:pt>
                <c:pt idx="3">
                  <c:v>0.49133626533514102</c:v>
                </c:pt>
                <c:pt idx="4">
                  <c:v>3.5018683244601702E-2</c:v>
                </c:pt>
                <c:pt idx="5">
                  <c:v>5.5198240798915381E-2</c:v>
                </c:pt>
                <c:pt idx="6">
                  <c:v>2.8892893753513442E-2</c:v>
                </c:pt>
                <c:pt idx="7">
                  <c:v>2.2486028901160676E-2</c:v>
                </c:pt>
                <c:pt idx="8">
                  <c:v>6.7954102046889984E-3</c:v>
                </c:pt>
                <c:pt idx="9">
                  <c:v>8.6058662081280376E-3</c:v>
                </c:pt>
                <c:pt idx="10">
                  <c:v>0.14443966800039681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6A0-4868-8AFF-F3696B847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A-4F19-80E9-9FAECCF29F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0A-4F19-80E9-9FAECCF29F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0A-4F19-80E9-9FAECCF29F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0A-4F19-80E9-9FAECCF29F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0A-4F19-80E9-9FAECCF29F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0A-4F19-80E9-9FAECCF29F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0A-4F19-80E9-9FAECCF29F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20A-4F19-80E9-9FAECCF29F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17901</c:v>
                </c:pt>
                <c:pt idx="1">
                  <c:v>3129</c:v>
                </c:pt>
                <c:pt idx="2">
                  <c:v>14772</c:v>
                </c:pt>
                <c:pt idx="3">
                  <c:v>8358</c:v>
                </c:pt>
                <c:pt idx="4">
                  <c:v>718</c:v>
                </c:pt>
                <c:pt idx="5">
                  <c:v>834</c:v>
                </c:pt>
                <c:pt idx="6">
                  <c:v>316</c:v>
                </c:pt>
                <c:pt idx="7">
                  <c:v>249</c:v>
                </c:pt>
                <c:pt idx="8">
                  <c:v>72</c:v>
                </c:pt>
                <c:pt idx="9">
                  <c:v>90</c:v>
                </c:pt>
                <c:pt idx="10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0A-4F19-80E9-9FAECCF29FF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741E-3"/>
                  <c:y val="0.624418376274394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A-4F19-80E9-9FAECCF29FFD}"/>
                </c:ext>
              </c:extLst>
            </c:dLbl>
            <c:dLbl>
              <c:idx val="1"/>
              <c:layout>
                <c:manualLayout>
                  <c:x val="-6.4950711709962266E-3"/>
                  <c:y val="0.279656396333916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0A-4F19-80E9-9FAECCF29FFD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0A-4F19-80E9-9FAECCF29FFD}"/>
                </c:ext>
              </c:extLst>
            </c:dLbl>
            <c:dLbl>
              <c:idx val="3"/>
              <c:layout>
                <c:manualLayout>
                  <c:x val="-7.7536399835462094E-3"/>
                  <c:y val="0.390500247619423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0A-4F19-80E9-9FAECCF29FFD}"/>
                </c:ext>
              </c:extLst>
            </c:dLbl>
            <c:dLbl>
              <c:idx val="4"/>
              <c:layout>
                <c:manualLayout>
                  <c:x val="-2.517346429548335E-3"/>
                  <c:y val="0.194773021793328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0A-4F19-80E9-9FAECCF29FF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0A-4F19-80E9-9FAECCF29FF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0A-4F19-80E9-9FAECCF29FFD}"/>
                </c:ext>
              </c:extLst>
            </c:dLbl>
            <c:dLbl>
              <c:idx val="7"/>
              <c:layout>
                <c:manualLayout>
                  <c:x val="-1.0540030944819248E-2"/>
                  <c:y val="0.197201289688413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0A-4F19-80E9-9FAECCF29FFD}"/>
                </c:ext>
              </c:extLst>
            </c:dLbl>
            <c:dLbl>
              <c:idx val="8"/>
              <c:layout>
                <c:manualLayout>
                  <c:x val="-3.7759152420983179E-3"/>
                  <c:y val="0.17642550320307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0A-4F19-80E9-9FAECCF29FF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0A-4F19-80E9-9FAECCF29FF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0A-4F19-80E9-9FAECCF29F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-2.3137789904501993E-2</c:v>
                </c:pt>
                <c:pt idx="1">
                  <c:v>-0.22125435540069682</c:v>
                </c:pt>
                <c:pt idx="2">
                  <c:v>3.2501572656741473E-2</c:v>
                </c:pt>
                <c:pt idx="3">
                  <c:v>-1.8207447433337243E-2</c:v>
                </c:pt>
                <c:pt idx="4">
                  <c:v>-2.5780189959294431E-2</c:v>
                </c:pt>
                <c:pt idx="5">
                  <c:v>1.831501831501825E-2</c:v>
                </c:pt>
                <c:pt idx="6">
                  <c:v>7.118644067796609E-2</c:v>
                </c:pt>
                <c:pt idx="7">
                  <c:v>-0.15017064846416384</c:v>
                </c:pt>
                <c:pt idx="8">
                  <c:v>-0.36842105263157898</c:v>
                </c:pt>
                <c:pt idx="9">
                  <c:v>0.25</c:v>
                </c:pt>
                <c:pt idx="10">
                  <c:v>0.19370669745958424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0A-4F19-80E9-9FAECCF29F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20A-4F19-80E9-9FAECCF29F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20A-4F19-80E9-9FAECCF29F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20A-4F19-80E9-9FAECCF29F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20A-4F19-80E9-9FAECCF29F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20A-4F19-80E9-9FAECCF29F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20A-4F19-80E9-9FAECCF29F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20A-4F19-80E9-9FAECCF29FF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0A-4F19-80E9-9FAECCF29FF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0A-4F19-80E9-9FAECCF29FF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0A-4F19-80E9-9FAECCF29FF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0A-4F19-80E9-9FAECCF29FF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0A-4F19-80E9-9FAECCF29FF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0A-4F19-80E9-9FAECCF29FF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0A-4F19-80E9-9FAECCF29FF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0A-4F19-80E9-9FAECCF29FF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0A-4F19-80E9-9FAECCF29FF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0A-4F19-80E9-9FAECCF29FF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0A-4F19-80E9-9FAECCF29F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0.17479470420646892</c:v>
                </c:pt>
                <c:pt idx="2">
                  <c:v>0.82520529579353108</c:v>
                </c:pt>
                <c:pt idx="3">
                  <c:v>0.46690129043070222</c:v>
                </c:pt>
                <c:pt idx="4">
                  <c:v>4.0109491089883244E-2</c:v>
                </c:pt>
                <c:pt idx="5">
                  <c:v>4.6589576001340706E-2</c:v>
                </c:pt>
                <c:pt idx="6">
                  <c:v>1.7652645103625495E-2</c:v>
                </c:pt>
                <c:pt idx="7">
                  <c:v>1.3909837439249204E-2</c:v>
                </c:pt>
                <c:pt idx="8">
                  <c:v>4.0221216691804923E-3</c:v>
                </c:pt>
                <c:pt idx="9">
                  <c:v>5.0276520864756162E-3</c:v>
                </c:pt>
                <c:pt idx="10">
                  <c:v>0.23099268197307413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20A-4F19-80E9-9FAECCF2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5-446C-A381-95EA3F12C9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C5-446C-A381-95EA3F12C9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C5-446C-A381-95EA3F12C9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C5-446C-A381-95EA3F12C9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C5-446C-A381-95EA3F12C9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C5-446C-A381-95EA3F12C9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C5-446C-A381-95EA3F12C9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C5-446C-A381-95EA3F12C9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23859</c:v>
                </c:pt>
                <c:pt idx="1">
                  <c:v>6028</c:v>
                </c:pt>
                <c:pt idx="2">
                  <c:v>17831</c:v>
                </c:pt>
                <c:pt idx="3">
                  <c:v>11723</c:v>
                </c:pt>
                <c:pt idx="4">
                  <c:v>602</c:v>
                </c:pt>
                <c:pt idx="5">
                  <c:v>1350</c:v>
                </c:pt>
                <c:pt idx="6">
                  <c:v>333</c:v>
                </c:pt>
                <c:pt idx="7">
                  <c:v>382</c:v>
                </c:pt>
                <c:pt idx="8">
                  <c:v>23</c:v>
                </c:pt>
                <c:pt idx="9">
                  <c:v>55</c:v>
                </c:pt>
                <c:pt idx="10">
                  <c:v>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C5-446C-A381-95EA3F12C930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452149308404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5-446C-A381-95EA3F12C930}"/>
                </c:ext>
              </c:extLst>
            </c:dLbl>
            <c:dLbl>
              <c:idx val="1"/>
              <c:layout>
                <c:manualLayout>
                  <c:x val="-9.1468876652948221E-3"/>
                  <c:y val="0.299175572978189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5-446C-A381-95EA3F12C930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5-446C-A381-95EA3F12C930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5-446C-A381-95EA3F12C930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5-446C-A381-95EA3F12C930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C5-446C-A381-95EA3F12C930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5-446C-A381-95EA3F12C930}"/>
                </c:ext>
              </c:extLst>
            </c:dLbl>
            <c:dLbl>
              <c:idx val="7"/>
              <c:layout>
                <c:manualLayout>
                  <c:x val="-3.9104897090727619E-3"/>
                  <c:y val="0.21152280776932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C5-446C-A381-95EA3F12C930}"/>
                </c:ext>
              </c:extLst>
            </c:dLbl>
            <c:dLbl>
              <c:idx val="8"/>
              <c:layout>
                <c:manualLayout>
                  <c:x val="-3.7759152420983179E-3"/>
                  <c:y val="0.20506853936491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5-446C-A381-95EA3F12C930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C5-446C-A381-95EA3F12C930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C5-446C-A381-95EA3F12C93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-1.8794209573943066E-2</c:v>
                </c:pt>
                <c:pt idx="1">
                  <c:v>-0.19968135953266064</c:v>
                </c:pt>
                <c:pt idx="2">
                  <c:v>6.2380838894184887E-2</c:v>
                </c:pt>
                <c:pt idx="3">
                  <c:v>6.514628384517529E-2</c:v>
                </c:pt>
                <c:pt idx="4">
                  <c:v>0.48641975308641983</c:v>
                </c:pt>
                <c:pt idx="5">
                  <c:v>0.60714285714285721</c:v>
                </c:pt>
                <c:pt idx="6">
                  <c:v>-0.25</c:v>
                </c:pt>
                <c:pt idx="7">
                  <c:v>-0.64857405703771853</c:v>
                </c:pt>
                <c:pt idx="8">
                  <c:v>-0.84967320261437906</c:v>
                </c:pt>
                <c:pt idx="9">
                  <c:v>2.0555555555555554</c:v>
                </c:pt>
                <c:pt idx="10">
                  <c:v>0.18791946308724827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C5-446C-A381-95EA3F12C9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6C5-446C-A381-95EA3F12C9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6C5-446C-A381-95EA3F12C9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6C5-446C-A381-95EA3F12C9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6C5-446C-A381-95EA3F12C9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6C5-446C-A381-95EA3F12C9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6C5-446C-A381-95EA3F12C9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6C5-446C-A381-95EA3F12C93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C5-446C-A381-95EA3F12C93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C5-446C-A381-95EA3F12C93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C5-446C-A381-95EA3F12C93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C5-446C-A381-95EA3F12C93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C5-446C-A381-95EA3F12C93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C5-446C-A381-95EA3F12C93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C5-446C-A381-95EA3F12C93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C5-446C-A381-95EA3F12C93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C5-446C-A381-95EA3F12C93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C5-446C-A381-95EA3F12C93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C5-446C-A381-95EA3F12C9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0.25265099124020285</c:v>
                </c:pt>
                <c:pt idx="2">
                  <c:v>0.74734900875979715</c:v>
                </c:pt>
                <c:pt idx="3">
                  <c:v>0.49134498512091873</c:v>
                </c:pt>
                <c:pt idx="4">
                  <c:v>2.5231568800033532E-2</c:v>
                </c:pt>
                <c:pt idx="5">
                  <c:v>5.6582421727649941E-2</c:v>
                </c:pt>
                <c:pt idx="6">
                  <c:v>1.3956997359486986E-2</c:v>
                </c:pt>
                <c:pt idx="7">
                  <c:v>1.6010729703675761E-2</c:v>
                </c:pt>
                <c:pt idx="8">
                  <c:v>9.639968146192212E-4</c:v>
                </c:pt>
                <c:pt idx="9">
                  <c:v>2.3052097740894422E-3</c:v>
                </c:pt>
                <c:pt idx="10">
                  <c:v>0.14095309945932352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6C5-446C-A381-95EA3F12C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D-4B27-8FAC-E8237064B8E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7D-4B27-8FAC-E8237064B8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7D-4B27-8FAC-E8237064B8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7D-4B27-8FAC-E8237064B8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7D-4B27-8FAC-E8237064B8E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7D-4B27-8FAC-E8237064B8E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7D-4B27-8FAC-E8237064B8E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37D-4B27-8FAC-E8237064B8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161937</c:v>
                </c:pt>
                <c:pt idx="1">
                  <c:v>31428</c:v>
                </c:pt>
                <c:pt idx="2">
                  <c:v>9441</c:v>
                </c:pt>
                <c:pt idx="3">
                  <c:v>21987</c:v>
                </c:pt>
                <c:pt idx="4">
                  <c:v>130509</c:v>
                </c:pt>
                <c:pt idx="5">
                  <c:v>79735</c:v>
                </c:pt>
                <c:pt idx="6">
                  <c:v>5769</c:v>
                </c:pt>
                <c:pt idx="7">
                  <c:v>8610</c:v>
                </c:pt>
                <c:pt idx="8">
                  <c:v>4509</c:v>
                </c:pt>
                <c:pt idx="9">
                  <c:v>3556</c:v>
                </c:pt>
                <c:pt idx="10">
                  <c:v>1213</c:v>
                </c:pt>
                <c:pt idx="11">
                  <c:v>1435</c:v>
                </c:pt>
                <c:pt idx="12">
                  <c:v>25682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7D-4B27-8FAC-E8237064B8EC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0.62929483438630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D-4B27-8FAC-E8237064B8EC}"/>
                </c:ext>
              </c:extLst>
            </c:dLbl>
            <c:dLbl>
              <c:idx val="1"/>
              <c:layout>
                <c:manualLayout>
                  <c:x val="-6.4950711709962266E-3"/>
                  <c:y val="0.28557840044430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D-4B27-8FAC-E8237064B8EC}"/>
                </c:ext>
              </c:extLst>
            </c:dLbl>
            <c:dLbl>
              <c:idx val="2"/>
              <c:layout>
                <c:manualLayout>
                  <c:x val="-1.325908247149273E-3"/>
                  <c:y val="0.24107888769542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D-4A71-B5C3-EFF4C9E8753C}"/>
                </c:ext>
              </c:extLst>
            </c:dLbl>
            <c:dLbl>
              <c:idx val="3"/>
              <c:layout>
                <c:manualLayout>
                  <c:x val="-6.6295412357464866E-3"/>
                  <c:y val="-0.1790189760114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D-4A71-B5C3-EFF4C9E8753C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D-4B27-8FAC-E8237064B8EC}"/>
                </c:ext>
              </c:extLst>
            </c:dLbl>
            <c:dLbl>
              <c:idx val="5"/>
              <c:layout>
                <c:manualLayout>
                  <c:x val="-7.7536399835462094E-3"/>
                  <c:y val="0.42163282221301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D-4B27-8FAC-E8237064B8EC}"/>
                </c:ext>
              </c:extLst>
            </c:dLbl>
            <c:dLbl>
              <c:idx val="6"/>
              <c:layout>
                <c:manualLayout>
                  <c:x val="-6.4950711709962266E-3"/>
                  <c:y val="0.199649291958805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7D-4B27-8FAC-E8237064B8EC}"/>
                </c:ext>
              </c:extLst>
            </c:dLbl>
            <c:dLbl>
              <c:idx val="7"/>
              <c:layout>
                <c:manualLayout>
                  <c:x val="-6.6295412357465838E-3"/>
                  <c:y val="0.22085509987943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D-4B27-8FAC-E8237064B8EC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D-4B27-8FAC-E8237064B8EC}"/>
                </c:ext>
              </c:extLst>
            </c:dLbl>
            <c:dLbl>
              <c:idx val="9"/>
              <c:layout>
                <c:manualLayout>
                  <c:x val="-1.0540030944819345E-2"/>
                  <c:y val="0.21152280776932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D-4B27-8FAC-E8237064B8EC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D-4B27-8FAC-E8237064B8EC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D-4B27-8FAC-E8237064B8EC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7D-4B27-8FAC-E8237064B8E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-3.462973781789136E-2</c:v>
                </c:pt>
                <c:pt idx="1">
                  <c:v>-8.4799068142108358E-2</c:v>
                </c:pt>
                <c:pt idx="2">
                  <c:v>-0.30667547918043625</c:v>
                </c:pt>
                <c:pt idx="3">
                  <c:v>6.0995029677170187E-2</c:v>
                </c:pt>
                <c:pt idx="4">
                  <c:v>-2.171566496259536E-2</c:v>
                </c:pt>
                <c:pt idx="5">
                  <c:v>-6.2525719257404244E-2</c:v>
                </c:pt>
                <c:pt idx="6">
                  <c:v>-7.9757537087254748E-2</c:v>
                </c:pt>
                <c:pt idx="7">
                  <c:v>-0.16065509845973869</c:v>
                </c:pt>
                <c:pt idx="8">
                  <c:v>3.7028518859245629E-2</c:v>
                </c:pt>
                <c:pt idx="9">
                  <c:v>-0.10877192982456141</c:v>
                </c:pt>
                <c:pt idx="10">
                  <c:v>0.23022312373225162</c:v>
                </c:pt>
                <c:pt idx="11">
                  <c:v>1.4117647058823528</c:v>
                </c:pt>
                <c:pt idx="12">
                  <c:v>0.17231934997945864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7D-4B27-8FAC-E8237064B8E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37D-4B27-8FAC-E8237064B8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37D-4B27-8FAC-E8237064B8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37D-4B27-8FAC-E8237064B8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37D-4B27-8FAC-E8237064B8E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37D-4B27-8FAC-E8237064B8E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37D-4B27-8FAC-E8237064B8E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37D-4B27-8FAC-E8237064B8E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7D-4B27-8FAC-E8237064B8E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7D-4B27-8FAC-E8237064B8EC}"/>
                </c:ext>
              </c:extLst>
            </c:dLbl>
            <c:dLbl>
              <c:idx val="2"/>
              <c:layout>
                <c:manualLayout>
                  <c:x val="-2.6518164942985947E-3"/>
                  <c:y val="7.1607778351014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D-4A71-B5C3-EFF4C9E8753C}"/>
                </c:ext>
              </c:extLst>
            </c:dLbl>
            <c:dLbl>
              <c:idx val="3"/>
              <c:layout>
                <c:manualLayout>
                  <c:x val="-4.8616074111770853E-17"/>
                  <c:y val="6.68341269371402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3D-4A71-B5C3-EFF4C9E8753C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7D-4B27-8FAC-E8237064B8EC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7D-4B27-8FAC-E8237064B8EC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7D-4B27-8FAC-E8237064B8EC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7D-4B27-8FAC-E8237064B8EC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7D-4B27-8FAC-E8237064B8EC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7D-4B27-8FAC-E8237064B8EC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7D-4B27-8FAC-E8237064B8EC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7D-4B27-8FAC-E8237064B8EC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7D-4B27-8FAC-E8237064B8E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0.19407547379536486</c:v>
                </c:pt>
                <c:pt idx="2">
                  <c:v>5.8300450175068082E-2</c:v>
                </c:pt>
                <c:pt idx="3">
                  <c:v>0.13577502362029678</c:v>
                </c:pt>
                <c:pt idx="4">
                  <c:v>0.80592452620463517</c:v>
                </c:pt>
                <c:pt idx="5">
                  <c:v>0.4923828402403404</c:v>
                </c:pt>
                <c:pt idx="6">
                  <c:v>3.5624965264269441E-2</c:v>
                </c:pt>
                <c:pt idx="7">
                  <c:v>5.3168824913392247E-2</c:v>
                </c:pt>
                <c:pt idx="8">
                  <c:v>2.7844161618407158E-2</c:v>
                </c:pt>
                <c:pt idx="9">
                  <c:v>2.1959156956100213E-2</c:v>
                </c:pt>
                <c:pt idx="10">
                  <c:v>7.4905673193896389E-3</c:v>
                </c:pt>
                <c:pt idx="11">
                  <c:v>8.8614708188987073E-3</c:v>
                </c:pt>
                <c:pt idx="12">
                  <c:v>0.15859253907383736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37D-4B27-8FAC-E8237064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02-424F-B668-ABAE95EE3A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24F-B668-ABAE95EE3A01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02-424F-B668-ABAE95EE3A01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02-424F-B668-ABAE95EE3A01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02-424F-B668-ABAE95EE3A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02-424F-B668-ABAE95EE3A01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02-424F-B668-ABAE95EE3A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02-424F-B668-ABAE95EE3A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12">
                  <c:v>845212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02-424F-B668-ABAE95EE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02-424F-B668-ABAE95EE3A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02-424F-B668-ABAE95EE3A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02-424F-B668-ABAE95EE3A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02-424F-B668-ABAE95EE3A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2-424F-B668-ABAE95EE3A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02-424F-B668-ABAE95EE3A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02-424F-B668-ABAE95EE3A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02-424F-B668-ABAE95EE3A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02-424F-B668-ABAE95EE3A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02-424F-B668-ABAE95EE3A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02-424F-B668-ABAE95EE3A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02-424F-B668-ABAE95EE3A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02-424F-B668-ABAE95EE3A01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12">
                  <c:v>5.2275644497231877E-2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02-424F-B668-ABAE95EE3A01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12">
                  <c:v>0.40771768765832861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02-424F-B668-ABAE95EE3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4-4FE1-8968-D7432656C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4-4FE1-8968-D7432656C788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4-4FE1-8968-D7432656C78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4-4FE1-8968-D7432656C78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4-4FE1-8968-D7432656C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4-4FE1-8968-D7432656C78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94-4FE1-8968-D7432656C7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94-4FE1-8968-D7432656C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12">
                  <c:v>19490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94-4FE1-8968-D7432656C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94-4FE1-8968-D7432656C7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94-4FE1-8968-D7432656C7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94-4FE1-8968-D7432656C7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94-4FE1-8968-D7432656C7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94-4FE1-8968-D7432656C7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94-4FE1-8968-D7432656C7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94-4FE1-8968-D7432656C7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94-4FE1-8968-D7432656C7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94-4FE1-8968-D7432656C7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94-4FE1-8968-D7432656C7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94-4FE1-8968-D7432656C7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94-4FE1-8968-D7432656C7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94-4FE1-8968-D7432656C78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12">
                  <c:v>5.0390730261385075E-2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94-4FE1-8968-D7432656C788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12">
                  <c:v>0.88181905957323559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94-4FE1-8968-D7432656C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F-4551-9D49-8ACEC1D07C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F-4551-9D49-8ACEC1D07C23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F-4551-9D49-8ACEC1D07C2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F-4551-9D49-8ACEC1D07C2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F-4551-9D49-8ACEC1D07C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F-4551-9D49-8ACEC1D07C2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FF-4551-9D49-8ACEC1D07C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FF-4551-9D49-8ACEC1D07C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12">
                  <c:v>117785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FF-4551-9D49-8ACEC1D07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FF-4551-9D49-8ACEC1D07C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FF-4551-9D49-8ACEC1D07C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F-4551-9D49-8ACEC1D07C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FF-4551-9D49-8ACEC1D07C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FF-4551-9D49-8ACEC1D07C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FF-4551-9D49-8ACEC1D07C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FF-4551-9D49-8ACEC1D07C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FF-4551-9D49-8ACEC1D07C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FF-4551-9D49-8ACEC1D07C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FF-4551-9D49-8ACEC1D07C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FF-4551-9D49-8ACEC1D07C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FF-4551-9D49-8ACEC1D07C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FF-4551-9D49-8ACEC1D07C2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12">
                  <c:v>-1.9773470593620224E-2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FF-4551-9D49-8ACEC1D07C23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12">
                  <c:v>0.57986157684363016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FF-4551-9D49-8ACEC1D07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DA-4D67-9844-C7ADB237E3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A-4D67-9844-C7ADB237E32A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DA-4D67-9844-C7ADB237E32A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DA-4D67-9844-C7ADB237E32A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DA-4D67-9844-C7ADB237E3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DA-4D67-9844-C7ADB237E32A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DA-4D67-9844-C7ADB237E3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DA-4D67-9844-C7ADB237E3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12">
                  <c:v>88753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DA-4D67-9844-C7ADB237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DA-4D67-9844-C7ADB237E3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DA-4D67-9844-C7ADB237E3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A-4D67-9844-C7ADB237E3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A-4D67-9844-C7ADB237E3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A-4D67-9844-C7ADB237E3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A-4D67-9844-C7ADB237E3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A-4D67-9844-C7ADB237E3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A-4D67-9844-C7ADB237E3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DA-4D67-9844-C7ADB237E3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DA-4D67-9844-C7ADB237E3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DA-4D67-9844-C7ADB237E3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DA-4D67-9844-C7ADB237E3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DA-4D67-9844-C7ADB237E32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12">
                  <c:v>4.9226258733405137E-2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DA-4D67-9844-C7ADB237E32A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12">
                  <c:v>0.60653452801158481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DA-4D67-9844-C7ADB237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2D-4994-90CD-543BA1443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D-4994-90CD-543BA1443E0E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2D-4994-90CD-543BA1443E0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2D-4994-90CD-543BA1443E0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2D-4994-90CD-543BA1443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2D-4994-90CD-543BA1443E0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2D-4994-90CD-543BA1443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2D-4994-90CD-543BA1443E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12">
                  <c:v>29032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2D-4994-90CD-543BA14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2D-4994-90CD-543BA1443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2D-4994-90CD-543BA1443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2D-4994-90CD-543BA1443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2D-4994-90CD-543BA1443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2D-4994-90CD-543BA1443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2D-4994-90CD-543BA1443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2D-4994-90CD-543BA1443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2D-4994-90CD-543BA1443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2D-4994-90CD-543BA1443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2D-4994-90CD-543BA1443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2D-4994-90CD-543BA1443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2D-4994-90CD-543BA1443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2D-4994-90CD-543BA1443E0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12">
                  <c:v>-0.18385246823344203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2D-4994-90CD-543BA1443E0E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12">
                  <c:v>0.50354756849137705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2D-4994-90CD-543BA14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A-48F3-BD28-BF1395C6FB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A-48F3-BD28-BF1395C6FB7A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A-48F3-BD28-BF1395C6FB7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A-48F3-BD28-BF1395C6FB7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A-48F3-BD28-BF1395C6FB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A-48F3-BD28-BF1395C6FB7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1A-48F3-BD28-BF1395C6FB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1A-48F3-BD28-BF1395C6FB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12">
                  <c:v>727427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1A-48F3-BD28-BF1395C6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A-48F3-BD28-BF1395C6FB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A-48F3-BD28-BF1395C6FB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A-48F3-BD28-BF1395C6FB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A-48F3-BD28-BF1395C6FB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A-48F3-BD28-BF1395C6FB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A-48F3-BD28-BF1395C6FB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A-48F3-BD28-BF1395C6FB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A-48F3-BD28-BF1395C6FB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A-48F3-BD28-BF1395C6FB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A-48F3-BD28-BF1395C6FB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A-48F3-BD28-BF1395C6FB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1A-48F3-BD28-BF1395C6FB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1A-48F3-BD28-BF1395C6FB7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12">
                  <c:v>6.495018021790111E-2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1A-48F3-BD28-BF1395C6FB7A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12">
                  <c:v>0.38331187637750808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1A-48F3-BD28-BF1395C6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0-4149-8065-68992127AC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0-4149-8065-68992127AC98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0-4149-8065-68992127AC9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0-4149-8065-68992127AC9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0-4149-8065-68992127AC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20-4149-8065-68992127AC9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20-4149-8065-68992127AC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20-4149-8065-68992127AC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12">
                  <c:v>437572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20-4149-8065-68992127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20-4149-8065-68992127AC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20-4149-8065-68992127AC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0-4149-8065-68992127AC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0-4149-8065-68992127AC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0-4149-8065-68992127AC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0-4149-8065-68992127AC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0-4149-8065-68992127AC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0-4149-8065-68992127AC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0-4149-8065-68992127AC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0-4149-8065-68992127AC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20-4149-8065-68992127AC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20-4149-8065-68992127AC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20-4149-8065-68992127AC9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12">
                  <c:v>6.3466988125154833E-2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20-4149-8065-68992127AC98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12">
                  <c:v>0.55020601062114949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20-4149-8065-68992127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9-4A91-825B-29F6D7D5A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9-4A91-825B-29F6D7D5A453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9-4A91-825B-29F6D7D5A45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9-4A91-825B-29F6D7D5A45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9-4A91-825B-29F6D7D5A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E9-4A91-825B-29F6D7D5A45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E9-4A91-825B-29F6D7D5A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E9-4A91-825B-29F6D7D5A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12">
                  <c:v>33099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E9-4A91-825B-29F6D7D5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9-4A91-825B-29F6D7D5A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9-4A91-825B-29F6D7D5A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9-4A91-825B-29F6D7D5A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9-4A91-825B-29F6D7D5A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9-4A91-825B-29F6D7D5A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9-4A91-825B-29F6D7D5A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E9-4A91-825B-29F6D7D5A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E9-4A91-825B-29F6D7D5A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E9-4A91-825B-29F6D7D5A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E9-4A91-825B-29F6D7D5A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E9-4A91-825B-29F6D7D5A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E9-4A91-825B-29F6D7D5A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E9-4A91-825B-29F6D7D5A45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12">
                  <c:v>-0.10627784528149054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E9-4A91-825B-29F6D7D5A453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12">
                  <c:v>-0.37126738089810807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E9-4A91-825B-29F6D7D5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B4-4188-8291-D78D94368F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4-4188-8291-D78D94368F66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B4-4188-8291-D78D94368F66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4-4188-8291-D78D94368F66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B4-4188-8291-D78D94368F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B4-4188-8291-D78D94368F66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B4-4188-8291-D78D94368F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B4-4188-8291-D78D94368F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12">
                  <c:v>42952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B4-4188-8291-D78D9436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4-4188-8291-D78D94368F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B4-4188-8291-D78D94368F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4-4188-8291-D78D94368F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4-4188-8291-D78D94368F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4-4188-8291-D78D94368F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4-4188-8291-D78D94368F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4-4188-8291-D78D94368F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4-4188-8291-D78D94368F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4-4188-8291-D78D94368F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4-4188-8291-D78D94368F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B4-4188-8291-D78D94368F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B4-4188-8291-D78D94368F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B4-4188-8291-D78D94368F66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12">
                  <c:v>-0.13787358744304612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B4-4188-8291-D78D94368F66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12">
                  <c:v>-0.27395662536554033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B4-4188-8291-D78D9436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E-4459-97E3-078E572610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E-4459-97E3-078E572610FD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E-4459-97E3-078E572610F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E-4459-97E3-078E572610F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E-4459-97E3-078E572610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4E-4459-97E3-078E572610F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4E-4459-97E3-078E572610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4E-4459-97E3-078E572610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4E-4459-97E3-078E5726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E-4459-97E3-078E572610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E-4459-97E3-078E572610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E-4459-97E3-078E572610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E-4459-97E3-078E572610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E-4459-97E3-078E572610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E-4459-97E3-078E572610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E-4459-97E3-078E572610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E-4459-97E3-078E572610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E-4459-97E3-078E572610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E-4459-97E3-078E572610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4E-4459-97E3-078E572610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4E-4459-97E3-078E572610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4E-4459-97E3-078E572610F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12">
                  <c:v>-0.33421685043822447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4E-4459-97E3-078E572610FD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12">
                  <c:v>-2.2315636514608994E-2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4E-4459-97E3-078E5726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93-4B09-B0BB-5B1A0F36F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3-4B09-B0BB-5B1A0F36FFE5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93-4B09-B0BB-5B1A0F36FFE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3-4B09-B0BB-5B1A0F36FFE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93-4B09-B0BB-5B1A0F36F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93-4B09-B0BB-5B1A0F36FFE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93-4B09-B0BB-5B1A0F36FF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93-4B09-B0BB-5B1A0F36FF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12">
                  <c:v>24551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93-4B09-B0BB-5B1A0F36F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93-4B09-B0BB-5B1A0F36FF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93-4B09-B0BB-5B1A0F36FF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93-4B09-B0BB-5B1A0F36FF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93-4B09-B0BB-5B1A0F36FF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93-4B09-B0BB-5B1A0F36FF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93-4B09-B0BB-5B1A0F36FF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93-4B09-B0BB-5B1A0F36FF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93-4B09-B0BB-5B1A0F36FF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93-4B09-B0BB-5B1A0F36FF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93-4B09-B0BB-5B1A0F36FF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93-4B09-B0BB-5B1A0F36FF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93-4B09-B0BB-5B1A0F36FF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93-4B09-B0BB-5B1A0F36FFE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12">
                  <c:v>0.11352503628447019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93-4B09-B0BB-5B1A0F36FFE5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12">
                  <c:v>1.1466293608463758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93-4B09-B0BB-5B1A0F36F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7-4D86-B766-08150AE6C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7-4D86-B766-08150AE6CF6F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7-4D86-B766-08150AE6CF6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7-4D86-B766-08150AE6CF6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7-4D86-B766-08150AE6C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7-4D86-B766-08150AE6CF6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7-4D86-B766-08150AE6C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A7-4D86-B766-08150AE6CF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A7-4D86-B766-08150AE6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7-4D86-B766-08150AE6C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7-4D86-B766-08150AE6C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7-4D86-B766-08150AE6C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7-4D86-B766-08150AE6C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7-4D86-B766-08150AE6C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7-4D86-B766-08150AE6C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7-4D86-B766-08150AE6C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7-4D86-B766-08150AE6C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7-4D86-B766-08150AE6C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7-4D86-B766-08150AE6C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7-4D86-B766-08150AE6C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7-4D86-B766-08150AE6C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7-4D86-B766-08150AE6CF6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12">
                  <c:v>0.47047534691467385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A7-4D86-B766-08150AE6CF6F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12">
                  <c:v>1.6958051420838971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A7-4D86-B766-08150AE6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B-4C8D-8ACD-E75AE28933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B-4C8D-8ACD-E75AE289331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6B-4C8D-8ACD-E75AE289331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B-4C8D-8ACD-E75AE289331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6B-4C8D-8ACD-E75AE28933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6B-4C8D-8ACD-E75AE289331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6B-4C8D-8ACD-E75AE28933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6B-4C8D-8ACD-E75AE28933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12">
                  <c:v>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6B-4C8D-8ACD-E75AE2893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6B-4C8D-8ACD-E75AE28933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6B-4C8D-8ACD-E75AE28933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6B-4C8D-8ACD-E75AE28933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6B-4C8D-8ACD-E75AE28933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6B-4C8D-8ACD-E75AE28933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6B-4C8D-8ACD-E75AE28933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6B-4C8D-8ACD-E75AE28933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6B-4C8D-8ACD-E75AE28933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6B-4C8D-8ACD-E75AE28933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6B-4C8D-8ACD-E75AE28933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6B-4C8D-8ACD-E75AE28933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6B-4C8D-8ACD-E75AE28933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6B-4C8D-8ACD-E75AE289331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12">
                  <c:v>-0.32746234067207414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6B-4C8D-8ACD-E75AE289331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12">
                  <c:v>0.37405303030303028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6B-4C8D-8ACD-E75AE2893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4-42F8-88D6-A271EE6B18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4-42F8-88D6-A271EE6B18A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4-42F8-88D6-A271EE6B18A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4-42F8-88D6-A271EE6B18A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4-42F8-88D6-A271EE6B18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4-42F8-88D6-A271EE6B18A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34-42F8-88D6-A271EE6B18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34-42F8-88D6-A271EE6B18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12">
                  <c:v>8870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34-42F8-88D6-A271EE6B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4-42F8-88D6-A271EE6B18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4-42F8-88D6-A271EE6B18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4-42F8-88D6-A271EE6B18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4-42F8-88D6-A271EE6B18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34-42F8-88D6-A271EE6B18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34-42F8-88D6-A271EE6B18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34-42F8-88D6-A271EE6B18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34-42F8-88D6-A271EE6B18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34-42F8-88D6-A271EE6B18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34-42F8-88D6-A271EE6B18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34-42F8-88D6-A271EE6B18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34-42F8-88D6-A271EE6B18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34-42F8-88D6-A271EE6B18A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12">
                  <c:v>1.0850963798777622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34-42F8-88D6-A271EE6B18A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12">
                  <c:v>0.11980810503724282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34-42F8-88D6-A271EE6B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2-446E-A549-C5912039A6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2-446E-A549-C5912039A6BE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2-446E-A549-C5912039A6BE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2-446E-A549-C5912039A6BE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2-446E-A549-C5912039A6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2-446E-A549-C5912039A6BE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F2-446E-A549-C5912039A6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F2-446E-A549-C5912039A6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12">
                  <c:v>845212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F2-446E-A549-C5912039A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2-446E-A549-C5912039A6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2-446E-A549-C5912039A6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2-446E-A549-C5912039A6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2-446E-A549-C5912039A6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2-446E-A549-C5912039A6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2-446E-A549-C5912039A6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F2-446E-A549-C5912039A6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F2-446E-A549-C5912039A6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F2-446E-A549-C5912039A6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F2-446E-A549-C5912039A6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F2-446E-A549-C5912039A6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F2-446E-A549-C5912039A6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F2-446E-A549-C5912039A6BE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12">
                  <c:v>5.2275644497231877E-2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F2-446E-A549-C5912039A6BE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12">
                  <c:v>0.40771768765832861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F2-446E-A549-C5912039A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B-439C-AD49-28FFD682E5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B-439C-AD49-28FFD682E54A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B-439C-AD49-28FFD682E54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B-439C-AD49-28FFD682E54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B-439C-AD49-28FFD682E5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B-439C-AD49-28FFD682E54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7B-439C-AD49-28FFD682E5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7B-439C-AD49-28FFD682E54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12">
                  <c:v>696789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7B-439C-AD49-28FFD682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7B-439C-AD49-28FFD682E5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7B-439C-AD49-28FFD682E5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7B-439C-AD49-28FFD682E5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7B-439C-AD49-28FFD682E5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B-439C-AD49-28FFD682E5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B-439C-AD49-28FFD682E5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B-439C-AD49-28FFD682E5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B-439C-AD49-28FFD682E5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B-439C-AD49-28FFD682E5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B-439C-AD49-28FFD682E5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7B-439C-AD49-28FFD682E5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7B-439C-AD49-28FFD682E5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7B-439C-AD49-28FFD682E54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12">
                  <c:v>2.2537865169033999E-2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7B-439C-AD49-28FFD682E54A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12">
                  <c:v>1.1099920359261493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7B-439C-AD49-28FFD682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06-4F2C-8AC2-F6CB52E7AD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6-4F2C-8AC2-F6CB52E7AD1D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6-4F2C-8AC2-F6CB52E7AD1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6-4F2C-8AC2-F6CB52E7AD1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06-4F2C-8AC2-F6CB52E7AD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6-4F2C-8AC2-F6CB52E7AD1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06-4F2C-8AC2-F6CB52E7AD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06-4F2C-8AC2-F6CB52E7AD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06-4F2C-8AC2-F6CB52E7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6-4F2C-8AC2-F6CB52E7AD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6-4F2C-8AC2-F6CB52E7AD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6-4F2C-8AC2-F6CB52E7AD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6-4F2C-8AC2-F6CB52E7AD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6-4F2C-8AC2-F6CB52E7AD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6-4F2C-8AC2-F6CB52E7AD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6-4F2C-8AC2-F6CB52E7AD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6-4F2C-8AC2-F6CB52E7AD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6-4F2C-8AC2-F6CB52E7AD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6-4F2C-8AC2-F6CB52E7AD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06-4F2C-8AC2-F6CB52E7AD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06-4F2C-8AC2-F6CB52E7AD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06-4F2C-8AC2-F6CB52E7AD1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06-4F2C-8AC2-F6CB52E7AD1D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06-4F2C-8AC2-F6CB52E7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DC-4F68-B4D9-562EA7ADCBA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C-4F68-B4D9-562EA7ADCBA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DC-4F68-B4D9-562EA7ADCBA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C-4F68-B4D9-562EA7ADCBA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DC-4F68-B4D9-562EA7ADCBA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C-4F68-B4D9-562EA7ADCBA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DC-4F68-B4D9-562EA7ADCB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DC-4F68-B4D9-562EA7ADCBA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C-4F68-B4D9-562EA7AD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DC-4F68-B4D9-562EA7ADCB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DC-4F68-B4D9-562EA7ADCB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C-4F68-B4D9-562EA7ADCB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C-4F68-B4D9-562EA7ADCB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C-4F68-B4D9-562EA7ADCB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C-4F68-B4D9-562EA7ADCB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C-4F68-B4D9-562EA7ADCB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C-4F68-B4D9-562EA7ADCB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C-4F68-B4D9-562EA7ADCB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DC-4F68-B4D9-562EA7ADCB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DC-4F68-B4D9-562EA7ADCB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DC-4F68-B4D9-562EA7ADCB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DC-4F68-B4D9-562EA7ADCBA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DC-4F68-B4D9-562EA7ADCBA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DC-4F68-B4D9-562EA7ADC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79-4E05-93DB-9B021BB309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9-4E05-93DB-9B021BB30945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79-4E05-93DB-9B021BB3094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79-4E05-93DB-9B021BB3094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79-4E05-93DB-9B021BB309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79-4E05-93DB-9B021BB3094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79-4E05-93DB-9B021BB309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79-4E05-93DB-9B021BB3094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12">
                  <c:v>148423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79-4E05-93DB-9B021BB30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9-4E05-93DB-9B021BB309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9-4E05-93DB-9B021BB309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9-4E05-93DB-9B021BB309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9-4E05-93DB-9B021BB309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9-4E05-93DB-9B021BB309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9-4E05-93DB-9B021BB309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9-4E05-93DB-9B021BB309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9-4E05-93DB-9B021BB309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9-4E05-93DB-9B021BB309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9-4E05-93DB-9B021BB309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79-4E05-93DB-9B021BB309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79-4E05-93DB-9B021BB309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79-4E05-93DB-9B021BB3094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5">
                  <c:v>9.9762329174093889E-2</c:v>
                </c:pt>
                <c:pt idx="6">
                  <c:v>0.18401220583475886</c:v>
                </c:pt>
                <c:pt idx="12">
                  <c:v>0.21865968208092479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79-4E05-93DB-9B021BB30945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5">
                  <c:v>-0.46592220683287167</c:v>
                </c:pt>
                <c:pt idx="6">
                  <c:v>-0.32049989386542133</c:v>
                </c:pt>
                <c:pt idx="12">
                  <c:v>-0.45065141757346949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79-4E05-93DB-9B021BB30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A-4B00-8CA0-842088C8E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A-4B00-8CA0-842088C8E81F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6A-4B00-8CA0-842088C8E81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6A-4B00-8CA0-842088C8E81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6A-4B00-8CA0-842088C8E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A-4B00-8CA0-842088C8E81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6A-4B00-8CA0-842088C8E8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6A-4B00-8CA0-842088C8E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12">
                  <c:v>6.0865732906059842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6A-4B00-8CA0-842088C8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A-4B00-8CA0-842088C8E8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6A-4B00-8CA0-842088C8E8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6A-4B00-8CA0-842088C8E8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6A-4B00-8CA0-842088C8E8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6A-4B00-8CA0-842088C8E8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6A-4B00-8CA0-842088C8E8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6A-4B00-8CA0-842088C8E8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6A-4B00-8CA0-842088C8E8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6A-4B00-8CA0-842088C8E8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6A-4B00-8CA0-842088C8E8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6A-4B00-8CA0-842088C8E8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6A-4B00-8CA0-842088C8E8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6A-4B00-8CA0-842088C8E81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12">
                  <c:v>0.67780989029353478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6A-4B00-8CA0-842088C8E81F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12">
                  <c:v>-1.2299152608727582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6A-4B00-8CA0-842088C8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2-4D19-9887-D47DBD9F49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2-4D19-9887-D47DBD9F49C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2-4D19-9887-D47DBD9F49C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2-4D19-9887-D47DBD9F49C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2-4D19-9887-D47DBD9F49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2-4D19-9887-D47DBD9F49C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82-4D19-9887-D47DBD9F49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82-4D19-9887-D47DBD9F49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12">
                  <c:v>4.1773655837707473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82-4D19-9887-D47DBD9F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2-4D19-9887-D47DBD9F49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2-4D19-9887-D47DBD9F49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2-4D19-9887-D47DBD9F49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2-4D19-9887-D47DBD9F49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2-4D19-9887-D47DBD9F49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2-4D19-9887-D47DBD9F49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2-4D19-9887-D47DBD9F49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2-4D19-9887-D47DBD9F49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2-4D19-9887-D47DBD9F49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82-4D19-9887-D47DBD9F49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82-4D19-9887-D47DBD9F49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82-4D19-9887-D47DBD9F49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82-4D19-9887-D47DBD9F49C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12">
                  <c:v>0.36273066313582669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82-4D19-9887-D47DBD9F49C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12">
                  <c:v>-0.28881784640956809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82-4D19-9887-D47DBD9F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B-48F1-BA9D-0028C5BD66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B-48F1-BA9D-0028C5BD661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B-48F1-BA9D-0028C5BD661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B-48F1-BA9D-0028C5BD661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B-48F1-BA9D-0028C5BD66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B-48F1-BA9D-0028C5BD661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5B-48F1-BA9D-0028C5BD66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5B-48F1-BA9D-0028C5BD66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12">
                  <c:v>4.553771164699846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5B-48F1-BA9D-0028C5BD6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5B-48F1-BA9D-0028C5BD66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5B-48F1-BA9D-0028C5BD66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B-48F1-BA9D-0028C5BD66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B-48F1-BA9D-0028C5BD66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B-48F1-BA9D-0028C5BD66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B-48F1-BA9D-0028C5BD66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B-48F1-BA9D-0028C5BD66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B-48F1-BA9D-0028C5BD66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B-48F1-BA9D-0028C5BD66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B-48F1-BA9D-0028C5BD66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5B-48F1-BA9D-0028C5BD66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5B-48F1-BA9D-0028C5BD66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5B-48F1-BA9D-0028C5BD661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12">
                  <c:v>-5.0539498245409931E-3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5B-48F1-BA9D-0028C5BD661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12">
                  <c:v>-0.78030240872875289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5B-48F1-BA9D-0028C5BD6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4-47A5-8061-F085403D3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4-47A5-8061-F085403D34C1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4-47A5-8061-F085403D34C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4-47A5-8061-F085403D34C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4-47A5-8061-F085403D3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4-47A5-8061-F085403D34C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C4-47A5-8061-F085403D34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C4-47A5-8061-F085403D3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12">
                  <c:v>3.3347116930852287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C4-47A5-8061-F085403D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4-47A5-8061-F085403D34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4-47A5-8061-F085403D34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4-47A5-8061-F085403D34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4-47A5-8061-F085403D34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4-47A5-8061-F085403D34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4-47A5-8061-F085403D34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4-47A5-8061-F085403D34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4-47A5-8061-F085403D34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4-47A5-8061-F085403D34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4-47A5-8061-F085403D34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4-47A5-8061-F085403D34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4-47A5-8061-F085403D34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4-47A5-8061-F085403D34C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12">
                  <c:v>0.5867781280021851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C4-47A5-8061-F085403D34C1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12">
                  <c:v>0.2872053799539156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C4-47A5-8061-F085403D3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F-4EC4-A4C7-2FBD0A2A89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F-4EC4-A4C7-2FBD0A2A890A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5F-4EC4-A4C7-2FBD0A2A890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5F-4EC4-A4C7-2FBD0A2A890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F-4EC4-A4C7-2FBD0A2A89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5F-4EC4-A4C7-2FBD0A2A890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5F-4EC4-A4C7-2FBD0A2A89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5F-4EC4-A4C7-2FBD0A2A89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12">
                  <c:v>110669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5F-4EC4-A4C7-2FBD0A2A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5F-4EC4-A4C7-2FBD0A2A89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5F-4EC4-A4C7-2FBD0A2A89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5F-4EC4-A4C7-2FBD0A2A89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5F-4EC4-A4C7-2FBD0A2A89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5F-4EC4-A4C7-2FBD0A2A89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5F-4EC4-A4C7-2FBD0A2A89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5F-4EC4-A4C7-2FBD0A2A89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5F-4EC4-A4C7-2FBD0A2A89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5F-4EC4-A4C7-2FBD0A2A89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5F-4EC4-A4C7-2FBD0A2A89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5F-4EC4-A4C7-2FBD0A2A89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5F-4EC4-A4C7-2FBD0A2A89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5F-4EC4-A4C7-2FBD0A2A890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12">
                  <c:v>-5.4143448087244916E-2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5F-4EC4-A4C7-2FBD0A2A890A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12">
                  <c:v>0.69296313293559741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5F-4EC4-A4C7-2FBD0A2A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F-4455-9004-929892ADEF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F-4455-9004-929892ADEF1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F-4455-9004-929892ADEF1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F-4455-9004-929892ADEF1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F-4455-9004-929892ADEF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F-4455-9004-929892ADEF1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1F-4455-9004-929892ADEF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1F-4455-9004-929892ADEF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12">
                  <c:v>6.5729969548834815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1F-4455-9004-929892ADE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F-4455-9004-929892ADEF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F-4455-9004-929892ADEF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F-4455-9004-929892ADEF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F-4455-9004-929892ADEF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F-4455-9004-929892ADEF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F-4455-9004-929892ADEF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F-4455-9004-929892ADEF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F-4455-9004-929892ADEF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1F-4455-9004-929892ADEF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1F-4455-9004-929892ADEF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F-4455-9004-929892ADEF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F-4455-9004-929892ADEF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F-4455-9004-929892ADEF1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12">
                  <c:v>0.73505979034209812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1F-4455-9004-929892ADEF1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12">
                  <c:v>-1.4713506051593521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1F-4455-9004-929892ADE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D-4171-A0F0-E0BB4D0B07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D-4171-A0F0-E0BB4D0B07F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D-4171-A0F0-E0BB4D0B07F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D-4171-A0F0-E0BB4D0B07F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D-4171-A0F0-E0BB4D0B07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D-4171-A0F0-E0BB4D0B07F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BD-4171-A0F0-E0BB4D0B07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BD-4171-A0F0-E0BB4D0B07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12">
                  <c:v>6.4546259145621905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BD-4171-A0F0-E0BB4D0B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D-4171-A0F0-E0BB4D0B07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D-4171-A0F0-E0BB4D0B07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BD-4171-A0F0-E0BB4D0B07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BD-4171-A0F0-E0BB4D0B07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BD-4171-A0F0-E0BB4D0B07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BD-4171-A0F0-E0BB4D0B07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BD-4171-A0F0-E0BB4D0B07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D-4171-A0F0-E0BB4D0B07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D-4171-A0F0-E0BB4D0B07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D-4171-A0F0-E0BB4D0B07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D-4171-A0F0-E0BB4D0B07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D-4171-A0F0-E0BB4D0B07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D-4171-A0F0-E0BB4D0B07F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12">
                  <c:v>1.0093947829236898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BD-4171-A0F0-E0BB4D0B07F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12">
                  <c:v>-1.3273271070522776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BD-4171-A0F0-E0BB4D0B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1-401C-8F14-7738195760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1-401C-8F14-7738195760FC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D1-401C-8F14-7738195760F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1-401C-8F14-7738195760F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D1-401C-8F14-7738195760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D1-401C-8F14-7738195760F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D1-401C-8F14-7738195760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D1-401C-8F14-7738195760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12">
                  <c:v>6.6812676624949532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D1-401C-8F14-77381957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2D1-401C-8F14-7738195760FC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2D1-401C-8F14-7738195760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D1-401C-8F14-7738195760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1-401C-8F14-7738195760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1-401C-8F14-7738195760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1-401C-8F14-7738195760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1-401C-8F14-7738195760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1-401C-8F14-7738195760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1-401C-8F14-7738195760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1-401C-8F14-7738195760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1-401C-8F14-7738195760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1-401C-8F14-7738195760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D1-401C-8F14-7738195760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D1-401C-8F14-7738195760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D1-401C-8F14-7738195760F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12">
                  <c:v>-0.22438216036538616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D1-401C-8F14-7738195760FC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12">
                  <c:v>-2.7026895567563844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D1-401C-8F14-77381957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9-4CD3-A30D-6018655302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9-4CD3-A30D-6018655302C2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9-4CD3-A30D-6018655302C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9-4CD3-A30D-6018655302C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9-4CD3-A30D-6018655302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9-4CD3-A30D-6018655302C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A9-4CD3-A30D-6018655302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A9-4CD3-A30D-6018655302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12">
                  <c:v>5.7185461323392355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A9-4CD3-A30D-60186553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A9-4CD3-A30D-6018655302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9-4CD3-A30D-6018655302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9-4CD3-A30D-6018655302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A9-4CD3-A30D-6018655302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A9-4CD3-A30D-6018655302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A9-4CD3-A30D-6018655302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A9-4CD3-A30D-6018655302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A9-4CD3-A30D-6018655302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A9-4CD3-A30D-6018655302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A9-4CD3-A30D-6018655302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A9-4CD3-A30D-6018655302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A9-4CD3-A30D-6018655302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A9-4CD3-A30D-6018655302C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12">
                  <c:v>0.30498533694642838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A9-4CD3-A30D-6018655302C2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12">
                  <c:v>-2.3732333779876695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A9-4CD3-A30D-60186553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6-45E9-8FC4-E260E07822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6-45E9-8FC4-E260E0782215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6-45E9-8FC4-E260E0782215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6-45E9-8FC4-E260E0782215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6-45E9-8FC4-E260E07822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6-45E9-8FC4-E260E0782215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A6-45E9-8FC4-E260E07822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A6-45E9-8FC4-E260E07822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12">
                  <c:v>6.3452340855506906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A6-45E9-8FC4-E260E078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6-45E9-8FC4-E260E07822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6-45E9-8FC4-E260E07822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6-45E9-8FC4-E260E07822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6-45E9-8FC4-E260E07822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6-45E9-8FC4-E260E07822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6-45E9-8FC4-E260E07822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6-45E9-8FC4-E260E07822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6-45E9-8FC4-E260E07822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6-45E9-8FC4-E260E07822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6-45E9-8FC4-E260E07822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6-45E9-8FC4-E260E07822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6-45E9-8FC4-E260E07822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6-45E9-8FC4-E260E0782215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12">
                  <c:v>-2.0115290568001667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A6-45E9-8FC4-E260E0782215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12">
                  <c:v>-2.2646854854948861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A6-45E9-8FC4-E260E078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C-480B-B705-92FB37335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C-480B-B705-92FB3733587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FC-480B-B705-92FB3733587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C-480B-B705-92FB3733587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FC-480B-B705-92FB37335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C-480B-B705-92FB3733587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FC-480B-B705-92FB373358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FC-480B-B705-92FB373358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12">
                  <c:v>6.4421411702965097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FC-480B-B705-92FB3733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C-480B-B705-92FB373358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C-480B-B705-92FB373358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C-480B-B705-92FB373358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C-480B-B705-92FB373358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C-480B-B705-92FB373358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C-480B-B705-92FB373358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C-480B-B705-92FB373358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C-480B-B705-92FB373358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C-480B-B705-92FB373358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C-480B-B705-92FB373358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FC-480B-B705-92FB373358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FC-480B-B705-92FB373358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FC-480B-B705-92FB3733587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12">
                  <c:v>0.1337005408258376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FC-480B-B705-92FB3733587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12">
                  <c:v>-1.1370503472647888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FC-480B-B705-92FB3733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E-4941-8231-691887F11B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E-4941-8231-691887F11B51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6E-4941-8231-691887F11B5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E-4941-8231-691887F11B5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E-4941-8231-691887F11B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6E-4941-8231-691887F11B5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6E-4941-8231-691887F11B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6E-4941-8231-691887F11B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12">
                  <c:v>6.3452340855506906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6E-4941-8231-691887F1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E-4941-8231-691887F11B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E-4941-8231-691887F11B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E-4941-8231-691887F11B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E-4941-8231-691887F11B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E-4941-8231-691887F11B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6E-4941-8231-691887F11B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E-4941-8231-691887F11B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6E-4941-8231-691887F11B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E-4941-8231-691887F11B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E-4941-8231-691887F11B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6E-4941-8231-691887F11B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6E-4941-8231-691887F11B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6E-4941-8231-691887F11B5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12">
                  <c:v>-2.0115290568001667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6E-4941-8231-691887F11B51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12">
                  <c:v>-2.2646854854948861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6E-4941-8231-691887F11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5-4A93-B95E-367F7B3818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5-4A93-B95E-367F7B38189E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5-4A93-B95E-367F7B38189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5-4A93-B95E-367F7B38189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5-4A93-B95E-367F7B3818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5-4A93-B95E-367F7B38189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75-4A93-B95E-367F7B3818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75-4A93-B95E-367F7B3818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12">
                  <c:v>11.142058165548098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5-4A93-B95E-367F7B381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5-4A93-B95E-367F7B3818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5-4A93-B95E-367F7B3818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5-4A93-B95E-367F7B3818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5-4A93-B95E-367F7B3818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5-4A93-B95E-367F7B3818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5-4A93-B95E-367F7B3818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5-4A93-B95E-367F7B3818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5-4A93-B95E-367F7B3818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5-4A93-B95E-367F7B3818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5-4A93-B95E-367F7B3818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5-4A93-B95E-367F7B3818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5-4A93-B95E-367F7B3818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5-4A93-B95E-367F7B38189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12">
                  <c:v>3.2006748126758824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5-4A93-B95E-367F7B38189E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12">
                  <c:v>3.4280706916441321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75-4A93-B95E-367F7B381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6-4241-B605-4986DD1B3B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6-4241-B605-4986DD1B3BC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6-4241-B605-4986DD1B3BC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6-4241-B605-4986DD1B3BC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6-4241-B605-4986DD1B3B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6-4241-B605-4986DD1B3BC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46-4241-B605-4986DD1B3B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46-4241-B605-4986DD1B3B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12">
                  <c:v>7.8426171529619806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46-4241-B605-4986DD1B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6-4241-B605-4986DD1B3B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6-4241-B605-4986DD1B3B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6-4241-B605-4986DD1B3B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6-4241-B605-4986DD1B3B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6-4241-B605-4986DD1B3B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6-4241-B605-4986DD1B3B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6-4241-B605-4986DD1B3B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6-4241-B605-4986DD1B3B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6-4241-B605-4986DD1B3B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6-4241-B605-4986DD1B3B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6-4241-B605-4986DD1B3B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6-4241-B605-4986DD1B3B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6-4241-B605-4986DD1B3BC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12">
                  <c:v>-1.5068333964885694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6-4241-B605-4986DD1B3BC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12">
                  <c:v>-1.0573828470380198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46-4241-B605-4986DD1B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F-41AD-904E-2F34444ECF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F-41AD-904E-2F34444ECFF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F-41AD-904E-2F34444ECFF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F-41AD-904E-2F34444ECFF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CF-41AD-904E-2F34444ECF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F-41AD-904E-2F34444ECFF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CF-41AD-904E-2F34444ECF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CF-41AD-904E-2F34444ECF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12">
                  <c:v>6.0865732906059842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CF-41AD-904E-2F34444E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CF-41AD-904E-2F34444ECF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CF-41AD-904E-2F34444ECF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F-41AD-904E-2F34444ECF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F-41AD-904E-2F34444ECF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F-41AD-904E-2F34444ECF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F-41AD-904E-2F34444ECF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CF-41AD-904E-2F34444ECF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CF-41AD-904E-2F34444ECF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CF-41AD-904E-2F34444ECF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CF-41AD-904E-2F34444ECF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CF-41AD-904E-2F34444ECF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CF-41AD-904E-2F34444ECF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CF-41AD-904E-2F34444ECFF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12">
                  <c:v>0.67780989029353478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CF-41AD-904E-2F34444ECFF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12">
                  <c:v>-1.2299152608727582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CF-41AD-904E-2F34444E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57-4DEC-886E-7251C9FE8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7-4DEC-886E-7251C9FE8BA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57-4DEC-886E-7251C9FE8BA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57-4DEC-886E-7251C9FE8BA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57-4DEC-886E-7251C9FE8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57-4DEC-886E-7251C9FE8BA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57-4DEC-886E-7251C9FE8B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57-4DEC-886E-7251C9FE8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12">
                  <c:v>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57-4DEC-886E-7251C9FE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57-4DEC-886E-7251C9FE8B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57-4DEC-886E-7251C9FE8B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57-4DEC-886E-7251C9FE8B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57-4DEC-886E-7251C9FE8B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57-4DEC-886E-7251C9FE8B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57-4DEC-886E-7251C9FE8B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57-4DEC-886E-7251C9FE8B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57-4DEC-886E-7251C9FE8B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57-4DEC-886E-7251C9FE8B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57-4DEC-886E-7251C9FE8B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57-4DEC-886E-7251C9FE8B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57-4DEC-886E-7251C9FE8B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57-4DEC-886E-7251C9FE8BA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12">
                  <c:v>-0.10284133769172743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57-4DEC-886E-7251C9FE8BA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12">
                  <c:v>0.86898985443317156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57-4DEC-886E-7251C9FE8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D-4E92-9890-DBAF7F4071F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D-4E92-9890-DBAF7F4071FD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D-4E92-9890-DBAF7F4071FD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D-4E92-9890-DBAF7F4071FD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D-4E92-9890-DBAF7F4071F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D-4E92-9890-DBAF7F4071FD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1D-4E92-9890-DBAF7F4071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1D-4E92-9890-DBAF7F4071F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12">
                  <c:v>5.7603005852981051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1D-4E92-9890-DBAF7F40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1D-4E92-9890-DBAF7F4071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1D-4E92-9890-DBAF7F4071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1D-4E92-9890-DBAF7F4071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1D-4E92-9890-DBAF7F4071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1D-4E92-9890-DBAF7F4071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1D-4E92-9890-DBAF7F4071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1D-4E92-9890-DBAF7F4071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1D-4E92-9890-DBAF7F4071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1D-4E92-9890-DBAF7F4071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1D-4E92-9890-DBAF7F4071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1D-4E92-9890-DBAF7F4071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1D-4E92-9890-DBAF7F4071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1D-4E92-9890-DBAF7F4071F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12">
                  <c:v>0.52573126152084448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1D-4E92-9890-DBAF7F4071FD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12">
                  <c:v>-0.90111467270003942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1D-4E92-9890-DBAF7F40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F-48F8-A60B-E8E241A815D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F-48F8-A60B-E8E241A815D6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F-48F8-A60B-E8E241A815D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F-48F8-A60B-E8E241A815D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F-48F8-A60B-E8E241A815D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4F-48F8-A60B-E8E241A815D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4F-48F8-A60B-E8E241A815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4F-48F8-A60B-E8E241A815D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F-48F8-A60B-E8E241A8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F-48F8-A60B-E8E241A815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F-48F8-A60B-E8E241A815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F-48F8-A60B-E8E241A815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F-48F8-A60B-E8E241A815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F-48F8-A60B-E8E241A815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F-48F8-A60B-E8E241A815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F-48F8-A60B-E8E241A815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F-48F8-A60B-E8E241A815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F-48F8-A60B-E8E241A815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F-48F8-A60B-E8E241A815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4F-48F8-A60B-E8E241A815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4F-48F8-A60B-E8E241A815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4F-48F8-A60B-E8E241A815D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4F-48F8-A60B-E8E241A815D6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4F-48F8-A60B-E8E241A8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1-4A86-90C4-78E7BCA8E3A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1-4A86-90C4-78E7BCA8E3A4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1-4A86-90C4-78E7BCA8E3A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1-4A86-90C4-78E7BCA8E3A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1-4A86-90C4-78E7BCA8E3A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1-4A86-90C4-78E7BCA8E3A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21-4A86-90C4-78E7BCA8E3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21-4A86-90C4-78E7BCA8E3A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21-4A86-90C4-78E7BCA8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21-4A86-90C4-78E7BCA8E3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21-4A86-90C4-78E7BCA8E3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1-4A86-90C4-78E7BCA8E3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21-4A86-90C4-78E7BCA8E3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21-4A86-90C4-78E7BCA8E3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21-4A86-90C4-78E7BCA8E3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21-4A86-90C4-78E7BCA8E3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21-4A86-90C4-78E7BCA8E3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21-4A86-90C4-78E7BCA8E3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21-4A86-90C4-78E7BCA8E3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21-4A86-90C4-78E7BCA8E3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21-4A86-90C4-78E7BCA8E3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21-4A86-90C4-78E7BCA8E3A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21-4A86-90C4-78E7BCA8E3A4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21-4A86-90C4-78E7BCA8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A-4022-8B37-FCF4675071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A-4022-8B37-FCF467507142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A-4022-8B37-FCF46750714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A-4022-8B37-FCF46750714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A-4022-8B37-FCF4675071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A-4022-8B37-FCF46750714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1A-4022-8B37-FCF4675071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1A-4022-8B37-FCF4675071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12">
                  <c:v>8.2913245070107813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A-4022-8B37-FCF46750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A-4022-8B37-FCF4675071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A-4022-8B37-FCF4675071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A-4022-8B37-FCF4675071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A-4022-8B37-FCF4675071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A-4022-8B37-FCF4675071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A-4022-8B37-FCF4675071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A-4022-8B37-FCF4675071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A-4022-8B37-FCF4675071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A-4022-8B37-FCF4675071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A-4022-8B37-FCF4675071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1A-4022-8B37-FCF4675071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1A-4022-8B37-FCF4675071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1A-4022-8B37-FCF46750714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12">
                  <c:v>1.6451034974609859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A-4022-8B37-FCF467507142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12">
                  <c:v>-2.4720923750399137E-2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A-4022-8B37-FCF46750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54-4355-A7BC-9972441CD4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4-4355-A7BC-9972441CD43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4-4355-A7BC-9972441CD43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4-4355-A7BC-9972441CD43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4-4355-A7BC-9972441CD4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4-4355-A7BC-9972441CD43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54-4355-A7BC-9972441CD4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54-4355-A7BC-9972441CD43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54-4355-A7BC-9972441C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54-4355-A7BC-9972441CD4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54-4355-A7BC-9972441CD4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54-4355-A7BC-9972441CD4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54-4355-A7BC-9972441CD4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4-4355-A7BC-9972441CD4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4-4355-A7BC-9972441CD4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4-4355-A7BC-9972441CD4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4-4355-A7BC-9972441CD4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4-4355-A7BC-9972441CD4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4-4355-A7BC-9972441CD4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54-4355-A7BC-9972441CD4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54-4355-A7BC-9972441CD4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54-4355-A7BC-9972441CD43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54-4355-A7BC-9972441CD43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54-4355-A7BC-9972441C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7-4F1D-B288-C5D27F6801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7-4F1D-B288-C5D27F68012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7-4F1D-B288-C5D27F6801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7-4F1D-B288-C5D27F68012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7-4F1D-B288-C5D27F6801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7-4F1D-B288-C5D27F68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07-4F1D-B288-C5D27F6801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07-4F1D-B288-C5D27F6801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07-4F1D-B288-C5D27F6801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07-4F1D-B288-C5D27F6801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07-4F1D-B288-C5D27F6801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7-4F1D-B288-C5D27F6801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7-4F1D-B288-C5D27F6801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7-4F1D-B288-C5D27F6801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7-4F1D-B288-C5D27F6801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7-4F1D-B288-C5D27F6801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7-4F1D-B288-C5D27F6801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07-4F1D-B288-C5D27F6801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7-4F1D-B288-C5D27F68012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0.15811900776137566</c:v>
                </c:pt>
                <c:pt idx="1">
                  <c:v>0.24257651895842836</c:v>
                </c:pt>
                <c:pt idx="2">
                  <c:v>0.21838152156356028</c:v>
                </c:pt>
                <c:pt idx="3">
                  <c:v>0.3157894736842104</c:v>
                </c:pt>
                <c:pt idx="4">
                  <c:v>0.28880429139989627</c:v>
                </c:pt>
                <c:pt idx="5">
                  <c:v>9.2286071205496478E-2</c:v>
                </c:pt>
                <c:pt idx="6">
                  <c:v>0.17589453860640281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07-4F1D-B288-C5D27F680125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0.13075780089153044</c:v>
                </c:pt>
                <c:pt idx="1">
                  <c:v>0.16888697894284466</c:v>
                </c:pt>
                <c:pt idx="2">
                  <c:v>0.34768626049669482</c:v>
                </c:pt>
                <c:pt idx="3">
                  <c:v>0.80787334189131355</c:v>
                </c:pt>
                <c:pt idx="4">
                  <c:v>0.72567191844300294</c:v>
                </c:pt>
                <c:pt idx="5">
                  <c:v>0.40659561632817232</c:v>
                </c:pt>
                <c:pt idx="6">
                  <c:v>0.78979552837760369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07-4F1D-B288-C5D27F68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C-4A27-B082-420D9ED754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C-4A27-B082-420D9ED754EB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C-4A27-B082-420D9ED754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C-4A27-B082-420D9ED754EB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C-4A27-B082-420D9ED754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C-4A27-B082-420D9ED75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3C-4A27-B082-420D9ED754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3C-4A27-B082-420D9ED754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3C-4A27-B082-420D9ED754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3C-4A27-B082-420D9ED754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3C-4A27-B082-420D9ED754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3C-4A27-B082-420D9ED754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3C-4A27-B082-420D9ED754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3C-4A27-B082-420D9ED754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C-4A27-B082-420D9ED754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C-4A27-B082-420D9ED754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C-4A27-B082-420D9ED754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C-4A27-B082-420D9ED754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C-4A27-B082-420D9ED754E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3C-4A27-B082-420D9ED754EB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3C-4A27-B082-420D9ED75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D-432A-9FB9-121E452796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D-432A-9FB9-121E45279670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D-432A-9FB9-121E4527967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D-432A-9FB9-121E4527967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D-432A-9FB9-121E452796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D-432A-9FB9-121E4527967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DD-432A-9FB9-121E45279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DD-432A-9FB9-121E452796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DD-432A-9FB9-121E45279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D-432A-9FB9-121E45279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D-432A-9FB9-121E45279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D-432A-9FB9-121E45279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D-432A-9FB9-121E45279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D-432A-9FB9-121E45279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D-432A-9FB9-121E45279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D-432A-9FB9-121E45279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D-432A-9FB9-121E45279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D-432A-9FB9-121E45279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D-432A-9FB9-121E45279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DD-432A-9FB9-121E45279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D-432A-9FB9-121E45279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D-432A-9FB9-121E4527967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DD-432A-9FB9-121E45279670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DD-432A-9FB9-121E45279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C-4B97-9391-C37EC248CA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C-4B97-9391-C37EC248CA42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C-4B97-9391-C37EC248CA4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C-4B97-9391-C37EC248CA4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C-4B97-9391-C37EC248CA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C-4B97-9391-C37EC248CA4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8C-4B97-9391-C37EC248CA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8C-4B97-9391-C37EC248CA4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8C-4B97-9391-C37EC248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8C-4B97-9391-C37EC248CA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8C-4B97-9391-C37EC248CA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C-4B97-9391-C37EC248CA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C-4B97-9391-C37EC248CA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C-4B97-9391-C37EC248CA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C-4B97-9391-C37EC248CA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C-4B97-9391-C37EC248CA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8C-4B97-9391-C37EC248CA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8C-4B97-9391-C37EC248CA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8C-4B97-9391-C37EC248CA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8C-4B97-9391-C37EC248CA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8C-4B97-9391-C37EC248CA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8C-4B97-9391-C37EC248CA4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8C-4B97-9391-C37EC248CA42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8C-4B97-9391-C37EC248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18555</c:v>
                </c:pt>
                <c:pt idx="1">
                  <c:v>11467</c:v>
                </c:pt>
                <c:pt idx="2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A-4FD4-9E3D-A7B559B86D9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19490</c:v>
                </c:pt>
                <c:pt idx="1">
                  <c:v>2737</c:v>
                </c:pt>
                <c:pt idx="2">
                  <c:v>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A-4FD4-9E3D-A7B559B8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9A-4FD4-9E3D-A7B559B86D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9A-4FD4-9E3D-A7B559B86D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9A-4FD4-9E3D-A7B559B86D9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A-4FD4-9E3D-A7B559B86D9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A-4FD4-9E3D-A7B559B86D9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A-4FD4-9E3D-A7B559B86D9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A-4FD4-9E3D-A7B559B86D9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A-4FD4-9E3D-A7B559B86D9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A-4FD4-9E3D-A7B559B86D9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0.69123279897857848</c:v>
                </c:pt>
                <c:pt idx="1">
                  <c:v>9.7070506454816283E-2</c:v>
                </c:pt>
                <c:pt idx="2">
                  <c:v>0.2116966945666052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9A-4FD4-9E3D-A7B559B8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9A-4FD4-9E3D-A7B559B86D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9A-4FD4-9E3D-A7B559B86D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9A-4FD4-9E3D-A7B559B86D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9A-4FD4-9E3D-A7B559B86D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9A-4FD4-9E3D-A7B559B86D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9A-4FD4-9E3D-A7B559B86D9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A-4FD4-9E3D-A7B559B86D9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A-4FD4-9E3D-A7B559B86D9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A-4FD4-9E3D-A7B559B86D9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A-4FD4-9E3D-A7B559B86D9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9A-4FD4-9E3D-A7B559B86D9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9A-4FD4-9E3D-A7B559B86D9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5.0390730261385075E-2</c:v>
                </c:pt>
                <c:pt idx="1">
                  <c:v>-0.76131507805005671</c:v>
                </c:pt>
                <c:pt idx="2">
                  <c:v>3.0385656292286871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9A-4FD4-9E3D-A7B559B86D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2-49F0-BD0B-54BF7AA543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2-49F0-BD0B-54BF7AA54360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2-49F0-BD0B-54BF7AA5436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2-49F0-BD0B-54BF7AA5436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2-49F0-BD0B-54BF7AA543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2-49F0-BD0B-54BF7AA5436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F2-49F0-BD0B-54BF7AA543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F2-49F0-BD0B-54BF7AA543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12">
                  <c:v>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F2-49F0-BD0B-54BF7AA54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1F2-49F0-BD0B-54BF7AA54360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1F2-49F0-BD0B-54BF7AA543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2-49F0-BD0B-54BF7AA543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2-49F0-BD0B-54BF7AA543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2-49F0-BD0B-54BF7AA543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2-49F0-BD0B-54BF7AA543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2-49F0-BD0B-54BF7AA543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2-49F0-BD0B-54BF7AA543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2-49F0-BD0B-54BF7AA543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2-49F0-BD0B-54BF7AA543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2-49F0-BD0B-54BF7AA543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2-49F0-BD0B-54BF7AA543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F2-49F0-BD0B-54BF7AA543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F2-49F0-BD0B-54BF7AA543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F2-49F0-BD0B-54BF7AA5436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12">
                  <c:v>-7.6263285474547859E-2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F2-49F0-BD0B-54BF7AA54360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12">
                  <c:v>-0.11693404634581106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F2-49F0-BD0B-54BF7AA54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07-4A5B-8108-7151DA0BDE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07-4A5B-8108-7151DA0BDE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07-4A5B-8108-7151DA0BDE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07-4A5B-8108-7151DA0BDE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07-4A5B-8108-7151DA0BDE0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7-4A5B-8108-7151DA0BDE0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7-4A5B-8108-7151DA0BDE0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7-4A5B-8108-7151DA0BDE0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7-4A5B-8108-7151DA0BDE0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7-4A5B-8108-7151DA0BDE0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7-4A5B-8108-7151DA0BD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19490</c:v>
                </c:pt>
                <c:pt idx="1">
                  <c:v>2737</c:v>
                </c:pt>
                <c:pt idx="2">
                  <c:v>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07-4A5B-8108-7151DA0BD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4C-4249-A07E-F6F729A573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4C-4249-A07E-F6F729A573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C-4249-A07E-F6F729A573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C-4249-A07E-F6F729A573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C-4249-A07E-F6F729A573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C-4249-A07E-F6F729A573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C-4249-A07E-F6F729A573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C-4249-A07E-F6F729A573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C-4249-A07E-F6F729A573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C-4249-A07E-F6F729A57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04C-4249-A07E-F6F729A573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C-4249-A07E-F6F729A573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C-4249-A07E-F6F729A573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C-4249-A07E-F6F729A573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C-4249-A07E-F6F729A57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04C-4249-A07E-F6F729A573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04C-4249-A07E-F6F729A573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C-4249-A07E-F6F729A573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C-4249-A07E-F6F729A573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C-4249-A07E-F6F729A573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4C-4249-A07E-F6F729A573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4C-4249-A07E-F6F729A573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4C-4249-A07E-F6F729A573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4C-4249-A07E-F6F729A573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4C-4249-A07E-F6F729A573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4C-4249-A07E-F6F729A573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4C-4249-A07E-F6F729A573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4C-4249-A07E-F6F729A573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4C-4249-A07E-F6F729A573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4C-4249-A07E-F6F729A573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4C-4249-A07E-F6F729A573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4C-4249-A07E-F6F729A573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4C-4249-A07E-F6F729A573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04C-4249-A07E-F6F729A573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04C-4249-A07E-F6F729A573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04C-4249-A07E-F6F729A573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04C-4249-A07E-F6F729A573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04C-4249-A07E-F6F729A573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04C-4249-A07E-F6F729A573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04C-4249-A07E-F6F729A573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04C-4249-A07E-F6F729A573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04C-4249-A07E-F6F729A573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04C-4249-A07E-F6F729A573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04C-4249-A07E-F6F729A573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04C-4249-A07E-F6F729A573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04C-4249-A07E-F6F729A573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04C-4249-A07E-F6F729A573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04C-4249-A07E-F6F729A573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04C-4249-A07E-F6F729A573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04C-4249-A07E-F6F729A573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4C-4249-A07E-F6F729A573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4C-4249-A07E-F6F729A573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4C-4249-A07E-F6F729A573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4C-4249-A07E-F6F729A573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4C-4249-A07E-F6F729A573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4C-4249-A07E-F6F729A573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4C-4249-A07E-F6F729A573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4C-4249-A07E-F6F729A573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4C-4249-A07E-F6F729A573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4C-4249-A07E-F6F729A573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4C-4249-A07E-F6F729A573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04C-4249-A07E-F6F729A573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4C-4249-A07E-F6F729A573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04C-4249-A07E-F6F729A573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4C-4249-A07E-F6F729A573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04C-4249-A07E-F6F729A573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04C-4249-A07E-F6F729A573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04C-4249-A07E-F6F729A573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4C-4249-A07E-F6F729A573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04C-4249-A07E-F6F729A573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4C-4249-A07E-F6F729A573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04C-4249-A07E-F6F729A573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4C-4249-A07E-F6F729A573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04C-4249-A07E-F6F729A573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4C-4249-A07E-F6F729A573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04C-4249-A07E-F6F729A573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4C-4249-A07E-F6F729A573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04C-4249-A07E-F6F729A573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04C-4249-A07E-F6F729A573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04C-4249-A07E-F6F729A573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4C-4249-A07E-F6F729A573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04C-4249-A07E-F6F729A573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4C-4249-A07E-F6F729A573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04C-4249-A07E-F6F729A5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DC1-46D7-975B-EC8AB39AE4D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C1-46D7-975B-EC8AB39AE4D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1-46D7-975B-EC8AB39AE4D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1-46D7-975B-EC8AB39AE4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C1-46D7-975B-EC8AB39AE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5441</c:v>
                </c:pt>
                <c:pt idx="1">
                  <c:v>0</c:v>
                </c:pt>
                <c:pt idx="2">
                  <c:v>5441</c:v>
                </c:pt>
                <c:pt idx="3">
                  <c:v>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2-43E6-9560-54D27CC80E9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27482</c:v>
                </c:pt>
                <c:pt idx="1">
                  <c:v>0</c:v>
                </c:pt>
                <c:pt idx="2">
                  <c:v>0</c:v>
                </c:pt>
                <c:pt idx="3">
                  <c:v>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2-43E6-9560-54D27CC80E9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25067</c:v>
                </c:pt>
                <c:pt idx="1">
                  <c:v>0</c:v>
                </c:pt>
                <c:pt idx="2">
                  <c:v>0</c:v>
                </c:pt>
                <c:pt idx="3">
                  <c:v>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2-43E6-9560-54D27CC8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-8.787570045848192E-2</c:v>
                </c:pt>
                <c:pt idx="1">
                  <c:v>0</c:v>
                </c:pt>
                <c:pt idx="2">
                  <c:v>0</c:v>
                </c:pt>
                <c:pt idx="3">
                  <c:v>-0.22125435540069682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2-43E6-9560-54D27CC80E95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1.6289459884635553</c:v>
                </c:pt>
                <c:pt idx="1">
                  <c:v>0</c:v>
                </c:pt>
                <c:pt idx="2">
                  <c:v>-1</c:v>
                </c:pt>
                <c:pt idx="3">
                  <c:v>-0.56286672254819781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32-43E6-9560-54D27CC80E95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0.92471813341684939</c:v>
                </c:pt>
                <c:pt idx="1">
                  <c:v>0</c:v>
                </c:pt>
                <c:pt idx="2">
                  <c:v>0</c:v>
                </c:pt>
                <c:pt idx="3">
                  <c:v>3.6446915126839965E-2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32-43E6-9560-54D27CC80E95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0.88902681231380343</c:v>
                </c:pt>
                <c:pt idx="1">
                  <c:v>0</c:v>
                </c:pt>
                <c:pt idx="2">
                  <c:v>0</c:v>
                </c:pt>
                <c:pt idx="3">
                  <c:v>0.11097318768619663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32-43E6-9560-54D27CC8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FA-4253-8B99-BF41CA7234F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FA-4253-8B99-BF41CA7234F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A-4253-8B99-BF41CA7234F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A-4253-8B99-BF41CA7234F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FA-4253-8B99-BF41CA72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5168</c:v>
                </c:pt>
                <c:pt idx="1">
                  <c:v>0</c:v>
                </c:pt>
                <c:pt idx="2">
                  <c:v>5168</c:v>
                </c:pt>
                <c:pt idx="3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0-4AD4-8C39-3EF37E16856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17382</c:v>
                </c:pt>
                <c:pt idx="1">
                  <c:v>0</c:v>
                </c:pt>
                <c:pt idx="2">
                  <c:v>0</c:v>
                </c:pt>
                <c:pt idx="3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0-4AD4-8C39-3EF37E16856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18149</c:v>
                </c:pt>
                <c:pt idx="1">
                  <c:v>0</c:v>
                </c:pt>
                <c:pt idx="2">
                  <c:v>0</c:v>
                </c:pt>
                <c:pt idx="3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70-4AD4-8C39-3EF37E168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4.4126107467495013E-2</c:v>
                </c:pt>
                <c:pt idx="1">
                  <c:v>0</c:v>
                </c:pt>
                <c:pt idx="2">
                  <c:v>0</c:v>
                </c:pt>
                <c:pt idx="3">
                  <c:v>0.14322250639386191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70-4AD4-8C39-3EF37E16856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1.2428324270884823</c:v>
                </c:pt>
                <c:pt idx="1">
                  <c:v>0</c:v>
                </c:pt>
                <c:pt idx="2">
                  <c:v>-1</c:v>
                </c:pt>
                <c:pt idx="3">
                  <c:v>-0.40794701986754967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70-4AD4-8C39-3EF37E16856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0.97677461563624468</c:v>
                </c:pt>
                <c:pt idx="1">
                  <c:v>0</c:v>
                </c:pt>
                <c:pt idx="2">
                  <c:v>0</c:v>
                </c:pt>
                <c:pt idx="3">
                  <c:v>2.3225384363755316E-2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70-4AD4-8C39-3EF37E16856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0.93119548486403281</c:v>
                </c:pt>
                <c:pt idx="1">
                  <c:v>0</c:v>
                </c:pt>
                <c:pt idx="2">
                  <c:v>0</c:v>
                </c:pt>
                <c:pt idx="3">
                  <c:v>6.8804515135967165E-2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70-4AD4-8C39-3EF37E168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71-403C-A412-644C839C1B8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71-403C-A412-644C839C1B8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1-403C-A412-644C839C1B8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1-403C-A412-644C839C1B8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71-403C-A412-644C839C1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273</c:v>
                </c:pt>
                <c:pt idx="1">
                  <c:v>0</c:v>
                </c:pt>
                <c:pt idx="2">
                  <c:v>273</c:v>
                </c:pt>
                <c:pt idx="3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F8A-A879-313CF8F224FC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10100</c:v>
                </c:pt>
                <c:pt idx="1">
                  <c:v>0</c:v>
                </c:pt>
                <c:pt idx="2">
                  <c:v>0</c:v>
                </c:pt>
                <c:pt idx="3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F8A-A879-313CF8F224FC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6918</c:v>
                </c:pt>
                <c:pt idx="1">
                  <c:v>0</c:v>
                </c:pt>
                <c:pt idx="2">
                  <c:v>0</c:v>
                </c:pt>
                <c:pt idx="3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2-4F8A-A879-313CF8F22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-0.315049504950495</c:v>
                </c:pt>
                <c:pt idx="1">
                  <c:v>0</c:v>
                </c:pt>
                <c:pt idx="2">
                  <c:v>0</c:v>
                </c:pt>
                <c:pt idx="3">
                  <c:v>-0.37152899824253072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22-4F8A-A879-313CF8F224FC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3.7941787941787943</c:v>
                </c:pt>
                <c:pt idx="1">
                  <c:v>0</c:v>
                </c:pt>
                <c:pt idx="2">
                  <c:v>-1</c:v>
                </c:pt>
                <c:pt idx="3">
                  <c:v>-0.63458001226241567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22-4F8A-A879-313CF8F224FC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0.89555976302449158</c:v>
                </c:pt>
                <c:pt idx="1">
                  <c:v>0</c:v>
                </c:pt>
                <c:pt idx="2">
                  <c:v>0</c:v>
                </c:pt>
                <c:pt idx="3">
                  <c:v>4.3852684297318756E-2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22-4F8A-A879-313CF8F224FC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0.79462439696760856</c:v>
                </c:pt>
                <c:pt idx="1">
                  <c:v>0</c:v>
                </c:pt>
                <c:pt idx="2">
                  <c:v>0</c:v>
                </c:pt>
                <c:pt idx="3">
                  <c:v>0.20537560303239144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22-4F8A-A879-313CF8F22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7-469B-A3CC-F4C7E41DEC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A7-469B-A3CC-F4C7E41DEC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A7-469B-A3CC-F4C7E41DEC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A7-469B-A3CC-F4C7E41DEC1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A7-469B-A3CC-F4C7E41DEC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A7-469B-A3CC-F4C7E41DEC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A7-469B-A3CC-F4C7E41DEC1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A7-469B-A3CC-F4C7E41DEC1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A7-469B-A3CC-F4C7E41DEC1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A7-469B-A3CC-F4C7E41DEC1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7-469B-A3CC-F4C7E41DEC1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7-469B-A3CC-F4C7E41DEC1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7-469B-A3CC-F4C7E41DEC1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7-469B-A3CC-F4C7E41DEC1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7-469B-A3CC-F4C7E41DEC1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7-469B-A3CC-F4C7E41DEC1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7-469B-A3CC-F4C7E41DEC1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7-469B-A3CC-F4C7E41DEC1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7-469B-A3CC-F4C7E41DEC1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A7-469B-A3CC-F4C7E41DEC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A7-469B-A3CC-F4C7E41DE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2-4D16-8A02-1848EC926D0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2-4D16-8A02-1848EC926D0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2-4D16-8A02-1848EC926D0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2-4D16-8A02-1848EC926D0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2-4D16-8A02-1848EC926D0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2-4D16-8A02-1848EC926D0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2-4D16-8A02-1848EC926D0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2-4D16-8A02-1848EC926D0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2-4D16-8A02-1848EC926D0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2-4D16-8A02-1848EC926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6E2-4D16-8A02-1848EC926D0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2-4D16-8A02-1848EC926D0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2-4D16-8A02-1848EC926D0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2-4D16-8A02-1848EC926D0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2-4D16-8A02-1848EC926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6E2-4D16-8A02-1848EC926D0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6E2-4D16-8A02-1848EC926D0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2-4D16-8A02-1848EC926D0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2-4D16-8A02-1848EC926D0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2-4D16-8A02-1848EC926D0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2-4D16-8A02-1848EC926D0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2-4D16-8A02-1848EC926D0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2-4D16-8A02-1848EC926D0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2-4D16-8A02-1848EC926D0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2-4D16-8A02-1848EC926D0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2-4D16-8A02-1848EC926D0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2-4D16-8A02-1848EC926D0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2-4D16-8A02-1848EC926D0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2-4D16-8A02-1848EC926D0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2-4D16-8A02-1848EC926D0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2-4D16-8A02-1848EC926D0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2-4D16-8A02-1848EC926D0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E2-4D16-8A02-1848EC926D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E2-4D16-8A02-1848EC926D0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E2-4D16-8A02-1848EC926D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6E2-4D16-8A02-1848EC926D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6E2-4D16-8A02-1848EC926D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6E2-4D16-8A02-1848EC926D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6E2-4D16-8A02-1848EC926D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6E2-4D16-8A02-1848EC926D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6E2-4D16-8A02-1848EC926D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6E2-4D16-8A02-1848EC926D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6E2-4D16-8A02-1848EC926D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6E2-4D16-8A02-1848EC926D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6E2-4D16-8A02-1848EC926D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6E2-4D16-8A02-1848EC926D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6E2-4D16-8A02-1848EC926D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6E2-4D16-8A02-1848EC926D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6E2-4D16-8A02-1848EC926D0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6E2-4D16-8A02-1848EC926D0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2-4D16-8A02-1848EC926D0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E2-4D16-8A02-1848EC926D0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2-4D16-8A02-1848EC926D0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2-4D16-8A02-1848EC926D0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2-4D16-8A02-1848EC926D0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2-4D16-8A02-1848EC926D0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2-4D16-8A02-1848EC926D0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2-4D16-8A02-1848EC926D0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2-4D16-8A02-1848EC926D0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2-4D16-8A02-1848EC926D0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2-4D16-8A02-1848EC926D0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2-4D16-8A02-1848EC926D0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2-4D16-8A02-1848EC926D0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2-4D16-8A02-1848EC926D0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2-4D16-8A02-1848EC926D0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2-4D16-8A02-1848EC926D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6E2-4D16-8A02-1848EC926D0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2-4D16-8A02-1848EC926D0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E2-4D16-8A02-1848EC926D0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2-4D16-8A02-1848EC926D0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2-4D16-8A02-1848EC926D0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2-4D16-8A02-1848EC926D0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2-4D16-8A02-1848EC926D0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2-4D16-8A02-1848EC926D0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2-4D16-8A02-1848EC926D0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2-4D16-8A02-1848EC926D0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2-4D16-8A02-1848EC926D0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2-4D16-8A02-1848EC926D0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2-4D16-8A02-1848EC926D0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2-4D16-8A02-1848EC926D0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2-4D16-8A02-1848EC926D0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2-4D16-8A02-1848EC926D0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2-4D16-8A02-1848EC926D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6E2-4D16-8A02-1848EC92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4-41F3-8641-F7CC95B007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4-41F3-8641-F7CC95B0074D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4-41F3-8641-F7CC95B0074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4-41F3-8641-F7CC95B0074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4-41F3-8641-F7CC95B007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84-41F3-8641-F7CC95B0074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84-41F3-8641-F7CC95B007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84-41F3-8641-F7CC95B007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12">
                  <c:v>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84-41F3-8641-F7CC95B00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4-41F3-8641-F7CC95B007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4-41F3-8641-F7CC95B007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4-41F3-8641-F7CC95B007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4-41F3-8641-F7CC95B007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4-41F3-8641-F7CC95B007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4-41F3-8641-F7CC95B007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84-41F3-8641-F7CC95B007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84-41F3-8641-F7CC95B007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84-41F3-8641-F7CC95B007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84-41F3-8641-F7CC95B007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84-41F3-8641-F7CC95B007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84-41F3-8641-F7CC95B007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84-41F3-8641-F7CC95B0074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12">
                  <c:v>-0.18385309138324457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84-41F3-8641-F7CC95B0074D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12">
                  <c:v>2.7356038845575137E-2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84-41F3-8641-F7CC95B00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C-46AD-B449-4883D803B5C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C-46AD-B449-4883D803B5C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C-46AD-B449-4883D803B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6C-46AD-B449-4883D803B5C8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6C-46AD-B449-4883D803B5C8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6C-46AD-B449-4883D803B5C8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6C-46AD-B449-4883D803B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B-48E8-853C-4639FCA522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6B-48E8-853C-4639FCA522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6B-48E8-853C-4639FCA522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6B-48E8-853C-4639FCA5226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6B-48E8-853C-4639FCA522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6B-48E8-853C-4639FCA522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6B-48E8-853C-4639FCA5226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6B-48E8-853C-4639FCA5226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6B-48E8-853C-4639FCA5226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A6B-48E8-853C-4639FCA5226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B-48E8-853C-4639FCA5226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B-48E8-853C-4639FCA5226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B-48E8-853C-4639FCA5226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B-48E8-853C-4639FCA5226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B-48E8-853C-4639FCA5226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6B-48E8-853C-4639FCA5226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6B-48E8-853C-4639FCA5226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6B-48E8-853C-4639FCA5226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6B-48E8-853C-4639FCA5226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A6B-48E8-853C-4639FCA522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6B-48E8-853C-4639FCA52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D-450C-8737-8C1E5472C70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D-450C-8737-8C1E5472C70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D-450C-8737-8C1E5472C70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D-450C-8737-8C1E5472C70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D-450C-8737-8C1E5472C70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D-450C-8737-8C1E5472C70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D-450C-8737-8C1E5472C70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D-450C-8737-8C1E5472C70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5D-450C-8737-8C1E5472C70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5D-450C-8737-8C1E5472C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F5D-450C-8737-8C1E5472C70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5D-450C-8737-8C1E5472C70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5D-450C-8737-8C1E5472C70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5D-450C-8737-8C1E5472C70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5D-450C-8737-8C1E5472C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F5D-450C-8737-8C1E5472C70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F5D-450C-8737-8C1E5472C70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5D-450C-8737-8C1E5472C70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5D-450C-8737-8C1E5472C70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5D-450C-8737-8C1E5472C70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5D-450C-8737-8C1E5472C70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5D-450C-8737-8C1E5472C70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5D-450C-8737-8C1E5472C70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5D-450C-8737-8C1E5472C70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5D-450C-8737-8C1E5472C70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5D-450C-8737-8C1E5472C70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5D-450C-8737-8C1E5472C70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5D-450C-8737-8C1E5472C70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5D-450C-8737-8C1E5472C70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5D-450C-8737-8C1E5472C70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5D-450C-8737-8C1E5472C70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5D-450C-8737-8C1E5472C70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5D-450C-8737-8C1E5472C7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F5D-450C-8737-8C1E5472C70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5D-450C-8737-8C1E5472C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5D-450C-8737-8C1E5472C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5D-450C-8737-8C1E5472C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F5D-450C-8737-8C1E5472C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F5D-450C-8737-8C1E5472C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F5D-450C-8737-8C1E5472C7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F5D-450C-8737-8C1E5472C7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F5D-450C-8737-8C1E5472C7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F5D-450C-8737-8C1E5472C7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F5D-450C-8737-8C1E5472C7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F5D-450C-8737-8C1E5472C7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F5D-450C-8737-8C1E5472C7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F5D-450C-8737-8C1E5472C7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F5D-450C-8737-8C1E5472C7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F5D-450C-8737-8C1E5472C70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F5D-450C-8737-8C1E5472C70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5D-450C-8737-8C1E5472C70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5D-450C-8737-8C1E5472C70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5D-450C-8737-8C1E5472C70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5D-450C-8737-8C1E5472C70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5D-450C-8737-8C1E5472C70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5D-450C-8737-8C1E5472C70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5D-450C-8737-8C1E5472C70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5D-450C-8737-8C1E5472C70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5D-450C-8737-8C1E5472C70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5D-450C-8737-8C1E5472C70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5D-450C-8737-8C1E5472C70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5D-450C-8737-8C1E5472C70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5D-450C-8737-8C1E5472C70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5D-450C-8737-8C1E5472C70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5D-450C-8737-8C1E5472C70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5D-450C-8737-8C1E5472C7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F5D-450C-8737-8C1E5472C70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5D-450C-8737-8C1E5472C70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5D-450C-8737-8C1E5472C70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5D-450C-8737-8C1E5472C70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5D-450C-8737-8C1E5472C70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5D-450C-8737-8C1E5472C70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5D-450C-8737-8C1E5472C70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5D-450C-8737-8C1E5472C70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5D-450C-8737-8C1E5472C70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5D-450C-8737-8C1E5472C70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5D-450C-8737-8C1E5472C70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5D-450C-8737-8C1E5472C70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5D-450C-8737-8C1E5472C70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5D-450C-8737-8C1E5472C70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5D-450C-8737-8C1E5472C70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5D-450C-8737-8C1E5472C70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5D-450C-8737-8C1E5472C7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F5D-450C-8737-8C1E5472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5-442E-A1DB-567A294F7C3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5-442E-A1DB-567A294F7C3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5-442E-A1DB-567A294F7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5-442E-A1DB-567A294F7C3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F5-442E-A1DB-567A294F7C3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F5-442E-A1DB-567A294F7C3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F5-442E-A1DB-567A294F7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F-4324-BF59-EB32C1F922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DF-4324-BF59-EB32C1F922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DF-4324-BF59-EB32C1F922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F-4324-BF59-EB32C1F9226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F-4324-BF59-EB32C1F922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DF-4324-BF59-EB32C1F922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DF-4324-BF59-EB32C1F9226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DF-4324-BF59-EB32C1F9226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DF-4324-BF59-EB32C1F9226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DF-4324-BF59-EB32C1F9226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F-4324-BF59-EB32C1F9226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F-4324-BF59-EB32C1F9226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F-4324-BF59-EB32C1F9226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F-4324-BF59-EB32C1F9226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F-4324-BF59-EB32C1F9226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DF-4324-BF59-EB32C1F9226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F-4324-BF59-EB32C1F9226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DF-4324-BF59-EB32C1F9226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DF-4324-BF59-EB32C1F9226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4DF-4324-BF59-EB32C1F922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DF-4324-BF59-EB32C1F92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4-46F0-B006-16C2D24B010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4-46F0-B006-16C2D24B010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4-46F0-B006-16C2D24B010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4-46F0-B006-16C2D24B010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4-46F0-B006-16C2D24B010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4-46F0-B006-16C2D24B010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4-46F0-B006-16C2D24B010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4-46F0-B006-16C2D24B010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F4-46F0-B006-16C2D24B010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4-46F0-B006-16C2D24B0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5F4-46F0-B006-16C2D24B010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4-46F0-B006-16C2D24B010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4-46F0-B006-16C2D24B010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F4-46F0-B006-16C2D24B010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4-46F0-B006-16C2D24B0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5F4-46F0-B006-16C2D24B010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5F4-46F0-B006-16C2D24B010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F4-46F0-B006-16C2D24B010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4-46F0-B006-16C2D24B010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4-46F0-B006-16C2D24B010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4-46F0-B006-16C2D24B010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F4-46F0-B006-16C2D24B010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F4-46F0-B006-16C2D24B010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F4-46F0-B006-16C2D24B010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F4-46F0-B006-16C2D24B010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F4-46F0-B006-16C2D24B010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F4-46F0-B006-16C2D24B010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4-46F0-B006-16C2D24B010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F4-46F0-B006-16C2D24B010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F4-46F0-B006-16C2D24B010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F4-46F0-B006-16C2D24B010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F4-46F0-B006-16C2D24B010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F4-46F0-B006-16C2D24B01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5F4-46F0-B006-16C2D24B010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F4-46F0-B006-16C2D24B01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5F4-46F0-B006-16C2D24B01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5F4-46F0-B006-16C2D24B01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5F4-46F0-B006-16C2D24B01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5F4-46F0-B006-16C2D24B01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5F4-46F0-B006-16C2D24B01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5F4-46F0-B006-16C2D24B01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5F4-46F0-B006-16C2D24B01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5F4-46F0-B006-16C2D24B01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5F4-46F0-B006-16C2D24B01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5F4-46F0-B006-16C2D24B01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5F4-46F0-B006-16C2D24B01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5F4-46F0-B006-16C2D24B01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5F4-46F0-B006-16C2D24B01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5F4-46F0-B006-16C2D24B010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5F4-46F0-B006-16C2D24B010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F4-46F0-B006-16C2D24B010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F4-46F0-B006-16C2D24B010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F4-46F0-B006-16C2D24B010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F4-46F0-B006-16C2D24B010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F4-46F0-B006-16C2D24B010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F4-46F0-B006-16C2D24B010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F4-46F0-B006-16C2D24B010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F4-46F0-B006-16C2D24B010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F4-46F0-B006-16C2D24B010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F4-46F0-B006-16C2D24B010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F4-46F0-B006-16C2D24B010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F4-46F0-B006-16C2D24B010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F4-46F0-B006-16C2D24B010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F4-46F0-B006-16C2D24B010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F4-46F0-B006-16C2D24B010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F4-46F0-B006-16C2D24B01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5F4-46F0-B006-16C2D24B010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F4-46F0-B006-16C2D24B010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F4-46F0-B006-16C2D24B010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F4-46F0-B006-16C2D24B010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5F4-46F0-B006-16C2D24B010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5F4-46F0-B006-16C2D24B010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5F4-46F0-B006-16C2D24B010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5F4-46F0-B006-16C2D24B010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5F4-46F0-B006-16C2D24B010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5F4-46F0-B006-16C2D24B010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5F4-46F0-B006-16C2D24B010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5F4-46F0-B006-16C2D24B010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5F4-46F0-B006-16C2D24B010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5F4-46F0-B006-16C2D24B010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5F4-46F0-B006-16C2D24B010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5F4-46F0-B006-16C2D24B010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5F4-46F0-B006-16C2D24B01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5F4-46F0-B006-16C2D24B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F-4C02-B8EB-EE7695BC01D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F-4C02-B8EB-EE7695BC01D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7F-4C02-B8EB-EE7695BC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7F-4C02-B8EB-EE7695BC01D8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7F-4C02-B8EB-EE7695BC01D8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7F-4C02-B8EB-EE7695BC01D8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7F-4C02-B8EB-EE7695BC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8-4112-99E0-856B7F4C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8-4112-99E0-856B7F4C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36164</c:v>
                </c:pt>
                <c:pt idx="1">
                  <c:v>32271</c:v>
                </c:pt>
                <c:pt idx="2">
                  <c:v>20278</c:v>
                </c:pt>
                <c:pt idx="3">
                  <c:v>25621</c:v>
                </c:pt>
                <c:pt idx="4">
                  <c:v>19123</c:v>
                </c:pt>
                <c:pt idx="5">
                  <c:v>16486</c:v>
                </c:pt>
                <c:pt idx="6">
                  <c:v>13022</c:v>
                </c:pt>
                <c:pt idx="7">
                  <c:v>14959</c:v>
                </c:pt>
                <c:pt idx="8">
                  <c:v>8760</c:v>
                </c:pt>
                <c:pt idx="9">
                  <c:v>15133</c:v>
                </c:pt>
                <c:pt idx="10">
                  <c:v>15282</c:v>
                </c:pt>
                <c:pt idx="11">
                  <c:v>27243</c:v>
                </c:pt>
                <c:pt idx="12">
                  <c:v>26912</c:v>
                </c:pt>
                <c:pt idx="13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2-4161-B94B-D807CFB06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0.12063462551516846</c:v>
                </c:pt>
                <c:pt idx="1">
                  <c:v>0.59142913502317773</c:v>
                </c:pt>
                <c:pt idx="2">
                  <c:v>-0.20853986963818738</c:v>
                </c:pt>
                <c:pt idx="3">
                  <c:v>0.33980024054803115</c:v>
                </c:pt>
                <c:pt idx="4">
                  <c:v>0.15995390027902467</c:v>
                </c:pt>
                <c:pt idx="5">
                  <c:v>0.26601136538166181</c:v>
                </c:pt>
                <c:pt idx="6">
                  <c:v>-0.12948726519152354</c:v>
                </c:pt>
                <c:pt idx="7">
                  <c:v>0.70764840182648392</c:v>
                </c:pt>
                <c:pt idx="8">
                  <c:v>-0.42113262406660945</c:v>
                </c:pt>
                <c:pt idx="9">
                  <c:v>-9.7500327182306057E-3</c:v>
                </c:pt>
                <c:pt idx="10">
                  <c:v>-0.43904856293359762</c:v>
                </c:pt>
                <c:pt idx="11">
                  <c:v>1.229934601664695E-2</c:v>
                </c:pt>
                <c:pt idx="12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2-4161-B94B-D807CFB06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4-4364-9CD7-BD91CA08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4-4364-9CD7-BD91CA08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4-4CA7-8284-4E577204DC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4-4CA7-8284-4E577204DC4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4-4CA7-8284-4E577204DC4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4-4CA7-8284-4E577204DC4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4-4CA7-8284-4E577204DC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4-4CA7-8284-4E577204DC4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B4-4CA7-8284-4E577204DC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B4-4CA7-8284-4E577204DC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12">
                  <c:v>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B4-4CA7-8284-4E577204D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4-4CA7-8284-4E577204DC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4-4CA7-8284-4E577204DC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4-4CA7-8284-4E577204DC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4-4CA7-8284-4E577204DC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4-4CA7-8284-4E577204DC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4-4CA7-8284-4E577204DC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4-4CA7-8284-4E577204DC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4-4CA7-8284-4E577204DC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4-4CA7-8284-4E577204DC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4-4CA7-8284-4E577204DC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B4-4CA7-8284-4E577204DC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B4-4CA7-8284-4E577204DC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B4-4CA7-8284-4E577204DC4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12">
                  <c:v>-0.12315416420555225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B4-4CA7-8284-4E577204DC4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12">
                  <c:v>0.32663092046470066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B4-4CA7-8284-4E577204D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5F90AE-3E17-43F0-9358-F27AC331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8B58B1A-78CB-4E10-B405-8A5319D5115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4DEF17-7202-8872-D63D-34601F64F9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8DF5FBD-6BCD-4B4F-E54B-89E36661DAF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959E4B-E66D-4C29-A538-FFA07DCA5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E59EC0-0D48-409F-996C-B808B754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0B2B3A-5C88-4871-8649-E16EC48B035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1C6CEE3-DABC-4DDB-DBC7-E212683CE5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62303B-BFBA-7782-69E3-B42BB16C0A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B1F1C1-EB84-4E45-8C5E-42473EB8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680695-05CA-4422-9697-F2FCE43A1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D0D6FF-D4BB-4448-B10F-D872D8C5B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C09A8BF-B1E8-4A4C-8E28-748E71BAD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AE81C2B-ECC5-475D-A7CC-46CDCA1FD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-32,7%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8.706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30,9%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8.706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30,9%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328F900-8442-440A-9E1A-19F405BC5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66C92-A61E-4169-99A5-B51451B2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60A26DA-4C39-444F-850E-A66366E7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E16812-E4F3-4770-8635-9D66FE3D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25.067 viajeros 
cuota: 88,9%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3.129 viajeros
cuota: 11,1%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E63212-EE8E-4D96-A8ED-F7FF5EEEC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B94C44-B075-4920-984B-039961B6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8C563CB-7461-426E-836D-267F5184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FF8530-BCC0-4B02-A34F-8803E19D0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18.149 viajeros 
cuota: 93,1%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1.341 viajeros
cuota: 6,9%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54D65DA-D359-4450-8439-5F3574BB5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2F7B9F-937C-4168-95ED-72D9D081B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AACBD1-12D4-4BDB-AD83-24EED4B6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AD70F1-9F33-4C72-A58A-56B0E94B4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6.918 viajeros 
cuota: 79,5%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1.788 viajeros
cuota: 20,5%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0ACD194-A040-42F7-9082-A07706B08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83EAAC-881D-4C52-8386-643679DBE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D0DA983-7C26-46E8-8D50-CD6D45B4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047021C-AE3A-45F0-AE86-BF76B5F9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AD7597-E462-47F0-B05F-76754D469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78E2245-DA95-41F8-85C4-2CF11F20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DC0FCD-10FD-40C4-B509-04160B6C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36008D5-E186-449D-A95E-655115327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BFC12F-06F3-4690-8E45-3CFD1760E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E05B60-8C2C-4334-BDA5-DA8114DB7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0E8E622-45E1-4217-AC24-2007F078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C93EE0-1F25-4524-9C85-071D30ED0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3C9D1CA-64A7-467F-B64D-85CD5A8B9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BA1E23-E8D5-4A90-9D24-A5E319E5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AE72F9-8F56-4A2F-8389-05B4E4CE7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A4E6B-25AB-4734-A474-66EBDFE46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0A0EB1-8EC2-4D35-8C76-75B0F460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E789E0-74CB-4273-BC15-3226C60E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986ED9-91B2-45FE-91D2-4492EA46B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12989E-C313-494C-A3F8-D6A97663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29C80B-DD8C-4D02-AE6B-3162EB09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49E3CF-AA57-4B0F-AE1E-85BF5ED2C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954DB6-CCE9-46ED-A58A-31C76D748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89E9F3-E699-4D84-A7C8-6F02247F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EDF9CA-98A7-46B4-89DE-FD8C23E8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C46855-ECB5-403C-B7FF-A73A6210A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DF552F-47B9-457F-85CE-774B0D3E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254C31-5D1B-45C2-BC49-E3F09FA6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99BD96-869F-465E-8E2E-055EA448F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CF8275-3AD2-44FC-B9E0-636A547C8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70D3B8-810E-47EC-AC03-C6978ECD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7626BA-ABF4-419F-8077-E40709DF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E82F4E9-352B-407D-AF8C-EFE360627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AC076D-BAEC-4807-9A1B-227E0E20D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D21F32-D322-47E1-914E-361F330CC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78A5BE-85E5-4223-AAB7-23CEF83FC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91AC20-B201-45FC-968B-61763C737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8DFBA7-0973-44A9-BE23-417222E24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01B5C7-616F-4431-8378-36E3CB79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0225CB-27DD-4A44-9E8B-0ABFB2DC4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23CAA6-A8E3-4818-8646-07FDA3D8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6AEC7D-2BAA-45B3-A182-A0721FB8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88B6BE-7500-4577-97D8-0D9E32E08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E1421E-2BE3-42F5-A9AD-A0FDE386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7E3880-9D94-448C-8E58-22B4B40DF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F0AB77-9BE8-47EB-9B85-D802090CD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7C782D-FF97-4B24-AA41-CC7558AFC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1485D-75D3-4959-8AF6-67A44DFAA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B59DA0-2A68-449F-82F0-026FEFA18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6FB629-839A-4B18-92F5-4405D9EEE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769AF5-937E-471E-A257-71C5240D4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C93AB0-1D9E-4260-8A6F-C5A6E105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BE8427-F9AA-41D9-B6ED-97E0C699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7C651E0-0072-47F8-81EB-172932DDDDA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80D630F-6690-75FF-CE60-A0EA1A14E9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139C59-77FC-2DD7-E94A-9998F179A0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A1FF91-ED83-4C3C-A908-9061D5C22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0CB98C-12FA-47B7-A990-307CDDD4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7152B90-21E1-4CE9-8484-724747373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02B35B-B572-46D2-B62B-F994B3C50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7037FB-21FC-4CA0-A079-4EB60C5E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C9C69A-3C16-4C7F-AD5E-25C41F77A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623122-74CE-4D86-9A51-5FE91B02D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4AC608-50A8-4F6D-B666-C0A7F82D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47071-6957-4884-A210-3238F057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DB3FB1-43C6-422A-B07B-B5DAEB70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5288035-7837-418E-9F4A-01A8003EDAC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B48AA3-11A1-6CB4-FA9C-24237294F2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13A6172-B1FC-C208-F3DE-75104B78A2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2AB9B1-1CC1-493C-9775-66DF403C4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E3E97D-4681-406E-B8F8-BD0CA60A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3788F72-B40E-493C-963B-8B08E0B8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51772E-A7D2-4467-A829-538478B8A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BB0B9A-1B78-495B-8D8D-13AAEFD09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DA8CC6F-DEEC-4DEE-B860-16C3BBB80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598A46-46B4-4378-B521-75E0693F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D2F27A-06D4-4175-B5D9-881CDEFB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2678E-B6AE-4152-BC6F-90B6B4D53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3D080CF-44F6-4489-BD36-AAEB1FAA305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27CF48-A3F6-8F00-A800-8B8F644EED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D39C709-A639-FCC4-49DD-C9EFE56BA9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BC1A8B-D0C5-4175-B0A3-FDF5B152A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3EFC18-FED3-4BF9-A9DB-42FA1524F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6F1767-A164-4ADB-B9B9-A27B9241D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7CDB19-6F69-4D46-9DDF-F6EFA3F0B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58AA88-1657-481E-8A6E-89F97F9CC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C6A9D4-A837-4A25-A61F-6A5BDFFE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8C16AFC-94FF-4B9A-92AF-4BCC0CAAC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8C6E737-2E3E-4892-A9EB-47E089D73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10DBF9C-B643-41DA-A6C0-5F6C6404D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47F273A-7776-44C7-9D4D-A4509B6C1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902F924-2306-4AF4-BAE0-1B5FB83A6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8F4D7C3-98BE-42A0-878B-18EFE8005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D8D16D-4CC6-4F80-A451-754278A00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A0632A7-EEFE-40E3-B33C-45CBB8469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3BB608-E342-4EF3-BD6D-62EB55147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19C410-66FB-415E-B583-F234D379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70B478-736D-4180-863C-E79F0833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55EB32-86EF-403A-84E0-8BC5AC943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B2574D-3CA8-443D-A437-39FE365E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29C266-50F7-45C2-AD45-382C314B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1AA7AA-0BA0-4234-BBEE-69CECFD68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B7C3B7-8A24-4139-A62E-A9B71B4AC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7778CCA-89FF-425A-A21E-D65B64C21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B58E50C-8191-4898-8A38-0CFF397B2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86479C3-0CC0-4477-8E78-4EA9EF85AA7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A37987-2AFA-D509-0108-68ED11E3CB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A17D40-681A-8D1B-1E84-D9A5F2AEA2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DDE4AB-C14B-47A5-803B-2F07EE6FF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BF8B9B-7076-498F-B873-179AFD0D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F72599-EA28-4E7D-AB23-9C3AA9F9A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7FBE96-763E-4E88-9BE7-857DF3E7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2519FB-07EC-49E3-8382-836C80E3B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678F8C-A0CB-4AE0-9611-ED9DBA58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D05706B-C588-41D2-9601-D9D5ED26F24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299070-9D9D-D695-64EC-A20EF42584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C1254C5-D29D-811D-44CC-2559880E51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6B012B-8A24-4516-9E48-49A421EF8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C22D08-A8AD-49E6-8ACD-180C6F646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57C1BF-46F5-4B08-A802-DA2DD28D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3F1B45-C733-4E51-B31F-FCBBCE2F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E1E642-454F-4499-9BD2-EF1EE978F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E655C3-E555-4B10-BDEF-A8627B586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38C0FA3-C1EC-4BBC-A2AE-DCFA4C876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CEEFEB-3D48-472A-9942-BCF3052E2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8800EE9-22BB-4E75-A320-53AD39CBB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FDBD65C-9994-4852-9FF4-AA9256048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049DD9D-15C5-4574-A86A-29865E85F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E8E551-6778-4216-B241-ADD540808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79CAC4-A5DA-44C5-AD42-44A702407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CFD9E20-538B-4CEF-B728-4254A5418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73BC069-5E25-418A-BC60-5CE80F590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6414AF-284C-476B-B0F6-F623F36B2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A053E3-9DBC-4DD1-8841-E8E2629A0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CA1719-7DA4-48D6-ACDA-1CA768F9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8D6602-0929-4A04-BDE6-F720E94E8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60F92A-9BA9-4901-9C3B-CADF9F80E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7BDFD4-72F6-4415-B646-4E9D7B01C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EAFFC8-1D30-45DB-A32D-65898576A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4D169EB-BCF9-4AC8-9239-F44B89FE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749C8D0-2A5F-439A-BE7F-6DF1FE9E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D9B54E6-C8AE-4E63-8929-D15650E3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ED6AA37-6E03-473B-AF3B-94B123EE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1B63809-DBD7-44D8-9978-DB215276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0CD4698-60E8-4316-A31B-68FABC024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BD7D1DE-5259-41BD-A259-DD775E930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5B3AE8F-3B90-421F-AEA2-6F22A0A11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8FA4E1-E697-45EC-B6ED-24E02FC64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201B99-B8E9-4764-A79F-6D16ABF4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40A1E3-77BA-4F52-B169-7EAA9E49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2A118B3-D828-47C6-97B8-7B90B6F07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D3C54A-3F3E-4B61-BF6E-5EA57F181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DDC6D0-99AD-4A92-881D-70AB723B6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AFB74C-44EC-4213-B30C-23934A8AD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5B36132-85E6-4665-95D3-A76A0E27DBC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401C4E-0430-1BDF-8F03-4CE3EB29E8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874BD47-1515-6FA8-28EC-C7E059C4D8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B8C4D9-1AD4-4EB1-A482-2622503A2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95DDEA2-F1DF-4974-AD0A-5513CB59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6D08852-76ED-4AFB-AD6F-FD0556D20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A8CC6AD-9762-4AD9-A744-4D9826B0C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9A3A57F-5275-4CA5-A386-48C7E6D6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DC230E-1218-4F5F-BDAA-12DA6FC94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980B0C8-BFF1-4366-98F0-62C69057F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0CF15-990E-401A-992F-852E9BB042BB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5228587E-71D0-41A7-8928-2EB3D6B24B66}"/>
    <hyperlink ref="B19" location="'Viajeros entr evol mensu TF'!A1" tooltip="Evolución mensual de viajeros entrentrados en Tenerife según lugar de residencia" display="Evolución mensual de viajeros entrados en Tenerife según lugar de residencia" xr:uid="{4687A69F-FCF9-4DE2-A0C2-904B9863DD12}"/>
    <hyperlink ref="B14" location="'Establecim aloj islas cat y tip'!A1" tooltip="Establecimientos alojativos Canarias e islas" display="Establecimientos alojativos Canarias e islas" xr:uid="{0F99D82D-1433-48C2-80F3-B0D3AAD971A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EB671E7-F44A-433A-B8B0-6A964082821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07A10C9-9411-40F7-9C7C-DC10F7C383A2}"/>
    <hyperlink ref="B37" location="'Pernoctaciones lugar reside'!A1" tooltip="Pernoctaciones registradas en establecimientos alojativos de Canarias e islas según tipología y categoría" display="'Pernoctaciones lugar reside'!A1" xr:uid="{187CBBEB-0DDB-450D-90C5-AD793CE75812}"/>
    <hyperlink ref="B8" location="'Resumen indicadores (aloj)'!A1" tooltip="Resumen indicadores Tenerife" display="'Resumen indicadores (aloj)'!A1" xr:uid="{DF4E7258-B393-4C1F-9FA7-4521EC7DCB4F}"/>
    <hyperlink ref="B9" location="'Resumen indicadores municipios '!A1" tooltip="Resumen indicadores municipios Tenerife" display="Resumen indicadores municipios Tenerife" xr:uid="{30142787-6D71-4521-94CC-F31A38F1B7F5}"/>
    <hyperlink ref="B20" location="'Viajeros entr evol mensu TF cat'!A1" tooltip="Evolución mensual de viajeros entrentrados en Tenerife según lugar de residencia" display="'Viajeros entr evol mensu TF cat'!A1" xr:uid="{6FE04906-E3C9-4870-82AA-6D8FC1DFB901}"/>
    <hyperlink ref="B21" location="'Viajeros entr evol anual TF cat'!A1" tooltip="Evolución mensual de viajeros entrentrados en Tenerife según lugar de residencia" display="'Viajeros entr evol anual TF cat'!A1" xr:uid="{B67C091B-0BE6-4564-8802-E8888038AE9B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8678BAE-29FE-45D8-90F9-A408E233F69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DC8464D-8148-4A02-8781-F5A1C09FC0B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406A398-07E4-4363-9EF5-F177D7BC030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260BBA9-AB9D-4FD9-916F-50B06909B8F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42DC9C3-5A13-4B67-A74C-5AB0692CE8C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5A18374-248D-46F1-B0BA-3CE4249E777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64CF78A-1254-48C0-A358-17E6F54CF4E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D915A2E-5F67-4FEA-AD48-B662465D488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376981F-3D28-40E7-8704-3D8A273F3EEC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4FFB85D6-33F9-4D56-84D3-AF06D06D3F0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E523B13-FE18-4917-B036-98DF36805D9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31D758B-917A-4662-9CC5-308E0B79BE06}"/>
    <hyperlink ref="B35" location="'Pernoctaciones evol mensu TF'!A1" tooltip="Evolución mensual de pernoctaciones en Tenerife según lugar de residencia" display="'Pernoctaciones evol mensu TF'!A1" xr:uid="{A641FB1A-2AE1-40C4-B28A-F1B307404709}"/>
    <hyperlink ref="B36" location="'Pernocta evol mensu TF cat'!A1" tooltip="Evolución mensual de pernoctaciones en Tenerife según lugar de residencia" display="'Pernocta evol mensu TF cat'!A1" xr:uid="{98279B41-96D0-46BC-8A51-297E07D75E9B}"/>
    <hyperlink ref="B38" location="'Pernoctaciones lugar residen ac'!A1" tooltip="Pernoctaciones registradas en establecimientos alojativos de Canarias e islas según tipología y categoría" display="'Pernoctaciones lugar residen ac'!A1" xr:uid="{8A247F2B-402E-452B-82DA-B2154F3BF7B8}"/>
    <hyperlink ref="B39" location="'Pernoctaciones lugar reside año'!A1" tooltip="Pernoctaciones registradas en establecimientos alojativos de Canarias e islas según tipología y categoría" display="'Pernoctaciones lugar reside año'!A1" xr:uid="{2F34A3CB-3E6A-4263-96DF-94B881C625A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7023CE4-414B-4EC5-A2D9-1660A8833E9E}"/>
    <hyperlink ref="B41" location="'EM evol menusual lugar resd'!A1" tooltip="Evolución mensual de estancia media en Tenerife según lugar de residencia" display="'EM evol menusual lugar resd'!A1" xr:uid="{CC32FDB1-7065-4CCE-ABD2-DD79182F3CD4}"/>
    <hyperlink ref="B42" location="'EM evol mensu TF cat '!A1" tooltip="Evolución mensual de estancia media en Tenerife según lugar de residencia" display="'EM evol mensu TF cat '!A1" xr:uid="{7D38FFF7-9A7E-4D6D-98FF-32A701EFC2D3}"/>
    <hyperlink ref="B44" location="'tasa de ocupación evol mens'!A1" tooltip="Evolución mensual de estancia media en Tenerife según lugar de residencia" display="'tasa de ocupación evol mens'!A1" xr:uid="{69ADEE06-B5DF-48F6-8B75-A416E4FF12F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64FDCF9-0223-4AFC-B461-9A896F4387AE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C6D87FA-3333-4DAE-841A-82ADD98D900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53F5554-B006-4E70-B0F8-A1E8E9B4BE34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115CA7F4-9232-4C2A-9A23-87DF8E14D40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86582F2A-73D3-4E95-A4EF-6FDA04CBB72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341E-829A-489E-A04E-ADD63C679B00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250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ref="N9:N17" si="1">IFERROR(M9/K9-1,"-")</f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1"/>
        <v>-1.5747665722116388E-2</v>
      </c>
      <c r="O11" s="116">
        <f t="shared" ref="O11:O20" si="2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1"/>
        <v>-0.221816522136011</v>
      </c>
      <c r="O12" s="116">
        <f t="shared" si="2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1"/>
        <v>4.9337972359137838E-2</v>
      </c>
      <c r="O13" s="116">
        <f t="shared" si="2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1"/>
        <v>-0.10752590849436572</v>
      </c>
      <c r="O14" s="116">
        <f t="shared" si="2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1"/>
        <v>-5.3292256759242207E-2</v>
      </c>
      <c r="O15" s="116">
        <f t="shared" si="2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138865</v>
      </c>
      <c r="N21" s="119">
        <v>-6.4907342563163328E-2</v>
      </c>
      <c r="O21" s="119">
        <v>0.69217552368302404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251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3">IFERROR(E31/C31-1,"-")</f>
        <v>0.34142464961710739</v>
      </c>
      <c r="G31" s="115">
        <v>2470</v>
      </c>
      <c r="H31" s="116">
        <f t="shared" si="3"/>
        <v>-0.73395088323998281</v>
      </c>
      <c r="I31" s="115">
        <v>9886</v>
      </c>
      <c r="J31" s="116">
        <f t="shared" si="3"/>
        <v>3.002429149797571</v>
      </c>
      <c r="K31" s="115">
        <v>13452</v>
      </c>
      <c r="L31" s="116">
        <f t="shared" si="3"/>
        <v>0.36071211814687443</v>
      </c>
      <c r="M31" s="115">
        <v>15230</v>
      </c>
      <c r="N31" s="116">
        <f t="shared" ref="N31:N39" si="4">IFERROR(M31/K31-1,"-")</f>
        <v>0.13217365447517104</v>
      </c>
      <c r="O31" s="116">
        <f>M31/C31-1</f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3"/>
        <v>0.42173464879988209</v>
      </c>
      <c r="G32" s="115">
        <v>0</v>
      </c>
      <c r="H32" s="116">
        <f t="shared" si="3"/>
        <v>-1</v>
      </c>
      <c r="I32" s="115">
        <v>12864</v>
      </c>
      <c r="J32" s="116" t="str">
        <f t="shared" si="3"/>
        <v>-</v>
      </c>
      <c r="K32" s="115">
        <v>18634</v>
      </c>
      <c r="L32" s="116">
        <f t="shared" si="3"/>
        <v>0.44853855721393043</v>
      </c>
      <c r="M32" s="115">
        <v>15773</v>
      </c>
      <c r="N32" s="116">
        <f t="shared" si="4"/>
        <v>-0.15353654609852962</v>
      </c>
      <c r="O32" s="116">
        <f>IFERROR(M32/C32-1,"-")</f>
        <v>1.322632896480636</v>
      </c>
    </row>
    <row r="33" spans="2:16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3"/>
        <v>-0.50918285866382751</v>
      </c>
      <c r="G33" s="115">
        <v>3083</v>
      </c>
      <c r="H33" s="116">
        <f t="shared" si="3"/>
        <v>-0.1640455531453362</v>
      </c>
      <c r="I33" s="115">
        <v>17909</v>
      </c>
      <c r="J33" s="116">
        <f t="shared" si="3"/>
        <v>4.8089523191696397</v>
      </c>
      <c r="K33" s="115">
        <v>19058</v>
      </c>
      <c r="L33" s="116">
        <f t="shared" si="3"/>
        <v>6.4157686079624687E-2</v>
      </c>
      <c r="M33" s="115">
        <v>18718</v>
      </c>
      <c r="N33" s="116">
        <f t="shared" si="4"/>
        <v>-1.7840277049008257E-2</v>
      </c>
      <c r="O33" s="116">
        <f t="shared" ref="O33:O42" si="5">IFERROR(M33/C33-1,"-")</f>
        <v>1.4910833111525155</v>
      </c>
    </row>
    <row r="34" spans="2:16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3"/>
        <v>-1</v>
      </c>
      <c r="G34" s="115">
        <v>5855</v>
      </c>
      <c r="H34" s="116" t="str">
        <f t="shared" si="3"/>
        <v>-</v>
      </c>
      <c r="I34" s="115">
        <v>13700</v>
      </c>
      <c r="J34" s="116">
        <f t="shared" si="3"/>
        <v>1.3398804440649017</v>
      </c>
      <c r="K34" s="115">
        <v>23480</v>
      </c>
      <c r="L34" s="116">
        <f t="shared" si="3"/>
        <v>0.71386861313868621</v>
      </c>
      <c r="M34" s="115">
        <v>17736</v>
      </c>
      <c r="N34" s="116">
        <f t="shared" si="4"/>
        <v>-0.24463373083475293</v>
      </c>
      <c r="O34" s="116">
        <f t="shared" si="5"/>
        <v>1.5168156662409538</v>
      </c>
    </row>
    <row r="35" spans="2:16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3"/>
        <v>-1</v>
      </c>
      <c r="G35" s="115">
        <v>6553</v>
      </c>
      <c r="H35" s="116" t="str">
        <f t="shared" si="3"/>
        <v>-</v>
      </c>
      <c r="I35" s="115">
        <v>13928</v>
      </c>
      <c r="J35" s="116">
        <f t="shared" si="3"/>
        <v>1.1254387303525104</v>
      </c>
      <c r="K35" s="115">
        <v>18104</v>
      </c>
      <c r="L35" s="116">
        <f t="shared" si="3"/>
        <v>0.29982768523836878</v>
      </c>
      <c r="M35" s="115">
        <v>19179</v>
      </c>
      <c r="N35" s="116">
        <f t="shared" si="4"/>
        <v>5.937914273088829E-2</v>
      </c>
      <c r="O35" s="116">
        <f t="shared" si="5"/>
        <v>2.0486409155937051</v>
      </c>
    </row>
    <row r="36" spans="2:16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3"/>
        <v>-1</v>
      </c>
      <c r="G36" s="115">
        <v>12413</v>
      </c>
      <c r="H36" s="116" t="str">
        <f t="shared" si="3"/>
        <v>-</v>
      </c>
      <c r="I36" s="115">
        <v>11319</v>
      </c>
      <c r="J36" s="116">
        <f t="shared" si="3"/>
        <v>-8.8133408523322299E-2</v>
      </c>
      <c r="K36" s="115">
        <v>19134</v>
      </c>
      <c r="L36" s="116">
        <f t="shared" si="3"/>
        <v>0.69043201696262924</v>
      </c>
      <c r="M36" s="115">
        <v>17089</v>
      </c>
      <c r="N36" s="116">
        <f t="shared" si="4"/>
        <v>-0.10687780913557021</v>
      </c>
      <c r="O36" s="116">
        <f t="shared" si="5"/>
        <v>1.4332906165456358</v>
      </c>
    </row>
    <row r="37" spans="2:16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3"/>
        <v>-1</v>
      </c>
      <c r="G37" s="115">
        <v>9745</v>
      </c>
      <c r="H37" s="116" t="str">
        <f t="shared" si="3"/>
        <v>-</v>
      </c>
      <c r="I37" s="115">
        <v>12286</v>
      </c>
      <c r="J37" s="116">
        <f t="shared" si="3"/>
        <v>0.26074910210364299</v>
      </c>
      <c r="K37" s="115">
        <v>18317</v>
      </c>
      <c r="L37" s="116">
        <f t="shared" si="3"/>
        <v>0.49088393293179222</v>
      </c>
      <c r="M37" s="115">
        <v>17239</v>
      </c>
      <c r="N37" s="116">
        <f t="shared" si="4"/>
        <v>-5.8852432166839552E-2</v>
      </c>
      <c r="O37" s="116">
        <f t="shared" si="5"/>
        <v>1.1583823713534493</v>
      </c>
    </row>
    <row r="38" spans="2:16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3"/>
        <v>0.4793230690927599</v>
      </c>
      <c r="G38" s="115">
        <v>11133</v>
      </c>
      <c r="H38" s="116">
        <f t="shared" si="3"/>
        <v>-4.2404954412523677E-2</v>
      </c>
      <c r="I38" s="115">
        <v>17921</v>
      </c>
      <c r="J38" s="116">
        <f t="shared" si="3"/>
        <v>0.60971885385789992</v>
      </c>
      <c r="K38" s="115">
        <v>17179</v>
      </c>
      <c r="L38" s="116">
        <f t="shared" si="3"/>
        <v>-4.1403939512304033E-2</v>
      </c>
      <c r="M38" s="115"/>
      <c r="N38" s="116"/>
      <c r="O38" s="116"/>
    </row>
    <row r="39" spans="2:16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3"/>
        <v>0.90437469507236945</v>
      </c>
      <c r="G39" s="115">
        <v>11302</v>
      </c>
      <c r="H39" s="116">
        <f t="shared" si="3"/>
        <v>-3.4842015371477353E-2</v>
      </c>
      <c r="I39" s="115">
        <v>14794</v>
      </c>
      <c r="J39" s="116">
        <f t="shared" si="3"/>
        <v>0.3089718633870111</v>
      </c>
      <c r="K39" s="115">
        <v>16071</v>
      </c>
      <c r="L39" s="116">
        <f t="shared" si="3"/>
        <v>8.6318777882925524E-2</v>
      </c>
      <c r="M39" s="115"/>
      <c r="N39" s="116"/>
      <c r="O39" s="116"/>
    </row>
    <row r="40" spans="2:16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3"/>
        <v>-0.31317428962163807</v>
      </c>
      <c r="G40" s="115">
        <v>11284</v>
      </c>
      <c r="H40" s="116">
        <f t="shared" si="3"/>
        <v>1.4964601769911505</v>
      </c>
      <c r="I40" s="115">
        <v>17422</v>
      </c>
      <c r="J40" s="116">
        <f t="shared" si="3"/>
        <v>0.54395604395604402</v>
      </c>
      <c r="K40" s="115">
        <v>23469</v>
      </c>
      <c r="L40" s="116">
        <f t="shared" si="3"/>
        <v>0.34708988635059113</v>
      </c>
      <c r="M40" s="115"/>
      <c r="N40" s="116"/>
      <c r="O40" s="116"/>
    </row>
    <row r="41" spans="2:16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3"/>
        <v>-0.1289105486558717</v>
      </c>
      <c r="G41" s="115">
        <v>9098</v>
      </c>
      <c r="H41" s="116">
        <f t="shared" si="3"/>
        <v>0.64194188774589422</v>
      </c>
      <c r="I41" s="115">
        <v>12627</v>
      </c>
      <c r="J41" s="116">
        <f t="shared" si="3"/>
        <v>0.38788744779072326</v>
      </c>
      <c r="K41" s="115">
        <v>16350</v>
      </c>
      <c r="L41" s="116">
        <f t="shared" si="3"/>
        <v>0.29484438108814448</v>
      </c>
      <c r="M41" s="115"/>
      <c r="N41" s="116"/>
      <c r="O41" s="116"/>
    </row>
    <row r="42" spans="2:16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3"/>
        <v>3.3607907742998266E-2</v>
      </c>
      <c r="G42" s="115">
        <v>11136</v>
      </c>
      <c r="H42" s="116">
        <f t="shared" si="3"/>
        <v>0.77494421421740523</v>
      </c>
      <c r="I42" s="115">
        <v>15138</v>
      </c>
      <c r="J42" s="116">
        <f t="shared" si="3"/>
        <v>0.359375</v>
      </c>
      <c r="K42" s="115">
        <v>17513</v>
      </c>
      <c r="L42" s="116">
        <f t="shared" si="3"/>
        <v>0.15688994583168192</v>
      </c>
      <c r="M42" s="115"/>
      <c r="N42" s="116"/>
      <c r="O42" s="116"/>
    </row>
    <row r="43" spans="2:16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3"/>
        <v>-0.23119112768481975</v>
      </c>
      <c r="G43" s="118">
        <v>95997</v>
      </c>
      <c r="H43" s="119">
        <f t="shared" si="3"/>
        <v>0.51178758720609774</v>
      </c>
      <c r="I43" s="118">
        <v>169794</v>
      </c>
      <c r="J43" s="119">
        <f t="shared" si="3"/>
        <v>0.76874277321166296</v>
      </c>
      <c r="K43" s="118">
        <v>220761</v>
      </c>
      <c r="L43" s="119">
        <f t="shared" si="3"/>
        <v>0.3001696173009647</v>
      </c>
      <c r="M43" s="118">
        <v>120964</v>
      </c>
      <c r="N43" s="119">
        <v>-7.0787146928459999E-2</v>
      </c>
      <c r="O43" s="119">
        <v>1.4400693912131359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252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6921</v>
      </c>
      <c r="D53" s="116">
        <v>0.12903752039151706</v>
      </c>
      <c r="E53" s="115">
        <v>9284</v>
      </c>
      <c r="F53" s="116">
        <f t="shared" ref="F53:L65" si="6">IFERROR(E53/C53-1,"-")</f>
        <v>0.34142464961710739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>
        <f>M53/C53-1</f>
        <v>-1</v>
      </c>
    </row>
    <row r="54" spans="1:16" x14ac:dyDescent="0.25">
      <c r="A54" s="1">
        <v>2</v>
      </c>
      <c r="B54" s="114" t="s">
        <v>73</v>
      </c>
      <c r="C54" s="115">
        <v>6791</v>
      </c>
      <c r="D54" s="116">
        <v>0.10315139701104603</v>
      </c>
      <c r="E54" s="115">
        <v>9655</v>
      </c>
      <c r="F54" s="116">
        <f t="shared" si="6"/>
        <v>0.42173464879988209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7514</v>
      </c>
      <c r="D55" s="116">
        <v>-2.8194516295913075E-2</v>
      </c>
      <c r="E55" s="115">
        <v>3688</v>
      </c>
      <c r="F55" s="116">
        <f t="shared" si="6"/>
        <v>-0.50918285866382751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>
        <f t="shared" ref="O55:O64" si="8">IFERROR(M55/C55-1,"-")</f>
        <v>-1</v>
      </c>
    </row>
    <row r="56" spans="1:16" x14ac:dyDescent="0.25">
      <c r="A56" s="1">
        <v>4</v>
      </c>
      <c r="B56" s="114" t="s">
        <v>77</v>
      </c>
      <c r="C56" s="115">
        <v>7047</v>
      </c>
      <c r="D56" s="116">
        <v>-6.600397614314113E-2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0</v>
      </c>
      <c r="J56" s="116" t="str">
        <f t="shared" si="6"/>
        <v>-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>
        <f t="shared" si="8"/>
        <v>-1</v>
      </c>
    </row>
    <row r="57" spans="1:16" x14ac:dyDescent="0.25">
      <c r="A57" s="1">
        <v>5</v>
      </c>
      <c r="B57" s="114" t="s">
        <v>79</v>
      </c>
      <c r="C57" s="115">
        <v>6291</v>
      </c>
      <c r="D57" s="116">
        <v>-4.1006097560975618E-2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0</v>
      </c>
      <c r="J57" s="116" t="str">
        <f t="shared" si="6"/>
        <v>-</v>
      </c>
      <c r="K57" s="115">
        <v>0</v>
      </c>
      <c r="L57" s="116" t="str">
        <f t="shared" si="6"/>
        <v>-</v>
      </c>
      <c r="M57" s="115">
        <v>0</v>
      </c>
      <c r="N57" s="116" t="str">
        <f t="shared" si="7"/>
        <v>-</v>
      </c>
      <c r="O57" s="116">
        <f t="shared" si="8"/>
        <v>-1</v>
      </c>
    </row>
    <row r="58" spans="1:16" x14ac:dyDescent="0.25">
      <c r="A58" s="1">
        <v>6</v>
      </c>
      <c r="B58" s="114" t="s">
        <v>81</v>
      </c>
      <c r="C58" s="115">
        <v>7023</v>
      </c>
      <c r="D58" s="116">
        <v>-8.1909334839711523E-3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0</v>
      </c>
      <c r="J58" s="116" t="str">
        <f t="shared" si="6"/>
        <v>-</v>
      </c>
      <c r="K58" s="115">
        <v>0</v>
      </c>
      <c r="L58" s="116" t="str">
        <f t="shared" si="6"/>
        <v>-</v>
      </c>
      <c r="M58" s="115">
        <v>0</v>
      </c>
      <c r="N58" s="116" t="str">
        <f t="shared" si="7"/>
        <v>-</v>
      </c>
      <c r="O58" s="116">
        <f t="shared" si="8"/>
        <v>-1</v>
      </c>
    </row>
    <row r="59" spans="1:16" x14ac:dyDescent="0.25">
      <c r="A59" s="1">
        <v>7</v>
      </c>
      <c r="B59" s="114" t="s">
        <v>83</v>
      </c>
      <c r="C59" s="115">
        <v>7987</v>
      </c>
      <c r="D59" s="116">
        <v>-9.1457172107837548E-2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0</v>
      </c>
      <c r="J59" s="116" t="str">
        <f t="shared" si="6"/>
        <v>-</v>
      </c>
      <c r="K59" s="115">
        <v>0</v>
      </c>
      <c r="L59" s="116" t="str">
        <f t="shared" si="6"/>
        <v>-</v>
      </c>
      <c r="M59" s="115">
        <v>0</v>
      </c>
      <c r="N59" s="116" t="str">
        <f t="shared" si="7"/>
        <v>-</v>
      </c>
      <c r="O59" s="116">
        <f t="shared" si="8"/>
        <v>-1</v>
      </c>
    </row>
    <row r="60" spans="1:16" x14ac:dyDescent="0.25">
      <c r="A60" s="1">
        <v>8</v>
      </c>
      <c r="B60" s="114" t="s">
        <v>85</v>
      </c>
      <c r="C60" s="115">
        <v>7859</v>
      </c>
      <c r="D60" s="116">
        <v>0.35757471065814483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0</v>
      </c>
      <c r="J60" s="116" t="str">
        <f t="shared" si="6"/>
        <v>-</v>
      </c>
      <c r="K60" s="115">
        <v>0</v>
      </c>
      <c r="L60" s="116" t="str">
        <f t="shared" si="6"/>
        <v>-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6149</v>
      </c>
      <c r="D61" s="116">
        <v>-0.16894174888498448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0</v>
      </c>
      <c r="J61" s="116" t="str">
        <f t="shared" si="6"/>
        <v>-</v>
      </c>
      <c r="K61" s="115">
        <v>0</v>
      </c>
      <c r="L61" s="116" t="str">
        <f t="shared" si="6"/>
        <v>-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6581</v>
      </c>
      <c r="D62" s="116">
        <v>-0.17655155155155156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0</v>
      </c>
      <c r="J62" s="116" t="str">
        <f t="shared" si="6"/>
        <v>-</v>
      </c>
      <c r="K62" s="115">
        <v>0</v>
      </c>
      <c r="L62" s="116" t="str">
        <f t="shared" si="6"/>
        <v>-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6361</v>
      </c>
      <c r="D63" s="116">
        <v>-0.16048568034842281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0</v>
      </c>
      <c r="J63" s="116" t="str">
        <f t="shared" si="6"/>
        <v>-</v>
      </c>
      <c r="K63" s="115">
        <v>0</v>
      </c>
      <c r="L63" s="116" t="str">
        <f t="shared" si="6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6070</v>
      </c>
      <c r="D64" s="116">
        <v>-0.16137054434926779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0</v>
      </c>
      <c r="J64" s="116" t="str">
        <f t="shared" si="6"/>
        <v>-</v>
      </c>
      <c r="K64" s="115">
        <v>0</v>
      </c>
      <c r="L64" s="116" t="str">
        <f t="shared" si="6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82594</v>
      </c>
      <c r="D65" s="119">
        <v>-3.9492964298174171E-2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>
        <v>0</v>
      </c>
      <c r="N65" s="119" t="s">
        <v>236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253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236</v>
      </c>
      <c r="E75" s="115">
        <v>0</v>
      </c>
      <c r="F75" s="116" t="str">
        <f t="shared" ref="F75:L87" si="9">IFERROR(E75/C75-1,"-")</f>
        <v>-</v>
      </c>
      <c r="G75" s="115">
        <v>0</v>
      </c>
      <c r="H75" s="116" t="str">
        <f t="shared" si="9"/>
        <v>-</v>
      </c>
      <c r="I75" s="115">
        <v>0</v>
      </c>
      <c r="J75" s="116" t="str">
        <f t="shared" si="9"/>
        <v>-</v>
      </c>
      <c r="K75" s="115">
        <v>0</v>
      </c>
      <c r="L75" s="116" t="str">
        <f t="shared" si="9"/>
        <v>-</v>
      </c>
      <c r="M75" s="115">
        <v>0</v>
      </c>
      <c r="N75" s="116" t="str">
        <f t="shared" ref="N75:N86" si="10">IFERROR(M75/K75-1,"-")</f>
        <v>-</v>
      </c>
      <c r="O75" s="116" t="e">
        <f>M75/C75-1</f>
        <v>#DIV/0!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236</v>
      </c>
      <c r="E76" s="115">
        <v>0</v>
      </c>
      <c r="F76" s="116" t="str">
        <f t="shared" si="9"/>
        <v>-</v>
      </c>
      <c r="G76" s="115">
        <v>0</v>
      </c>
      <c r="H76" s="116" t="str">
        <f t="shared" si="9"/>
        <v>-</v>
      </c>
      <c r="I76" s="115">
        <v>0</v>
      </c>
      <c r="J76" s="116" t="str">
        <f t="shared" si="9"/>
        <v>-</v>
      </c>
      <c r="K76" s="115">
        <v>0</v>
      </c>
      <c r="L76" s="116" t="str">
        <f t="shared" si="9"/>
        <v>-</v>
      </c>
      <c r="M76" s="115">
        <v>0</v>
      </c>
      <c r="N76" s="116" t="str">
        <f t="shared" si="10"/>
        <v>-</v>
      </c>
      <c r="O76" s="116" t="str">
        <f>IFERROR(M76/C76-1,"-")</f>
        <v>-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236</v>
      </c>
      <c r="E77" s="115">
        <v>0</v>
      </c>
      <c r="F77" s="116" t="str">
        <f t="shared" si="9"/>
        <v>-</v>
      </c>
      <c r="G77" s="115">
        <v>0</v>
      </c>
      <c r="H77" s="116" t="str">
        <f t="shared" si="9"/>
        <v>-</v>
      </c>
      <c r="I77" s="115">
        <v>0</v>
      </c>
      <c r="J77" s="116" t="str">
        <f t="shared" si="9"/>
        <v>-</v>
      </c>
      <c r="K77" s="115">
        <v>0</v>
      </c>
      <c r="L77" s="116" t="str">
        <f t="shared" si="9"/>
        <v>-</v>
      </c>
      <c r="M77" s="115">
        <v>0</v>
      </c>
      <c r="N77" s="116" t="str">
        <f t="shared" si="10"/>
        <v>-</v>
      </c>
      <c r="O77" s="116" t="str">
        <f t="shared" ref="O77:O86" si="11">IFERROR(M77/C77-1,"-")</f>
        <v>-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236</v>
      </c>
      <c r="E78" s="115">
        <v>0</v>
      </c>
      <c r="F78" s="116" t="str">
        <f t="shared" si="9"/>
        <v>-</v>
      </c>
      <c r="G78" s="115">
        <v>0</v>
      </c>
      <c r="H78" s="116" t="str">
        <f t="shared" si="9"/>
        <v>-</v>
      </c>
      <c r="I78" s="115">
        <v>0</v>
      </c>
      <c r="J78" s="116" t="str">
        <f t="shared" si="9"/>
        <v>-</v>
      </c>
      <c r="K78" s="115">
        <v>0</v>
      </c>
      <c r="L78" s="116" t="str">
        <f t="shared" si="9"/>
        <v>-</v>
      </c>
      <c r="M78" s="115">
        <v>0</v>
      </c>
      <c r="N78" s="116" t="str">
        <f t="shared" si="10"/>
        <v>-</v>
      </c>
      <c r="O78" s="116" t="str">
        <f t="shared" si="11"/>
        <v>-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236</v>
      </c>
      <c r="E79" s="115">
        <v>0</v>
      </c>
      <c r="F79" s="116" t="str">
        <f t="shared" si="9"/>
        <v>-</v>
      </c>
      <c r="G79" s="115">
        <v>0</v>
      </c>
      <c r="H79" s="116" t="str">
        <f t="shared" si="9"/>
        <v>-</v>
      </c>
      <c r="I79" s="115">
        <v>0</v>
      </c>
      <c r="J79" s="116" t="str">
        <f t="shared" si="9"/>
        <v>-</v>
      </c>
      <c r="K79" s="115">
        <v>0</v>
      </c>
      <c r="L79" s="116" t="str">
        <f t="shared" si="9"/>
        <v>-</v>
      </c>
      <c r="M79" s="115">
        <v>0</v>
      </c>
      <c r="N79" s="116" t="str">
        <f t="shared" si="10"/>
        <v>-</v>
      </c>
      <c r="O79" s="116" t="str">
        <f t="shared" si="11"/>
        <v>-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236</v>
      </c>
      <c r="E80" s="115">
        <v>0</v>
      </c>
      <c r="F80" s="116" t="str">
        <f t="shared" si="9"/>
        <v>-</v>
      </c>
      <c r="G80" s="115">
        <v>0</v>
      </c>
      <c r="H80" s="116" t="str">
        <f t="shared" si="9"/>
        <v>-</v>
      </c>
      <c r="I80" s="115">
        <v>0</v>
      </c>
      <c r="J80" s="116" t="str">
        <f t="shared" si="9"/>
        <v>-</v>
      </c>
      <c r="K80" s="115">
        <v>0</v>
      </c>
      <c r="L80" s="116" t="str">
        <f t="shared" si="9"/>
        <v>-</v>
      </c>
      <c r="M80" s="115">
        <v>0</v>
      </c>
      <c r="N80" s="116" t="str">
        <f t="shared" si="10"/>
        <v>-</v>
      </c>
      <c r="O80" s="116" t="str">
        <f t="shared" si="11"/>
        <v>-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236</v>
      </c>
      <c r="E81" s="115">
        <v>0</v>
      </c>
      <c r="F81" s="116" t="str">
        <f t="shared" si="9"/>
        <v>-</v>
      </c>
      <c r="G81" s="115">
        <v>0</v>
      </c>
      <c r="H81" s="116" t="str">
        <f t="shared" si="9"/>
        <v>-</v>
      </c>
      <c r="I81" s="115">
        <v>0</v>
      </c>
      <c r="J81" s="116" t="str">
        <f t="shared" si="9"/>
        <v>-</v>
      </c>
      <c r="K81" s="115">
        <v>0</v>
      </c>
      <c r="L81" s="116" t="str">
        <f t="shared" si="9"/>
        <v>-</v>
      </c>
      <c r="M81" s="115">
        <v>0</v>
      </c>
      <c r="N81" s="116" t="str">
        <f t="shared" si="10"/>
        <v>-</v>
      </c>
      <c r="O81" s="116" t="str">
        <f t="shared" si="11"/>
        <v>-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236</v>
      </c>
      <c r="E82" s="115">
        <v>0</v>
      </c>
      <c r="F82" s="116" t="str">
        <f t="shared" si="9"/>
        <v>-</v>
      </c>
      <c r="G82" s="115">
        <v>0</v>
      </c>
      <c r="H82" s="116" t="str">
        <f t="shared" si="9"/>
        <v>-</v>
      </c>
      <c r="I82" s="115">
        <v>0</v>
      </c>
      <c r="J82" s="116" t="str">
        <f t="shared" si="9"/>
        <v>-</v>
      </c>
      <c r="K82" s="115">
        <v>0</v>
      </c>
      <c r="L82" s="116" t="str">
        <f t="shared" si="9"/>
        <v>-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0</v>
      </c>
      <c r="D83" s="116" t="s">
        <v>236</v>
      </c>
      <c r="E83" s="115">
        <v>0</v>
      </c>
      <c r="F83" s="116" t="str">
        <f t="shared" si="9"/>
        <v>-</v>
      </c>
      <c r="G83" s="115">
        <v>0</v>
      </c>
      <c r="H83" s="116" t="str">
        <f t="shared" si="9"/>
        <v>-</v>
      </c>
      <c r="I83" s="115">
        <v>0</v>
      </c>
      <c r="J83" s="116" t="str">
        <f t="shared" si="9"/>
        <v>-</v>
      </c>
      <c r="K83" s="115">
        <v>0</v>
      </c>
      <c r="L83" s="116" t="str">
        <f t="shared" si="9"/>
        <v>-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0</v>
      </c>
      <c r="D84" s="116" t="s">
        <v>236</v>
      </c>
      <c r="E84" s="115">
        <v>0</v>
      </c>
      <c r="F84" s="116" t="str">
        <f t="shared" si="9"/>
        <v>-</v>
      </c>
      <c r="G84" s="115">
        <v>0</v>
      </c>
      <c r="H84" s="116" t="str">
        <f t="shared" si="9"/>
        <v>-</v>
      </c>
      <c r="I84" s="115">
        <v>0</v>
      </c>
      <c r="J84" s="116" t="str">
        <f t="shared" si="9"/>
        <v>-</v>
      </c>
      <c r="K84" s="115">
        <v>0</v>
      </c>
      <c r="L84" s="116" t="str">
        <f t="shared" si="9"/>
        <v>-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0</v>
      </c>
      <c r="D85" s="116" t="s">
        <v>236</v>
      </c>
      <c r="E85" s="115">
        <v>0</v>
      </c>
      <c r="F85" s="116" t="str">
        <f t="shared" si="9"/>
        <v>-</v>
      </c>
      <c r="G85" s="115">
        <v>0</v>
      </c>
      <c r="H85" s="116" t="str">
        <f t="shared" si="9"/>
        <v>-</v>
      </c>
      <c r="I85" s="115">
        <v>0</v>
      </c>
      <c r="J85" s="116" t="str">
        <f t="shared" si="9"/>
        <v>-</v>
      </c>
      <c r="K85" s="115">
        <v>0</v>
      </c>
      <c r="L85" s="116" t="str">
        <f t="shared" si="9"/>
        <v>-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0</v>
      </c>
      <c r="D86" s="116" t="s">
        <v>236</v>
      </c>
      <c r="E86" s="115">
        <v>0</v>
      </c>
      <c r="F86" s="116" t="str">
        <f t="shared" si="9"/>
        <v>-</v>
      </c>
      <c r="G86" s="115">
        <v>0</v>
      </c>
      <c r="H86" s="116" t="str">
        <f t="shared" si="9"/>
        <v>-</v>
      </c>
      <c r="I86" s="115">
        <v>0</v>
      </c>
      <c r="J86" s="116" t="str">
        <f t="shared" si="9"/>
        <v>-</v>
      </c>
      <c r="K86" s="115">
        <v>0</v>
      </c>
      <c r="L86" s="116" t="str">
        <f t="shared" si="9"/>
        <v>-</v>
      </c>
      <c r="M86" s="115"/>
      <c r="N86" s="116"/>
      <c r="O86" s="116"/>
    </row>
    <row r="87" spans="1:16" ht="15.75" x14ac:dyDescent="0.25">
      <c r="B87" s="117" t="s">
        <v>30</v>
      </c>
      <c r="C87" s="118">
        <v>0</v>
      </c>
      <c r="D87" s="119" t="s">
        <v>236</v>
      </c>
      <c r="E87" s="118">
        <v>0</v>
      </c>
      <c r="F87" s="119" t="str">
        <f t="shared" si="9"/>
        <v>-</v>
      </c>
      <c r="G87" s="118">
        <v>0</v>
      </c>
      <c r="H87" s="119" t="str">
        <f t="shared" si="9"/>
        <v>-</v>
      </c>
      <c r="I87" s="118">
        <v>0</v>
      </c>
      <c r="J87" s="119" t="str">
        <f t="shared" si="9"/>
        <v>-</v>
      </c>
      <c r="K87" s="118">
        <v>0</v>
      </c>
      <c r="L87" s="119" t="str">
        <f t="shared" si="9"/>
        <v>-</v>
      </c>
      <c r="M87" s="118">
        <v>0</v>
      </c>
      <c r="N87" s="119" t="s">
        <v>236</v>
      </c>
      <c r="O87" s="119" t="s">
        <v>236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254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4890</v>
      </c>
      <c r="D97" s="116">
        <v>-9.5616793046051418E-2</v>
      </c>
      <c r="E97" s="115">
        <v>5315</v>
      </c>
      <c r="F97" s="116">
        <f t="shared" ref="F97:L109" si="12">IFERROR(E97/C97-1,"-")</f>
        <v>8.6912065439672892E-2</v>
      </c>
      <c r="G97" s="115">
        <v>6</v>
      </c>
      <c r="H97" s="116">
        <f t="shared" si="12"/>
        <v>-0.99887111947318907</v>
      </c>
      <c r="I97" s="115">
        <v>1698</v>
      </c>
      <c r="J97" s="116">
        <f t="shared" si="12"/>
        <v>282</v>
      </c>
      <c r="K97" s="115">
        <v>2182</v>
      </c>
      <c r="L97" s="116">
        <f t="shared" si="12"/>
        <v>0.28504122497055362</v>
      </c>
      <c r="M97" s="115">
        <v>1998</v>
      </c>
      <c r="N97" s="116">
        <f t="shared" ref="N97:N108" si="13">IFERROR(M97/K97-1,"-")</f>
        <v>-8.4326306141154883E-2</v>
      </c>
      <c r="O97" s="116">
        <f>M97/C97-1</f>
        <v>-0.5914110429447853</v>
      </c>
    </row>
    <row r="98" spans="2:15" x14ac:dyDescent="0.25">
      <c r="B98" s="114" t="s">
        <v>73</v>
      </c>
      <c r="C98" s="115">
        <v>5249</v>
      </c>
      <c r="D98" s="116">
        <v>-1.2789166823396703E-2</v>
      </c>
      <c r="E98" s="115">
        <v>5825</v>
      </c>
      <c r="F98" s="116">
        <f t="shared" si="12"/>
        <v>0.1097351876547914</v>
      </c>
      <c r="G98" s="115">
        <v>0</v>
      </c>
      <c r="H98" s="116">
        <f t="shared" si="12"/>
        <v>-1</v>
      </c>
      <c r="I98" s="115">
        <v>1807</v>
      </c>
      <c r="J98" s="116" t="str">
        <f t="shared" si="12"/>
        <v>-</v>
      </c>
      <c r="K98" s="115">
        <v>1878</v>
      </c>
      <c r="L98" s="116">
        <f t="shared" si="12"/>
        <v>3.9291643608190263E-2</v>
      </c>
      <c r="M98" s="115">
        <v>2191</v>
      </c>
      <c r="N98" s="116">
        <f t="shared" si="13"/>
        <v>0.16666666666666674</v>
      </c>
      <c r="O98" s="116">
        <f>IFERROR(M98/C98-1,"-")</f>
        <v>-0.58258715945894457</v>
      </c>
    </row>
    <row r="99" spans="2:15" x14ac:dyDescent="0.25">
      <c r="B99" s="114" t="s">
        <v>75</v>
      </c>
      <c r="C99" s="115">
        <v>4927</v>
      </c>
      <c r="D99" s="116">
        <v>-8.0531507952485981E-3</v>
      </c>
      <c r="E99" s="115">
        <v>2242</v>
      </c>
      <c r="F99" s="116">
        <f t="shared" si="12"/>
        <v>-0.54495636289831539</v>
      </c>
      <c r="G99" s="115">
        <v>0</v>
      </c>
      <c r="H99" s="116">
        <f t="shared" si="12"/>
        <v>-1</v>
      </c>
      <c r="I99" s="115">
        <v>2032</v>
      </c>
      <c r="J99" s="116" t="str">
        <f t="shared" si="12"/>
        <v>-</v>
      </c>
      <c r="K99" s="115">
        <v>2469</v>
      </c>
      <c r="L99" s="116">
        <f t="shared" si="12"/>
        <v>0.21505905511811019</v>
      </c>
      <c r="M99" s="115">
        <v>2470</v>
      </c>
      <c r="N99" s="116">
        <f t="shared" si="13"/>
        <v>4.0502227622529752E-4</v>
      </c>
      <c r="O99" s="116">
        <f t="shared" ref="O99:O108" si="14">IFERROR(M99/C99-1,"-")</f>
        <v>-0.49868073878627972</v>
      </c>
    </row>
    <row r="100" spans="2:15" x14ac:dyDescent="0.25">
      <c r="B100" s="114" t="s">
        <v>77</v>
      </c>
      <c r="C100" s="115">
        <v>4440</v>
      </c>
      <c r="D100" s="116">
        <v>0.24369747899159666</v>
      </c>
      <c r="E100" s="115">
        <v>0</v>
      </c>
      <c r="F100" s="116">
        <f t="shared" si="12"/>
        <v>-1</v>
      </c>
      <c r="G100" s="115">
        <v>19</v>
      </c>
      <c r="H100" s="116" t="str">
        <f t="shared" si="12"/>
        <v>-</v>
      </c>
      <c r="I100" s="115">
        <v>2629</v>
      </c>
      <c r="J100" s="116">
        <f t="shared" si="12"/>
        <v>137.36842105263159</v>
      </c>
      <c r="K100" s="115">
        <v>2812</v>
      </c>
      <c r="L100" s="116">
        <f t="shared" si="12"/>
        <v>6.960821605173062E-2</v>
      </c>
      <c r="M100" s="115">
        <v>2724</v>
      </c>
      <c r="N100" s="116">
        <f t="shared" si="13"/>
        <v>-3.1294452347083945E-2</v>
      </c>
      <c r="O100" s="116">
        <f t="shared" si="14"/>
        <v>-0.38648648648648654</v>
      </c>
    </row>
    <row r="101" spans="2:15" x14ac:dyDescent="0.25">
      <c r="B101" s="114" t="s">
        <v>79</v>
      </c>
      <c r="C101" s="115">
        <v>3643</v>
      </c>
      <c r="D101" s="116">
        <v>3.0843237125070644E-2</v>
      </c>
      <c r="E101" s="115">
        <v>0</v>
      </c>
      <c r="F101" s="116">
        <f t="shared" si="12"/>
        <v>-1</v>
      </c>
      <c r="G101" s="115">
        <v>9</v>
      </c>
      <c r="H101" s="116" t="str">
        <f t="shared" si="12"/>
        <v>-</v>
      </c>
      <c r="I101" s="115">
        <v>2021</v>
      </c>
      <c r="J101" s="116">
        <f t="shared" si="12"/>
        <v>223.55555555555554</v>
      </c>
      <c r="K101" s="115">
        <v>2590</v>
      </c>
      <c r="L101" s="116">
        <f t="shared" si="12"/>
        <v>0.2815437902028699</v>
      </c>
      <c r="M101" s="115">
        <v>2536</v>
      </c>
      <c r="N101" s="116">
        <f t="shared" si="13"/>
        <v>-2.0849420849420874E-2</v>
      </c>
      <c r="O101" s="116">
        <f t="shared" si="14"/>
        <v>-0.30387043645347245</v>
      </c>
    </row>
    <row r="102" spans="2:15" x14ac:dyDescent="0.25">
      <c r="B102" s="114" t="s">
        <v>81</v>
      </c>
      <c r="C102" s="115">
        <v>4530</v>
      </c>
      <c r="D102" s="116">
        <v>-1.8418201516793076E-2</v>
      </c>
      <c r="E102" s="115">
        <v>0</v>
      </c>
      <c r="F102" s="116">
        <f t="shared" si="12"/>
        <v>-1</v>
      </c>
      <c r="G102" s="115">
        <v>345</v>
      </c>
      <c r="H102" s="116" t="str">
        <f t="shared" si="12"/>
        <v>-</v>
      </c>
      <c r="I102" s="115">
        <v>2287</v>
      </c>
      <c r="J102" s="116">
        <f t="shared" si="12"/>
        <v>5.6289855072463766</v>
      </c>
      <c r="K102" s="115">
        <v>2963</v>
      </c>
      <c r="L102" s="116">
        <f t="shared" si="12"/>
        <v>0.29558373414954087</v>
      </c>
      <c r="M102" s="115">
        <v>2632</v>
      </c>
      <c r="N102" s="116">
        <f t="shared" si="13"/>
        <v>-0.11171110361120484</v>
      </c>
      <c r="O102" s="116">
        <f t="shared" si="14"/>
        <v>-0.41898454746136871</v>
      </c>
    </row>
    <row r="103" spans="2:15" x14ac:dyDescent="0.25">
      <c r="B103" s="114" t="s">
        <v>83</v>
      </c>
      <c r="C103" s="115">
        <v>4810</v>
      </c>
      <c r="D103" s="116">
        <v>-0.1798806479113384</v>
      </c>
      <c r="E103" s="115">
        <v>0</v>
      </c>
      <c r="F103" s="116">
        <f t="shared" si="12"/>
        <v>-1</v>
      </c>
      <c r="G103" s="115">
        <v>913</v>
      </c>
      <c r="H103" s="116" t="str">
        <f t="shared" si="12"/>
        <v>-</v>
      </c>
      <c r="I103" s="115">
        <v>3229</v>
      </c>
      <c r="J103" s="116">
        <f t="shared" si="12"/>
        <v>2.5366922234392115</v>
      </c>
      <c r="K103" s="115">
        <v>3431</v>
      </c>
      <c r="L103" s="116">
        <f t="shared" si="12"/>
        <v>6.2558067513162063E-2</v>
      </c>
      <c r="M103" s="115">
        <v>3350</v>
      </c>
      <c r="N103" s="116">
        <f t="shared" si="13"/>
        <v>-2.3608277470125283E-2</v>
      </c>
      <c r="O103" s="116">
        <f t="shared" si="14"/>
        <v>-0.30353430353430355</v>
      </c>
    </row>
    <row r="104" spans="2:15" x14ac:dyDescent="0.25">
      <c r="B104" s="114" t="s">
        <v>85</v>
      </c>
      <c r="C104" s="115">
        <v>5883</v>
      </c>
      <c r="D104" s="116">
        <v>-0.12779836916234244</v>
      </c>
      <c r="E104" s="115">
        <v>376</v>
      </c>
      <c r="F104" s="116">
        <f t="shared" si="12"/>
        <v>-0.93608703042665309</v>
      </c>
      <c r="G104" s="115">
        <v>2336</v>
      </c>
      <c r="H104" s="116">
        <f t="shared" si="12"/>
        <v>5.2127659574468082</v>
      </c>
      <c r="I104" s="115">
        <v>3153</v>
      </c>
      <c r="J104" s="116">
        <f t="shared" si="12"/>
        <v>0.34974315068493156</v>
      </c>
      <c r="K104" s="115">
        <v>3188</v>
      </c>
      <c r="L104" s="116">
        <f t="shared" si="12"/>
        <v>1.1100539169045298E-2</v>
      </c>
      <c r="M104" s="115"/>
      <c r="N104" s="116"/>
      <c r="O104" s="116"/>
    </row>
    <row r="105" spans="2:15" x14ac:dyDescent="0.25">
      <c r="B105" s="114" t="s">
        <v>87</v>
      </c>
      <c r="C105" s="115">
        <v>5314</v>
      </c>
      <c r="D105" s="116">
        <v>9.9524105110697203E-2</v>
      </c>
      <c r="E105" s="115">
        <v>0</v>
      </c>
      <c r="F105" s="116">
        <f t="shared" si="12"/>
        <v>-1</v>
      </c>
      <c r="G105" s="115">
        <v>1746</v>
      </c>
      <c r="H105" s="116" t="str">
        <f t="shared" si="12"/>
        <v>-</v>
      </c>
      <c r="I105" s="115">
        <v>2631</v>
      </c>
      <c r="J105" s="116">
        <f t="shared" si="12"/>
        <v>0.50687285223367695</v>
      </c>
      <c r="K105" s="115">
        <v>2792</v>
      </c>
      <c r="L105" s="116">
        <f t="shared" si="12"/>
        <v>6.1193462561763612E-2</v>
      </c>
      <c r="M105" s="115"/>
      <c r="N105" s="116"/>
      <c r="O105" s="116"/>
    </row>
    <row r="106" spans="2:15" x14ac:dyDescent="0.25">
      <c r="B106" s="114" t="s">
        <v>89</v>
      </c>
      <c r="C106" s="115">
        <v>5335</v>
      </c>
      <c r="D106" s="116">
        <v>-5.9911894273127708E-2</v>
      </c>
      <c r="E106" s="115">
        <v>0</v>
      </c>
      <c r="F106" s="116">
        <f t="shared" si="12"/>
        <v>-1</v>
      </c>
      <c r="G106" s="115">
        <v>2040</v>
      </c>
      <c r="H106" s="116" t="str">
        <f t="shared" si="12"/>
        <v>-</v>
      </c>
      <c r="I106" s="115">
        <v>2628</v>
      </c>
      <c r="J106" s="116">
        <f t="shared" si="12"/>
        <v>0.28823529411764715</v>
      </c>
      <c r="K106" s="115">
        <v>2626</v>
      </c>
      <c r="L106" s="116">
        <f t="shared" si="12"/>
        <v>-7.6103500761037779E-4</v>
      </c>
      <c r="M106" s="115"/>
      <c r="N106" s="116"/>
      <c r="O106" s="116"/>
    </row>
    <row r="107" spans="2:15" x14ac:dyDescent="0.25">
      <c r="B107" s="114" t="s">
        <v>91</v>
      </c>
      <c r="C107" s="115">
        <v>5648</v>
      </c>
      <c r="D107" s="116">
        <v>0.21436250268759416</v>
      </c>
      <c r="E107" s="115">
        <v>6</v>
      </c>
      <c r="F107" s="116">
        <f t="shared" si="12"/>
        <v>-0.99893767705382441</v>
      </c>
      <c r="G107" s="115">
        <v>1846</v>
      </c>
      <c r="H107" s="116">
        <f t="shared" si="12"/>
        <v>306.66666666666669</v>
      </c>
      <c r="I107" s="115">
        <v>2197</v>
      </c>
      <c r="J107" s="116">
        <f t="shared" si="12"/>
        <v>0.1901408450704225</v>
      </c>
      <c r="K107" s="115">
        <v>2076</v>
      </c>
      <c r="L107" s="116">
        <f t="shared" si="12"/>
        <v>-5.5075102412380561E-2</v>
      </c>
      <c r="M107" s="115"/>
      <c r="N107" s="116"/>
      <c r="O107" s="116"/>
    </row>
    <row r="108" spans="2:15" x14ac:dyDescent="0.25">
      <c r="B108" s="114" t="s">
        <v>93</v>
      </c>
      <c r="C108" s="115">
        <v>5638</v>
      </c>
      <c r="D108" s="116">
        <v>1.7768301350391535E-3</v>
      </c>
      <c r="E108" s="115">
        <v>19</v>
      </c>
      <c r="F108" s="116">
        <f t="shared" si="12"/>
        <v>-0.99663001064207168</v>
      </c>
      <c r="G108" s="115">
        <v>2202</v>
      </c>
      <c r="H108" s="116">
        <f t="shared" si="12"/>
        <v>114.89473684210526</v>
      </c>
      <c r="I108" s="115">
        <v>2767</v>
      </c>
      <c r="J108" s="116">
        <f t="shared" si="12"/>
        <v>0.25658492279745682</v>
      </c>
      <c r="K108" s="115">
        <v>2820</v>
      </c>
      <c r="L108" s="116">
        <f t="shared" si="12"/>
        <v>1.9154318756776201E-2</v>
      </c>
      <c r="M108" s="115"/>
      <c r="N108" s="116"/>
      <c r="O108" s="116"/>
    </row>
    <row r="109" spans="2:15" ht="15.75" x14ac:dyDescent="0.25">
      <c r="B109" s="117" t="s">
        <v>30</v>
      </c>
      <c r="C109" s="118">
        <v>60307</v>
      </c>
      <c r="D109" s="119">
        <v>-8.2227375137731151E-3</v>
      </c>
      <c r="E109" s="118">
        <v>13968</v>
      </c>
      <c r="F109" s="119">
        <f t="shared" si="12"/>
        <v>-0.76838509625748252</v>
      </c>
      <c r="G109" s="118">
        <v>11462</v>
      </c>
      <c r="H109" s="119">
        <f t="shared" si="12"/>
        <v>-0.17941008018327609</v>
      </c>
      <c r="I109" s="118">
        <v>29079</v>
      </c>
      <c r="J109" s="119">
        <f t="shared" si="12"/>
        <v>1.5369917989879602</v>
      </c>
      <c r="K109" s="118">
        <v>31827</v>
      </c>
      <c r="L109" s="119">
        <f t="shared" si="12"/>
        <v>9.4501186423191941E-2</v>
      </c>
      <c r="M109" s="118">
        <v>17901</v>
      </c>
      <c r="N109" s="119">
        <v>-2.3137789904501993E-2</v>
      </c>
      <c r="O109" s="119">
        <v>-0.44901351226568997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D0E7E-D0FD-4A4E-BD54-830A9972CA3F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255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256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257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258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43AA9-6BDB-4BD1-8239-6BCC8614E149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DCE3D-9AA5-4E18-900D-7FDF2020507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2C3EC-DF82-4CBE-8209-B2F44136A3D8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260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15254</v>
      </c>
      <c r="P11" s="176">
        <v>12400</v>
      </c>
      <c r="Q11" s="176">
        <v>17775</v>
      </c>
      <c r="R11" s="176">
        <v>24316</v>
      </c>
      <c r="S11" s="176">
        <v>23859</v>
      </c>
      <c r="T11" s="177">
        <f t="shared" ref="T11:T23" si="2">IFERROR(S11/R11-1,"-")</f>
        <v>-1.8794209573943066E-2</v>
      </c>
      <c r="U11" s="177">
        <f t="shared" ref="U11:U23" si="3">IFERROR(S11/O11-1,"-")</f>
        <v>0.56411433066736594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4910</v>
      </c>
      <c r="P12" s="158">
        <v>6642</v>
      </c>
      <c r="Q12" s="158">
        <v>5780</v>
      </c>
      <c r="R12" s="158">
        <v>7532</v>
      </c>
      <c r="S12" s="158">
        <v>6028</v>
      </c>
      <c r="T12" s="159">
        <f t="shared" si="2"/>
        <v>-0.19968135953266064</v>
      </c>
      <c r="U12" s="160">
        <f t="shared" si="3"/>
        <v>0.22769857433808549</v>
      </c>
      <c r="V12" s="159">
        <f>S12/S11</f>
        <v>0.25265099124020285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1965</v>
      </c>
      <c r="P13" s="163">
        <v>2137</v>
      </c>
      <c r="Q13" s="163">
        <v>1312</v>
      </c>
      <c r="R13" s="163">
        <v>3177</v>
      </c>
      <c r="S13" s="163">
        <v>2143</v>
      </c>
      <c r="T13" s="164">
        <f t="shared" si="2"/>
        <v>-0.32546427447277304</v>
      </c>
      <c r="U13" s="165">
        <f t="shared" si="3"/>
        <v>9.0585241730279931E-2</v>
      </c>
      <c r="V13" s="164">
        <f>S13/S11</f>
        <v>8.9819355379521348E-2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2945</v>
      </c>
      <c r="P14" s="163">
        <v>4505</v>
      </c>
      <c r="Q14" s="163">
        <v>4468</v>
      </c>
      <c r="R14" s="163">
        <v>4355</v>
      </c>
      <c r="S14" s="163">
        <v>3885</v>
      </c>
      <c r="T14" s="164">
        <f t="shared" si="2"/>
        <v>-0.10792192881745122</v>
      </c>
      <c r="U14" s="165">
        <f t="shared" si="3"/>
        <v>0.31918505942275033</v>
      </c>
      <c r="V14" s="164">
        <f>S14/S11</f>
        <v>0.1628316358606815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10344</v>
      </c>
      <c r="P15" s="158">
        <v>5758</v>
      </c>
      <c r="Q15" s="158">
        <v>11995</v>
      </c>
      <c r="R15" s="158">
        <v>16784</v>
      </c>
      <c r="S15" s="158">
        <v>17831</v>
      </c>
      <c r="T15" s="159">
        <f t="shared" si="2"/>
        <v>6.2380838894184887E-2</v>
      </c>
      <c r="U15" s="160">
        <f t="shared" si="3"/>
        <v>0.72380123743232794</v>
      </c>
      <c r="V15" s="159">
        <f>S15/S11</f>
        <v>0.74734900875979715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6355</v>
      </c>
      <c r="P16" s="163">
        <v>1423</v>
      </c>
      <c r="Q16" s="163">
        <v>7409</v>
      </c>
      <c r="R16" s="163">
        <v>11006</v>
      </c>
      <c r="S16" s="163">
        <v>11723</v>
      </c>
      <c r="T16" s="164">
        <f t="shared" si="2"/>
        <v>6.514628384517529E-2</v>
      </c>
      <c r="U16" s="165">
        <f t="shared" si="3"/>
        <v>0.84468922108575928</v>
      </c>
      <c r="V16" s="164">
        <f>S16/S11</f>
        <v>0.49134498512091873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556</v>
      </c>
      <c r="P17" s="163">
        <v>516</v>
      </c>
      <c r="Q17" s="163">
        <v>315</v>
      </c>
      <c r="R17" s="163">
        <v>405</v>
      </c>
      <c r="S17" s="163">
        <v>602</v>
      </c>
      <c r="T17" s="164">
        <f t="shared" si="2"/>
        <v>0.48641975308641983</v>
      </c>
      <c r="U17" s="165">
        <f t="shared" si="3"/>
        <v>8.2733812949640217E-2</v>
      </c>
      <c r="V17" s="164">
        <f>S17/S11</f>
        <v>2.5231568800033532E-2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1045</v>
      </c>
      <c r="P18" s="163">
        <v>902</v>
      </c>
      <c r="Q18" s="163">
        <v>554</v>
      </c>
      <c r="R18" s="163">
        <v>840</v>
      </c>
      <c r="S18" s="163">
        <v>1350</v>
      </c>
      <c r="T18" s="164">
        <f t="shared" si="2"/>
        <v>0.60714285714285721</v>
      </c>
      <c r="U18" s="165">
        <f t="shared" si="3"/>
        <v>0.29186602870813405</v>
      </c>
      <c r="V18" s="164">
        <f>S18/S11</f>
        <v>5.6582421727649941E-2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139</v>
      </c>
      <c r="P19" s="163">
        <v>496</v>
      </c>
      <c r="Q19" s="163">
        <v>283</v>
      </c>
      <c r="R19" s="163">
        <v>444</v>
      </c>
      <c r="S19" s="163">
        <v>333</v>
      </c>
      <c r="T19" s="164">
        <f t="shared" si="2"/>
        <v>-0.25</v>
      </c>
      <c r="U19" s="165">
        <f t="shared" si="3"/>
        <v>1.3956834532374103</v>
      </c>
      <c r="V19" s="164">
        <f>S19/S11</f>
        <v>1.3956997359486986E-2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605</v>
      </c>
      <c r="P20" s="163">
        <v>713</v>
      </c>
      <c r="Q20" s="163">
        <v>646</v>
      </c>
      <c r="R20" s="163">
        <v>1087</v>
      </c>
      <c r="S20" s="163">
        <v>382</v>
      </c>
      <c r="T20" s="164">
        <f t="shared" si="2"/>
        <v>-0.64857405703771853</v>
      </c>
      <c r="U20" s="165">
        <f t="shared" si="3"/>
        <v>-0.36859504132231402</v>
      </c>
      <c r="V20" s="164">
        <f>S20/S11</f>
        <v>1.6010729703675761E-2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27</v>
      </c>
      <c r="P21" s="163">
        <v>30</v>
      </c>
      <c r="Q21" s="163">
        <v>29</v>
      </c>
      <c r="R21" s="163">
        <v>153</v>
      </c>
      <c r="S21" s="163">
        <v>23</v>
      </c>
      <c r="T21" s="164">
        <f t="shared" si="2"/>
        <v>-0.84967320261437906</v>
      </c>
      <c r="U21" s="165">
        <f t="shared" si="3"/>
        <v>-0.14814814814814814</v>
      </c>
      <c r="V21" s="164">
        <f>S21/S11</f>
        <v>9.639968146192212E-4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43</v>
      </c>
      <c r="P22" s="163">
        <v>1</v>
      </c>
      <c r="Q22" s="163">
        <v>7</v>
      </c>
      <c r="R22" s="163">
        <v>18</v>
      </c>
      <c r="S22" s="163">
        <v>55</v>
      </c>
      <c r="T22" s="164">
        <f t="shared" si="2"/>
        <v>2.0555555555555554</v>
      </c>
      <c r="U22" s="165">
        <f t="shared" si="3"/>
        <v>0.27906976744186052</v>
      </c>
      <c r="V22" s="164">
        <f>S22/S11</f>
        <v>2.3052097740894422E-3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1574</v>
      </c>
      <c r="P23" s="169">
        <f>P15-SUM(P16:P22)</f>
        <v>1677</v>
      </c>
      <c r="Q23" s="169">
        <f>Q15-SUM(Q16:Q22)</f>
        <v>2752</v>
      </c>
      <c r="R23" s="169">
        <f>R15-SUM(R16:R22)</f>
        <v>2831</v>
      </c>
      <c r="S23" s="169">
        <f>S15-SUM(S16:S22)</f>
        <v>3363</v>
      </c>
      <c r="T23" s="170">
        <f t="shared" si="2"/>
        <v>0.18791946308724827</v>
      </c>
      <c r="U23" s="171">
        <f t="shared" si="3"/>
        <v>1.136594663278272</v>
      </c>
      <c r="V23" s="170">
        <f>S23/S11</f>
        <v>0.14095309945932352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CF676-35BC-41F1-B673-EB621C40664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83270</v>
      </c>
      <c r="R9" s="176">
        <v>82063</v>
      </c>
      <c r="S9" s="176">
        <v>36009</v>
      </c>
      <c r="T9" s="176">
        <v>107595</v>
      </c>
      <c r="U9" s="176">
        <v>148504</v>
      </c>
      <c r="V9" s="176">
        <v>138865</v>
      </c>
      <c r="W9" s="177">
        <f>IFERROR(V9/U9-1,"-")</f>
        <v>-6.4907342563163328E-2</v>
      </c>
      <c r="X9" s="177">
        <f>IFERROR(V9/R9-1,"-")</f>
        <v>0.69217552368302404</v>
      </c>
      <c r="Y9" s="176">
        <f>V9-U9</f>
        <v>-9639</v>
      </c>
      <c r="Z9" s="176">
        <f>V9-R9</f>
        <v>56802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16048</v>
      </c>
      <c r="R10" s="158">
        <v>16693</v>
      </c>
      <c r="S10" s="158">
        <v>7208</v>
      </c>
      <c r="T10" s="158">
        <v>24458</v>
      </c>
      <c r="U10" s="158">
        <v>31500</v>
      </c>
      <c r="V10" s="158">
        <v>28196</v>
      </c>
      <c r="W10" s="160">
        <f>IFERROR(V10/U10-1,"-")</f>
        <v>-0.10488888888888892</v>
      </c>
      <c r="X10" s="159">
        <f t="shared" ref="X10:X21" si="5">IFERROR(V10/R10-1,"-")</f>
        <v>0.68909123584736109</v>
      </c>
      <c r="Y10" s="157">
        <f t="shared" ref="Y10:Y20" si="6">V10-U10</f>
        <v>-3304</v>
      </c>
      <c r="Z10" s="158">
        <f t="shared" ref="Z10:Z21" si="7">V10-R10</f>
        <v>11503</v>
      </c>
      <c r="AA10" s="159">
        <f t="shared" si="1"/>
        <v>0.20304612393331653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6129</v>
      </c>
      <c r="R11" s="163">
        <v>6336</v>
      </c>
      <c r="S11" s="163">
        <v>1451</v>
      </c>
      <c r="T11" s="163">
        <v>8840</v>
      </c>
      <c r="U11" s="163">
        <v>12945</v>
      </c>
      <c r="V11" s="163">
        <v>8706</v>
      </c>
      <c r="W11" s="165">
        <f>IFERROR(V11/U11-1,"-")</f>
        <v>-0.32746234067207414</v>
      </c>
      <c r="X11" s="164">
        <f t="shared" si="5"/>
        <v>0.37405303030303028</v>
      </c>
      <c r="Y11" s="162">
        <f t="shared" si="6"/>
        <v>-4239</v>
      </c>
      <c r="Z11" s="163">
        <f t="shared" si="7"/>
        <v>2370</v>
      </c>
      <c r="AA11" s="164">
        <f>V11/V$9</f>
        <v>6.2693983365138803E-2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9919</v>
      </c>
      <c r="R12" s="163">
        <v>10357</v>
      </c>
      <c r="S12" s="163">
        <v>5757</v>
      </c>
      <c r="T12" s="163">
        <v>15618</v>
      </c>
      <c r="U12" s="163">
        <v>18555</v>
      </c>
      <c r="V12" s="163">
        <v>19490</v>
      </c>
      <c r="W12" s="165">
        <f>IFERROR(V12/U12-1,"-")</f>
        <v>5.0390730261385075E-2</v>
      </c>
      <c r="X12" s="164">
        <f t="shared" si="5"/>
        <v>0.88181905957323559</v>
      </c>
      <c r="Y12" s="162">
        <f t="shared" si="6"/>
        <v>935</v>
      </c>
      <c r="Z12" s="163">
        <f t="shared" si="7"/>
        <v>9133</v>
      </c>
      <c r="AA12" s="164">
        <f t="shared" si="1"/>
        <v>0.14035214056817771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67222</v>
      </c>
      <c r="R13" s="158">
        <v>65370</v>
      </c>
      <c r="S13" s="158">
        <v>28801</v>
      </c>
      <c r="T13" s="158">
        <v>83137</v>
      </c>
      <c r="U13" s="158">
        <v>117004</v>
      </c>
      <c r="V13" s="158">
        <v>110669</v>
      </c>
      <c r="W13" s="160">
        <f>IFERROR(V13/U13-1,"-")</f>
        <v>-5.4143448087244916E-2</v>
      </c>
      <c r="X13" s="159">
        <f t="shared" si="5"/>
        <v>0.69296313293559741</v>
      </c>
      <c r="Y13" s="157">
        <f t="shared" si="6"/>
        <v>-6335</v>
      </c>
      <c r="Z13" s="158">
        <f t="shared" si="7"/>
        <v>45299</v>
      </c>
      <c r="AA13" s="159">
        <f t="shared" si="1"/>
        <v>0.79695387606668344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37199</v>
      </c>
      <c r="R14" s="163">
        <v>36272</v>
      </c>
      <c r="S14" s="163">
        <v>15739</v>
      </c>
      <c r="T14" s="163">
        <v>48464</v>
      </c>
      <c r="U14" s="163">
        <v>75563</v>
      </c>
      <c r="V14" s="163">
        <v>67792</v>
      </c>
      <c r="W14" s="165">
        <f t="shared" ref="W14:W21" si="9">IFERROR(V14/U14-1,"-")</f>
        <v>-0.10284133769172743</v>
      </c>
      <c r="X14" s="164">
        <f t="shared" si="5"/>
        <v>0.86898985443317156</v>
      </c>
      <c r="Y14" s="162">
        <f t="shared" si="6"/>
        <v>-7771</v>
      </c>
      <c r="Z14" s="163">
        <f t="shared" si="7"/>
        <v>31520</v>
      </c>
      <c r="AA14" s="164">
        <f t="shared" si="1"/>
        <v>0.48818636805530552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7352</v>
      </c>
      <c r="R15" s="163">
        <v>5610</v>
      </c>
      <c r="S15" s="163">
        <v>1827</v>
      </c>
      <c r="T15" s="163">
        <v>3868</v>
      </c>
      <c r="U15" s="163">
        <v>5363</v>
      </c>
      <c r="V15" s="163">
        <v>4954</v>
      </c>
      <c r="W15" s="165">
        <f t="shared" si="9"/>
        <v>-7.6263285474547859E-2</v>
      </c>
      <c r="X15" s="164">
        <f t="shared" si="5"/>
        <v>-0.11693404634581106</v>
      </c>
      <c r="Y15" s="162">
        <f t="shared" si="6"/>
        <v>-409</v>
      </c>
      <c r="Z15" s="163">
        <f t="shared" si="7"/>
        <v>-656</v>
      </c>
      <c r="AA15" s="164">
        <f t="shared" si="1"/>
        <v>3.5674936089007306E-2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7788</v>
      </c>
      <c r="R16" s="163">
        <v>7311</v>
      </c>
      <c r="S16" s="163">
        <v>1518</v>
      </c>
      <c r="T16" s="163">
        <v>5029</v>
      </c>
      <c r="U16" s="163">
        <v>9203</v>
      </c>
      <c r="V16" s="163">
        <v>7511</v>
      </c>
      <c r="W16" s="165">
        <f t="shared" si="9"/>
        <v>-0.18385309138324457</v>
      </c>
      <c r="X16" s="164">
        <f t="shared" si="5"/>
        <v>2.7356038845575137E-2</v>
      </c>
      <c r="Y16" s="162">
        <f t="shared" si="6"/>
        <v>-1692</v>
      </c>
      <c r="Z16" s="163">
        <f t="shared" si="7"/>
        <v>200</v>
      </c>
      <c r="AA16" s="164">
        <f t="shared" si="1"/>
        <v>5.4088503222554277E-2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1450</v>
      </c>
      <c r="R17" s="163">
        <v>1509</v>
      </c>
      <c r="S17" s="163">
        <v>586</v>
      </c>
      <c r="T17" s="163">
        <v>3931</v>
      </c>
      <c r="U17" s="163">
        <v>3495</v>
      </c>
      <c r="V17" s="163">
        <v>3811</v>
      </c>
      <c r="W17" s="165">
        <f t="shared" si="9"/>
        <v>9.0414878397711007E-2</v>
      </c>
      <c r="X17" s="164">
        <f t="shared" si="5"/>
        <v>1.5255135851557324</v>
      </c>
      <c r="Y17" s="162">
        <f t="shared" si="6"/>
        <v>316</v>
      </c>
      <c r="Z17" s="163">
        <f t="shared" si="7"/>
        <v>2302</v>
      </c>
      <c r="AA17" s="164">
        <f t="shared" si="1"/>
        <v>2.7443920354300939E-2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2138</v>
      </c>
      <c r="R18" s="163">
        <v>2238</v>
      </c>
      <c r="S18" s="163">
        <v>875</v>
      </c>
      <c r="T18" s="163">
        <v>2948</v>
      </c>
      <c r="U18" s="163">
        <v>3386</v>
      </c>
      <c r="V18" s="163">
        <v>2969</v>
      </c>
      <c r="W18" s="165">
        <f t="shared" si="9"/>
        <v>-0.12315416420555225</v>
      </c>
      <c r="X18" s="164">
        <f t="shared" si="5"/>
        <v>0.32663092046470066</v>
      </c>
      <c r="Y18" s="162">
        <f t="shared" si="6"/>
        <v>-417</v>
      </c>
      <c r="Z18" s="163">
        <f t="shared" si="7"/>
        <v>731</v>
      </c>
      <c r="AA18" s="164">
        <f t="shared" si="1"/>
        <v>2.1380477442120044E-2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480</v>
      </c>
      <c r="R19" s="163">
        <v>479</v>
      </c>
      <c r="S19" s="163">
        <v>386</v>
      </c>
      <c r="T19" s="163">
        <v>495</v>
      </c>
      <c r="U19" s="163">
        <v>853</v>
      </c>
      <c r="V19" s="163">
        <v>894</v>
      </c>
      <c r="W19" s="165">
        <f t="shared" si="9"/>
        <v>4.8065650644783187E-2</v>
      </c>
      <c r="X19" s="164">
        <f t="shared" si="5"/>
        <v>0.86638830897703545</v>
      </c>
      <c r="Y19" s="162">
        <f t="shared" si="6"/>
        <v>41</v>
      </c>
      <c r="Z19" s="163">
        <f t="shared" si="7"/>
        <v>415</v>
      </c>
      <c r="AA19" s="164">
        <f t="shared" si="1"/>
        <v>6.4379073200590501E-3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1137</v>
      </c>
      <c r="R20" s="163">
        <v>890</v>
      </c>
      <c r="S20" s="163">
        <v>909</v>
      </c>
      <c r="T20" s="163">
        <v>708</v>
      </c>
      <c r="U20" s="163">
        <v>455</v>
      </c>
      <c r="V20" s="163">
        <v>1131</v>
      </c>
      <c r="W20" s="165">
        <f t="shared" si="9"/>
        <v>1.4857142857142858</v>
      </c>
      <c r="X20" s="164">
        <f t="shared" si="5"/>
        <v>0.27078651685393251</v>
      </c>
      <c r="Y20" s="162">
        <f t="shared" si="6"/>
        <v>676</v>
      </c>
      <c r="Z20" s="163">
        <f t="shared" si="7"/>
        <v>241</v>
      </c>
      <c r="AA20" s="164">
        <f t="shared" si="1"/>
        <v>8.1446008713498726E-3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9678</v>
      </c>
      <c r="R21" s="169">
        <f t="shared" si="11"/>
        <v>11061</v>
      </c>
      <c r="S21" s="169">
        <f t="shared" si="11"/>
        <v>6961</v>
      </c>
      <c r="T21" s="169">
        <f t="shared" si="11"/>
        <v>17694</v>
      </c>
      <c r="U21" s="169">
        <f t="shared" si="11"/>
        <v>18686</v>
      </c>
      <c r="V21" s="169">
        <f t="shared" si="11"/>
        <v>21607</v>
      </c>
      <c r="W21" s="171">
        <f t="shared" si="9"/>
        <v>0.15632023975168585</v>
      </c>
      <c r="X21" s="170">
        <f t="shared" si="5"/>
        <v>0.95344001446523818</v>
      </c>
      <c r="Y21" s="168">
        <f>V21-U21</f>
        <v>2921</v>
      </c>
      <c r="Z21" s="169">
        <f t="shared" si="7"/>
        <v>10546</v>
      </c>
      <c r="AA21" s="170">
        <f t="shared" si="1"/>
        <v>0.15559716271198645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E38-8250-48A4-9A70-CF75DCA8370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49995</v>
      </c>
      <c r="R9" s="176">
        <f t="shared" ref="R9:V9" si="2">R10+R13</f>
        <v>49574</v>
      </c>
      <c r="S9" s="176">
        <f t="shared" si="2"/>
        <v>22627</v>
      </c>
      <c r="T9" s="176">
        <f t="shared" si="2"/>
        <v>91892</v>
      </c>
      <c r="U9" s="176">
        <f t="shared" si="2"/>
        <v>130179</v>
      </c>
      <c r="V9" s="176">
        <f t="shared" si="2"/>
        <v>120964</v>
      </c>
      <c r="W9" s="177">
        <f>IFERROR(V9/U9-1,"-")</f>
        <v>-7.0787146928459999E-2</v>
      </c>
      <c r="X9" s="177">
        <f>IFERROR(V9/R9-1,"-")</f>
        <v>1.4400693912131359</v>
      </c>
      <c r="Y9" s="176">
        <f>V9-U9</f>
        <v>-9215</v>
      </c>
      <c r="Z9" s="176">
        <f>V9-R9</f>
        <v>71390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9413</v>
      </c>
      <c r="R10" s="158">
        <v>9535</v>
      </c>
      <c r="S10" s="158">
        <v>5441</v>
      </c>
      <c r="T10" s="158">
        <v>20119</v>
      </c>
      <c r="U10" s="158">
        <v>27482</v>
      </c>
      <c r="V10" s="158">
        <v>25067</v>
      </c>
      <c r="W10" s="160">
        <f>IFERROR(V10/U10-1,"-")</f>
        <v>-8.787570045848192E-2</v>
      </c>
      <c r="X10" s="159">
        <f t="shared" ref="X10:X21" si="7">IFERROR(V10/R10-1,"-")</f>
        <v>1.6289459884635553</v>
      </c>
      <c r="Y10" s="157">
        <f t="shared" ref="Y10:Y20" si="8">V10-U10</f>
        <v>-2415</v>
      </c>
      <c r="Z10" s="158">
        <f t="shared" ref="Z10:Z21" si="9">V10-R10</f>
        <v>15532</v>
      </c>
      <c r="AA10" s="159">
        <f t="shared" si="3"/>
        <v>0.20722694355345392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1209</v>
      </c>
      <c r="R11" s="163">
        <v>1443</v>
      </c>
      <c r="S11" s="163">
        <v>273</v>
      </c>
      <c r="T11" s="163">
        <v>5588</v>
      </c>
      <c r="U11" s="163">
        <v>10100</v>
      </c>
      <c r="V11" s="163">
        <v>6918</v>
      </c>
      <c r="W11" s="165">
        <f>IFERROR(V11/U11-1,"-")</f>
        <v>-0.315049504950495</v>
      </c>
      <c r="X11" s="164">
        <f t="shared" si="7"/>
        <v>3.7941787941787943</v>
      </c>
      <c r="Y11" s="162">
        <f t="shared" si="8"/>
        <v>-3182</v>
      </c>
      <c r="Z11" s="163">
        <f t="shared" si="9"/>
        <v>5475</v>
      </c>
      <c r="AA11" s="164">
        <f>V11/V$9</f>
        <v>5.7190569094937339E-2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8204</v>
      </c>
      <c r="R12" s="163">
        <v>8092</v>
      </c>
      <c r="S12" s="163">
        <v>5168</v>
      </c>
      <c r="T12" s="163">
        <v>14531</v>
      </c>
      <c r="U12" s="163">
        <v>17382</v>
      </c>
      <c r="V12" s="163">
        <v>18149</v>
      </c>
      <c r="W12" s="165">
        <f>IFERROR(V12/U12-1,"-")</f>
        <v>4.4126107467495013E-2</v>
      </c>
      <c r="X12" s="164">
        <f t="shared" si="7"/>
        <v>1.2428324270884823</v>
      </c>
      <c r="Y12" s="162">
        <f t="shared" si="8"/>
        <v>767</v>
      </c>
      <c r="Z12" s="163">
        <f t="shared" si="9"/>
        <v>10057</v>
      </c>
      <c r="AA12" s="164">
        <f t="shared" si="3"/>
        <v>0.15003637445851659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40582</v>
      </c>
      <c r="R13" s="158">
        <v>40039</v>
      </c>
      <c r="S13" s="158">
        <v>17186</v>
      </c>
      <c r="T13" s="158">
        <v>71773</v>
      </c>
      <c r="U13" s="158">
        <v>102697</v>
      </c>
      <c r="V13" s="158">
        <v>95897</v>
      </c>
      <c r="W13" s="160">
        <f>IFERROR(V13/U13-1,"-")</f>
        <v>-6.6214202946532019E-2</v>
      </c>
      <c r="X13" s="159">
        <f t="shared" si="7"/>
        <v>1.3950897874572292</v>
      </c>
      <c r="Y13" s="157">
        <f t="shared" si="8"/>
        <v>-6800</v>
      </c>
      <c r="Z13" s="158">
        <f t="shared" si="9"/>
        <v>55858</v>
      </c>
      <c r="AA13" s="159">
        <f t="shared" si="3"/>
        <v>0.79277305644654605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21448</v>
      </c>
      <c r="R14" s="163">
        <v>22800</v>
      </c>
      <c r="S14" s="163">
        <v>9701</v>
      </c>
      <c r="T14" s="163">
        <v>41536</v>
      </c>
      <c r="U14" s="163">
        <v>67050</v>
      </c>
      <c r="V14" s="163">
        <v>59434</v>
      </c>
      <c r="W14" s="165">
        <f t="shared" ref="W14:W21" si="11">IFERROR(V14/U14-1,"-")</f>
        <v>-0.11358687546607005</v>
      </c>
      <c r="X14" s="164">
        <f t="shared" si="7"/>
        <v>1.6067543859649125</v>
      </c>
      <c r="Y14" s="162">
        <f t="shared" si="8"/>
        <v>-7616</v>
      </c>
      <c r="Z14" s="163">
        <f t="shared" si="9"/>
        <v>36634</v>
      </c>
      <c r="AA14" s="164">
        <f t="shared" si="3"/>
        <v>0.49133626533514102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3041</v>
      </c>
      <c r="R15" s="163">
        <v>2645</v>
      </c>
      <c r="S15" s="163">
        <v>1353</v>
      </c>
      <c r="T15" s="163">
        <v>3443</v>
      </c>
      <c r="U15" s="163">
        <v>4626</v>
      </c>
      <c r="V15" s="163">
        <v>4236</v>
      </c>
      <c r="W15" s="165">
        <f t="shared" si="11"/>
        <v>-8.4306095979247764E-2</v>
      </c>
      <c r="X15" s="164">
        <f t="shared" si="7"/>
        <v>0.6015122873345935</v>
      </c>
      <c r="Y15" s="162">
        <f t="shared" si="8"/>
        <v>-390</v>
      </c>
      <c r="Z15" s="163">
        <f t="shared" si="9"/>
        <v>1591</v>
      </c>
      <c r="AA15" s="164">
        <f t="shared" si="3"/>
        <v>3.5018683244601702E-2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7000</v>
      </c>
      <c r="R16" s="163">
        <v>5937</v>
      </c>
      <c r="S16" s="163">
        <v>895</v>
      </c>
      <c r="T16" s="163">
        <v>4452</v>
      </c>
      <c r="U16" s="163">
        <v>8384</v>
      </c>
      <c r="V16" s="163">
        <v>6677</v>
      </c>
      <c r="W16" s="165">
        <f t="shared" si="11"/>
        <v>-0.20360209923664119</v>
      </c>
      <c r="X16" s="164">
        <f t="shared" si="7"/>
        <v>0.12464207512211556</v>
      </c>
      <c r="Y16" s="162">
        <f t="shared" si="8"/>
        <v>-1707</v>
      </c>
      <c r="Z16" s="163">
        <f t="shared" si="9"/>
        <v>740</v>
      </c>
      <c r="AA16" s="164">
        <f t="shared" si="3"/>
        <v>5.5198240798915381E-2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1064</v>
      </c>
      <c r="R17" s="163">
        <v>631</v>
      </c>
      <c r="S17" s="163">
        <v>429</v>
      </c>
      <c r="T17" s="163">
        <v>3705</v>
      </c>
      <c r="U17" s="163">
        <v>3200</v>
      </c>
      <c r="V17" s="163">
        <v>3495</v>
      </c>
      <c r="W17" s="165">
        <f t="shared" si="11"/>
        <v>9.2187500000000089E-2</v>
      </c>
      <c r="X17" s="164">
        <f t="shared" si="7"/>
        <v>4.5388272583201266</v>
      </c>
      <c r="Y17" s="162">
        <f t="shared" si="8"/>
        <v>295</v>
      </c>
      <c r="Z17" s="163">
        <f t="shared" si="9"/>
        <v>2864</v>
      </c>
      <c r="AA17" s="164">
        <f t="shared" si="3"/>
        <v>2.8892893753513442E-2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1701</v>
      </c>
      <c r="R18" s="163">
        <v>1893</v>
      </c>
      <c r="S18" s="163">
        <v>623</v>
      </c>
      <c r="T18" s="163">
        <v>2714</v>
      </c>
      <c r="U18" s="163">
        <v>3093</v>
      </c>
      <c r="V18" s="163">
        <v>2720</v>
      </c>
      <c r="W18" s="165">
        <f t="shared" si="11"/>
        <v>-0.12059489169091497</v>
      </c>
      <c r="X18" s="164">
        <f t="shared" si="7"/>
        <v>0.43687268885367136</v>
      </c>
      <c r="Y18" s="162">
        <f t="shared" si="8"/>
        <v>-373</v>
      </c>
      <c r="Z18" s="163">
        <f t="shared" si="9"/>
        <v>827</v>
      </c>
      <c r="AA18" s="164">
        <f t="shared" si="3"/>
        <v>2.2486028901160676E-2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314</v>
      </c>
      <c r="R19" s="163">
        <v>235</v>
      </c>
      <c r="S19" s="163">
        <v>206</v>
      </c>
      <c r="T19" s="163">
        <v>433</v>
      </c>
      <c r="U19" s="163">
        <v>739</v>
      </c>
      <c r="V19" s="163">
        <v>822</v>
      </c>
      <c r="W19" s="165">
        <f t="shared" si="11"/>
        <v>0.11231393775372123</v>
      </c>
      <c r="X19" s="164">
        <f t="shared" si="7"/>
        <v>2.4978723404255319</v>
      </c>
      <c r="Y19" s="162">
        <f t="shared" si="8"/>
        <v>83</v>
      </c>
      <c r="Z19" s="163">
        <f t="shared" si="9"/>
        <v>587</v>
      </c>
      <c r="AA19" s="164">
        <f t="shared" si="3"/>
        <v>6.7954102046889984E-3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863</v>
      </c>
      <c r="R20" s="163">
        <v>669</v>
      </c>
      <c r="S20" s="163">
        <v>526</v>
      </c>
      <c r="T20" s="163">
        <v>628</v>
      </c>
      <c r="U20" s="163">
        <v>383</v>
      </c>
      <c r="V20" s="163">
        <v>1041</v>
      </c>
      <c r="W20" s="165">
        <f t="shared" si="11"/>
        <v>1.7180156657963446</v>
      </c>
      <c r="X20" s="164">
        <f t="shared" si="7"/>
        <v>0.55605381165919288</v>
      </c>
      <c r="Y20" s="162">
        <f t="shared" si="8"/>
        <v>658</v>
      </c>
      <c r="Z20" s="163">
        <f t="shared" si="9"/>
        <v>372</v>
      </c>
      <c r="AA20" s="164">
        <f t="shared" si="3"/>
        <v>8.6058662081280376E-3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5151</v>
      </c>
      <c r="R21" s="169">
        <f t="shared" si="13"/>
        <v>5229</v>
      </c>
      <c r="S21" s="169">
        <f t="shared" si="13"/>
        <v>3453</v>
      </c>
      <c r="T21" s="169">
        <f t="shared" si="13"/>
        <v>14862</v>
      </c>
      <c r="U21" s="169">
        <f t="shared" si="13"/>
        <v>15222</v>
      </c>
      <c r="V21" s="169">
        <f t="shared" si="13"/>
        <v>17472</v>
      </c>
      <c r="W21" s="171">
        <f t="shared" si="11"/>
        <v>0.14781237682301929</v>
      </c>
      <c r="X21" s="170">
        <f t="shared" si="7"/>
        <v>2.3413654618473894</v>
      </c>
      <c r="Y21" s="168">
        <f>V21-U21</f>
        <v>2250</v>
      </c>
      <c r="Z21" s="169">
        <f t="shared" si="9"/>
        <v>12243</v>
      </c>
      <c r="AA21" s="170">
        <f t="shared" si="3"/>
        <v>0.14443966800039681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21F98-F73B-4C96-B2CA-467AAB7E912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>
        <f>Q10+Q13</f>
        <v>33275</v>
      </c>
      <c r="R9" s="176">
        <f t="shared" ref="R9:V9" si="2">R10+R13</f>
        <v>32489</v>
      </c>
      <c r="S9" s="176">
        <f t="shared" si="2"/>
        <v>13382</v>
      </c>
      <c r="T9" s="176">
        <f t="shared" si="2"/>
        <v>15703</v>
      </c>
      <c r="U9" s="176">
        <f t="shared" si="2"/>
        <v>18325</v>
      </c>
      <c r="V9" s="176">
        <f t="shared" si="2"/>
        <v>17901</v>
      </c>
      <c r="W9" s="177">
        <f>IFERROR(V9/U9-1,"-")</f>
        <v>-2.3137789904501993E-2</v>
      </c>
      <c r="X9" s="177">
        <f>IFERROR(V9/R9-1,"-")</f>
        <v>-0.44901351226568997</v>
      </c>
      <c r="Y9" s="176">
        <f>V9-U9</f>
        <v>-424</v>
      </c>
      <c r="Z9" s="176">
        <f>V9-R9</f>
        <v>-14588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>
        <v>6635</v>
      </c>
      <c r="R10" s="158">
        <v>7158</v>
      </c>
      <c r="S10" s="158">
        <v>1767</v>
      </c>
      <c r="T10" s="158">
        <v>4339</v>
      </c>
      <c r="U10" s="158">
        <v>4018</v>
      </c>
      <c r="V10" s="158">
        <v>3129</v>
      </c>
      <c r="W10" s="160">
        <f>IFERROR(V10/U10-1,"-")</f>
        <v>-0.22125435540069682</v>
      </c>
      <c r="X10" s="159">
        <f t="shared" ref="X10:X21" si="7">IFERROR(V10/R10-1,"-")</f>
        <v>-0.56286672254819781</v>
      </c>
      <c r="Y10" s="157">
        <f t="shared" ref="Y10:Y20" si="8">V10-U10</f>
        <v>-889</v>
      </c>
      <c r="Z10" s="158">
        <f t="shared" ref="Z10:Z21" si="9">V10-R10</f>
        <v>-4029</v>
      </c>
      <c r="AA10" s="159">
        <f t="shared" si="3"/>
        <v>0.17479470420646892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>
        <v>4920</v>
      </c>
      <c r="R11" s="163">
        <v>4893</v>
      </c>
      <c r="S11" s="163">
        <v>1178</v>
      </c>
      <c r="T11" s="163">
        <v>3252</v>
      </c>
      <c r="U11" s="163">
        <v>2845</v>
      </c>
      <c r="V11" s="163">
        <v>1788</v>
      </c>
      <c r="W11" s="165">
        <f>IFERROR(V11/U11-1,"-")</f>
        <v>-0.37152899824253072</v>
      </c>
      <c r="X11" s="164">
        <f t="shared" si="7"/>
        <v>-0.63458001226241567</v>
      </c>
      <c r="Y11" s="162">
        <f t="shared" si="8"/>
        <v>-1057</v>
      </c>
      <c r="Z11" s="163">
        <f t="shared" si="9"/>
        <v>-3105</v>
      </c>
      <c r="AA11" s="164">
        <f>V11/V$9</f>
        <v>9.9882688117982232E-2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>
        <v>1715</v>
      </c>
      <c r="R12" s="163">
        <v>2265</v>
      </c>
      <c r="S12" s="163">
        <v>589</v>
      </c>
      <c r="T12" s="163">
        <v>1087</v>
      </c>
      <c r="U12" s="163">
        <v>1173</v>
      </c>
      <c r="V12" s="163">
        <v>1341</v>
      </c>
      <c r="W12" s="165">
        <f>IFERROR(V12/U12-1,"-")</f>
        <v>0.14322250639386191</v>
      </c>
      <c r="X12" s="164">
        <f t="shared" si="7"/>
        <v>-0.40794701986754967</v>
      </c>
      <c r="Y12" s="162">
        <f t="shared" si="8"/>
        <v>168</v>
      </c>
      <c r="Z12" s="163">
        <f t="shared" si="9"/>
        <v>-924</v>
      </c>
      <c r="AA12" s="164">
        <f t="shared" si="3"/>
        <v>7.4912016088486674E-2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>
        <v>26640</v>
      </c>
      <c r="R13" s="158">
        <v>25331</v>
      </c>
      <c r="S13" s="158">
        <v>11615</v>
      </c>
      <c r="T13" s="158">
        <v>11364</v>
      </c>
      <c r="U13" s="158">
        <v>14307</v>
      </c>
      <c r="V13" s="158">
        <v>14772</v>
      </c>
      <c r="W13" s="160">
        <f>IFERROR(V13/U13-1,"-")</f>
        <v>3.2501572656741473E-2</v>
      </c>
      <c r="X13" s="159">
        <f t="shared" si="7"/>
        <v>-0.41684102483123442</v>
      </c>
      <c r="Y13" s="157">
        <f t="shared" si="8"/>
        <v>465</v>
      </c>
      <c r="Z13" s="158">
        <f t="shared" si="9"/>
        <v>-10559</v>
      </c>
      <c r="AA13" s="159">
        <f t="shared" si="3"/>
        <v>0.82520529579353108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>
        <v>15751</v>
      </c>
      <c r="R14" s="163">
        <v>13472</v>
      </c>
      <c r="S14" s="163">
        <v>6038</v>
      </c>
      <c r="T14" s="163">
        <v>6928</v>
      </c>
      <c r="U14" s="163">
        <v>8513</v>
      </c>
      <c r="V14" s="163">
        <v>8358</v>
      </c>
      <c r="W14" s="165">
        <f t="shared" ref="W14:W21" si="11">IFERROR(V14/U14-1,"-")</f>
        <v>-1.8207447433337243E-2</v>
      </c>
      <c r="X14" s="164">
        <f t="shared" si="7"/>
        <v>-0.37960213776722085</v>
      </c>
      <c r="Y14" s="162">
        <f t="shared" si="8"/>
        <v>-155</v>
      </c>
      <c r="Z14" s="163">
        <f t="shared" si="9"/>
        <v>-5114</v>
      </c>
      <c r="AA14" s="164">
        <f t="shared" si="3"/>
        <v>0.46690129043070222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>
        <v>4311</v>
      </c>
      <c r="R15" s="163">
        <v>2965</v>
      </c>
      <c r="S15" s="163">
        <v>474</v>
      </c>
      <c r="T15" s="163">
        <v>425</v>
      </c>
      <c r="U15" s="163">
        <v>737</v>
      </c>
      <c r="V15" s="163">
        <v>718</v>
      </c>
      <c r="W15" s="165">
        <f t="shared" si="11"/>
        <v>-2.5780189959294431E-2</v>
      </c>
      <c r="X15" s="164">
        <f t="shared" si="7"/>
        <v>-0.75784148397976392</v>
      </c>
      <c r="Y15" s="162">
        <f t="shared" si="8"/>
        <v>-19</v>
      </c>
      <c r="Z15" s="163">
        <f t="shared" si="9"/>
        <v>-2247</v>
      </c>
      <c r="AA15" s="164">
        <f t="shared" si="3"/>
        <v>4.0109491089883244E-2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>
        <v>788</v>
      </c>
      <c r="R16" s="163">
        <v>1374</v>
      </c>
      <c r="S16" s="163">
        <v>623</v>
      </c>
      <c r="T16" s="163">
        <v>577</v>
      </c>
      <c r="U16" s="163">
        <v>819</v>
      </c>
      <c r="V16" s="163">
        <v>834</v>
      </c>
      <c r="W16" s="165">
        <f t="shared" si="11"/>
        <v>1.831501831501825E-2</v>
      </c>
      <c r="X16" s="164">
        <f t="shared" si="7"/>
        <v>-0.39301310043668125</v>
      </c>
      <c r="Y16" s="162">
        <f t="shared" si="8"/>
        <v>15</v>
      </c>
      <c r="Z16" s="163">
        <f t="shared" si="9"/>
        <v>-540</v>
      </c>
      <c r="AA16" s="164">
        <f t="shared" si="3"/>
        <v>4.6589576001340706E-2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>
        <v>386</v>
      </c>
      <c r="R17" s="163">
        <v>878</v>
      </c>
      <c r="S17" s="163">
        <v>157</v>
      </c>
      <c r="T17" s="163">
        <v>226</v>
      </c>
      <c r="U17" s="163">
        <v>295</v>
      </c>
      <c r="V17" s="163">
        <v>316</v>
      </c>
      <c r="W17" s="165">
        <f t="shared" si="11"/>
        <v>7.118644067796609E-2</v>
      </c>
      <c r="X17" s="164">
        <f t="shared" si="7"/>
        <v>-0.64009111617312076</v>
      </c>
      <c r="Y17" s="162">
        <f t="shared" si="8"/>
        <v>21</v>
      </c>
      <c r="Z17" s="163">
        <f t="shared" si="9"/>
        <v>-562</v>
      </c>
      <c r="AA17" s="164">
        <f t="shared" si="3"/>
        <v>1.7652645103625495E-2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>
        <v>437</v>
      </c>
      <c r="R18" s="163">
        <v>345</v>
      </c>
      <c r="S18" s="163">
        <v>252</v>
      </c>
      <c r="T18" s="163">
        <v>234</v>
      </c>
      <c r="U18" s="163">
        <v>293</v>
      </c>
      <c r="V18" s="163">
        <v>249</v>
      </c>
      <c r="W18" s="165">
        <f t="shared" si="11"/>
        <v>-0.15017064846416384</v>
      </c>
      <c r="X18" s="164">
        <f t="shared" si="7"/>
        <v>-0.27826086956521734</v>
      </c>
      <c r="Y18" s="162">
        <f t="shared" si="8"/>
        <v>-44</v>
      </c>
      <c r="Z18" s="163">
        <f t="shared" si="9"/>
        <v>-96</v>
      </c>
      <c r="AA18" s="164">
        <f t="shared" si="3"/>
        <v>1.3909837439249204E-2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>
        <v>166</v>
      </c>
      <c r="R19" s="163">
        <v>244</v>
      </c>
      <c r="S19" s="163">
        <v>180</v>
      </c>
      <c r="T19" s="163">
        <v>62</v>
      </c>
      <c r="U19" s="163">
        <v>114</v>
      </c>
      <c r="V19" s="163">
        <v>72</v>
      </c>
      <c r="W19" s="165">
        <f t="shared" si="11"/>
        <v>-0.36842105263157898</v>
      </c>
      <c r="X19" s="164">
        <f t="shared" si="7"/>
        <v>-0.70491803278688525</v>
      </c>
      <c r="Y19" s="162">
        <f t="shared" si="8"/>
        <v>-42</v>
      </c>
      <c r="Z19" s="163">
        <f t="shared" si="9"/>
        <v>-172</v>
      </c>
      <c r="AA19" s="164">
        <f t="shared" si="3"/>
        <v>4.0221216691804923E-3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>
        <v>274</v>
      </c>
      <c r="R20" s="163">
        <v>221</v>
      </c>
      <c r="S20" s="163">
        <v>383</v>
      </c>
      <c r="T20" s="163">
        <v>80</v>
      </c>
      <c r="U20" s="163">
        <v>72</v>
      </c>
      <c r="V20" s="163">
        <v>90</v>
      </c>
      <c r="W20" s="165">
        <f t="shared" si="11"/>
        <v>0.25</v>
      </c>
      <c r="X20" s="164">
        <f t="shared" si="7"/>
        <v>-0.59276018099547512</v>
      </c>
      <c r="Y20" s="162">
        <f t="shared" si="8"/>
        <v>18</v>
      </c>
      <c r="Z20" s="163">
        <f t="shared" si="9"/>
        <v>-131</v>
      </c>
      <c r="AA20" s="164">
        <f t="shared" si="3"/>
        <v>5.0276520864756162E-3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>
        <f t="shared" ref="Q21:V21" si="13">Q13-SUM(Q14:Q20)</f>
        <v>4527</v>
      </c>
      <c r="R21" s="169">
        <f t="shared" si="13"/>
        <v>5832</v>
      </c>
      <c r="S21" s="169">
        <f t="shared" si="13"/>
        <v>3508</v>
      </c>
      <c r="T21" s="169">
        <f t="shared" si="13"/>
        <v>2832</v>
      </c>
      <c r="U21" s="169">
        <f t="shared" si="13"/>
        <v>3464</v>
      </c>
      <c r="V21" s="169">
        <f t="shared" si="13"/>
        <v>4135</v>
      </c>
      <c r="W21" s="171">
        <f t="shared" si="11"/>
        <v>0.19370669745958424</v>
      </c>
      <c r="X21" s="170">
        <f t="shared" si="7"/>
        <v>-0.29098079561042522</v>
      </c>
      <c r="Y21" s="168">
        <f>V21-U21</f>
        <v>671</v>
      </c>
      <c r="Z21" s="169">
        <f t="shared" si="9"/>
        <v>-1697</v>
      </c>
      <c r="AA21" s="170">
        <f t="shared" si="3"/>
        <v>0.23099268197307413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02C5D-F14D-424F-B10C-9280AAEBFAC5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397B-26E4-4B1F-B50E-2ECF8EE30E1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05DE2-5132-4F47-A586-4BCE5EC99D5E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0" t="s">
        <v>50</v>
      </c>
      <c r="C7" s="273" t="s">
        <v>8</v>
      </c>
      <c r="D7" s="15" t="s">
        <v>30</v>
      </c>
      <c r="E7" s="16">
        <v>12797</v>
      </c>
      <c r="F7" s="16">
        <v>10658</v>
      </c>
      <c r="G7" s="16">
        <v>15515</v>
      </c>
      <c r="H7" s="16">
        <v>21748</v>
      </c>
      <c r="I7" s="16">
        <v>20589</v>
      </c>
      <c r="J7" s="17">
        <f>I7/H7-1</f>
        <v>-5.3292256759242207E-2</v>
      </c>
      <c r="K7" s="16">
        <f>I7-H7</f>
        <v>-1159</v>
      </c>
      <c r="L7" s="17">
        <f>I7/E7-1</f>
        <v>0.60889270922872551</v>
      </c>
      <c r="M7" s="16">
        <f>I7-E7</f>
        <v>7792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7987</v>
      </c>
      <c r="F8" s="20">
        <v>9745</v>
      </c>
      <c r="G8" s="20">
        <v>12286</v>
      </c>
      <c r="H8" s="20">
        <v>18317</v>
      </c>
      <c r="I8" s="20">
        <v>17239</v>
      </c>
      <c r="J8" s="21">
        <f t="shared" ref="J8:J20" si="0">I8/H8-1</f>
        <v>-5.8852432166839552E-2</v>
      </c>
      <c r="K8" s="20">
        <f t="shared" ref="K8:K17" si="1">I8-H8</f>
        <v>-1078</v>
      </c>
      <c r="L8" s="21">
        <f t="shared" ref="L8:L20" si="2">I8/E8-1</f>
        <v>1.1583823713534493</v>
      </c>
      <c r="M8" s="20">
        <f t="shared" ref="M8:M17" si="3">I8-E8</f>
        <v>9252</v>
      </c>
      <c r="N8" s="22">
        <f>I8/$I$7</f>
        <v>0.83729175773471276</v>
      </c>
    </row>
    <row r="9" spans="2:14" x14ac:dyDescent="0.25">
      <c r="B9" s="271"/>
      <c r="C9" s="275"/>
      <c r="D9" s="23" t="s">
        <v>32</v>
      </c>
      <c r="E9" s="24">
        <v>4810</v>
      </c>
      <c r="F9" s="24">
        <v>913</v>
      </c>
      <c r="G9" s="24">
        <v>3229</v>
      </c>
      <c r="H9" s="24">
        <v>3431</v>
      </c>
      <c r="I9" s="24">
        <v>3350</v>
      </c>
      <c r="J9" s="25">
        <f>IFERROR(I9/H9-1,"-")</f>
        <v>-2.3608277470125283E-2</v>
      </c>
      <c r="K9" s="24">
        <f>IFERROR(I9-H9,"-")</f>
        <v>-81</v>
      </c>
      <c r="L9" s="25">
        <f>IFERROR(I9/E9-1,"-")</f>
        <v>-0.30353430353430355</v>
      </c>
      <c r="M9" s="24">
        <f>IFERROR(I9-E9,"-")</f>
        <v>-1460</v>
      </c>
      <c r="N9" s="25">
        <f>IFERROR(I9/$I$7,"-")</f>
        <v>0.1627082422652873</v>
      </c>
    </row>
    <row r="10" spans="2:14" x14ac:dyDescent="0.25">
      <c r="B10" s="271"/>
      <c r="C10" s="276" t="s">
        <v>33</v>
      </c>
      <c r="D10" s="26" t="s">
        <v>30</v>
      </c>
      <c r="E10" s="27">
        <v>15254</v>
      </c>
      <c r="F10" s="27">
        <v>12400</v>
      </c>
      <c r="G10" s="27">
        <v>17775</v>
      </c>
      <c r="H10" s="27">
        <v>24316</v>
      </c>
      <c r="I10" s="27">
        <v>23859</v>
      </c>
      <c r="J10" s="28">
        <f t="shared" si="0"/>
        <v>-1.8794209573943066E-2</v>
      </c>
      <c r="K10" s="27">
        <f t="shared" si="1"/>
        <v>-457</v>
      </c>
      <c r="L10" s="28">
        <f t="shared" si="2"/>
        <v>0.56411433066736594</v>
      </c>
      <c r="M10" s="27">
        <f t="shared" si="3"/>
        <v>8605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9436</v>
      </c>
      <c r="F11" s="29">
        <v>11450</v>
      </c>
      <c r="G11" s="29">
        <v>14319</v>
      </c>
      <c r="H11" s="29">
        <v>20368</v>
      </c>
      <c r="I11" s="29">
        <v>19885</v>
      </c>
      <c r="J11" s="30">
        <f t="shared" si="0"/>
        <v>-2.371366849960721E-2</v>
      </c>
      <c r="K11" s="29">
        <f t="shared" si="1"/>
        <v>-483</v>
      </c>
      <c r="L11" s="30">
        <f t="shared" si="2"/>
        <v>1.1073548113607461</v>
      </c>
      <c r="M11" s="29">
        <f t="shared" si="3"/>
        <v>10449</v>
      </c>
      <c r="N11" s="31">
        <f>I11/$I$10</f>
        <v>0.83343811559579195</v>
      </c>
    </row>
    <row r="12" spans="2:14" x14ac:dyDescent="0.25">
      <c r="B12" s="271"/>
      <c r="C12" s="278"/>
      <c r="D12" s="32" t="s">
        <v>32</v>
      </c>
      <c r="E12" s="33">
        <v>5818</v>
      </c>
      <c r="F12" s="33">
        <v>950</v>
      </c>
      <c r="G12" s="33">
        <v>3456</v>
      </c>
      <c r="H12" s="33">
        <v>3948</v>
      </c>
      <c r="I12" s="33">
        <v>3974</v>
      </c>
      <c r="J12" s="34">
        <f>IFERROR(I12/H12-1,"-")</f>
        <v>6.5856129685917253E-3</v>
      </c>
      <c r="K12" s="33">
        <f>IFERROR(I12-H12,"-")</f>
        <v>26</v>
      </c>
      <c r="L12" s="34">
        <f>IFERROR(I12/E12-1,"-")</f>
        <v>-0.31694740460639392</v>
      </c>
      <c r="M12" s="33">
        <f>IFERROR(I12-E12,"-")</f>
        <v>-1844</v>
      </c>
      <c r="N12" s="34">
        <f>IFERROR(I12/$I$10,"-")</f>
        <v>0.16656188440420805</v>
      </c>
    </row>
    <row r="13" spans="2:14" x14ac:dyDescent="0.25">
      <c r="B13" s="271"/>
      <c r="C13" s="273" t="s">
        <v>21</v>
      </c>
      <c r="D13" s="15" t="s">
        <v>30</v>
      </c>
      <c r="E13" s="16">
        <v>93169</v>
      </c>
      <c r="F13" s="16">
        <v>75700</v>
      </c>
      <c r="G13" s="16">
        <v>99960</v>
      </c>
      <c r="H13" s="16">
        <v>125973</v>
      </c>
      <c r="I13" s="16">
        <v>138511</v>
      </c>
      <c r="J13" s="17">
        <f t="shared" si="0"/>
        <v>9.9529264207409485E-2</v>
      </c>
      <c r="K13" s="16">
        <f t="shared" si="1"/>
        <v>12538</v>
      </c>
      <c r="L13" s="17">
        <f t="shared" si="2"/>
        <v>0.48666401914799984</v>
      </c>
      <c r="M13" s="16">
        <f t="shared" si="3"/>
        <v>45342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55481</v>
      </c>
      <c r="F14" s="20">
        <v>71982</v>
      </c>
      <c r="G14" s="20">
        <v>84367</v>
      </c>
      <c r="H14" s="20">
        <v>104344</v>
      </c>
      <c r="I14" s="20">
        <v>112902</v>
      </c>
      <c r="J14" s="21">
        <f t="shared" si="0"/>
        <v>8.2017173963045309E-2</v>
      </c>
      <c r="K14" s="20">
        <f t="shared" si="1"/>
        <v>8558</v>
      </c>
      <c r="L14" s="21">
        <f t="shared" si="2"/>
        <v>1.034966925614174</v>
      </c>
      <c r="M14" s="20">
        <f t="shared" si="3"/>
        <v>57421</v>
      </c>
      <c r="N14" s="22">
        <f>I14/$I$13</f>
        <v>0.81511215715719332</v>
      </c>
    </row>
    <row r="15" spans="2:14" x14ac:dyDescent="0.25">
      <c r="B15" s="271"/>
      <c r="C15" s="275"/>
      <c r="D15" s="23" t="s">
        <v>32</v>
      </c>
      <c r="E15" s="24">
        <v>37688</v>
      </c>
      <c r="F15" s="24">
        <v>3718</v>
      </c>
      <c r="G15" s="24">
        <v>15593</v>
      </c>
      <c r="H15" s="24">
        <v>21629</v>
      </c>
      <c r="I15" s="24">
        <v>25609</v>
      </c>
      <c r="J15" s="25">
        <f>IFERROR(I15/H15-1,"-")</f>
        <v>0.18401220583475886</v>
      </c>
      <c r="K15" s="24">
        <f>IFERROR(I15-H15,"-")</f>
        <v>3980</v>
      </c>
      <c r="L15" s="25">
        <f>IFERROR(I15/E15-1,"-")</f>
        <v>-0.32049989386542133</v>
      </c>
      <c r="M15" s="24">
        <f>IFERROR(I15-E15,"-")</f>
        <v>-12079</v>
      </c>
      <c r="N15" s="25">
        <f>IFERROR(I15/$I$13,"-")</f>
        <v>0.18488784284280671</v>
      </c>
    </row>
    <row r="16" spans="2:14" x14ac:dyDescent="0.25">
      <c r="B16" s="271"/>
      <c r="C16" s="276" t="s">
        <v>22</v>
      </c>
      <c r="D16" s="26" t="s">
        <v>30</v>
      </c>
      <c r="E16" s="35">
        <v>7.280534500273502</v>
      </c>
      <c r="F16" s="35">
        <v>7.1026458997935826</v>
      </c>
      <c r="G16" s="35">
        <v>6.4427972929423136</v>
      </c>
      <c r="H16" s="35">
        <v>5.7923947029611922</v>
      </c>
      <c r="I16" s="35">
        <v>6.7274272669872266</v>
      </c>
      <c r="J16" s="36">
        <f t="shared" si="0"/>
        <v>0.16142417980391199</v>
      </c>
      <c r="K16" s="37">
        <f t="shared" si="1"/>
        <v>0.93503256402603441</v>
      </c>
      <c r="L16" s="36">
        <f t="shared" si="2"/>
        <v>-7.5970690512557448E-2</v>
      </c>
      <c r="M16" s="37">
        <f t="shared" si="3"/>
        <v>-0.55310723328627542</v>
      </c>
      <c r="N16" s="38"/>
    </row>
    <row r="17" spans="2:14" x14ac:dyDescent="0.25">
      <c r="B17" s="271"/>
      <c r="C17" s="277"/>
      <c r="D17" s="4" t="s">
        <v>31</v>
      </c>
      <c r="E17" s="39">
        <f>E14/E8</f>
        <v>6.9464129209966199</v>
      </c>
      <c r="F17" s="39">
        <f t="shared" ref="F17:I17" si="4">F14/F8</f>
        <v>7.3865572088250389</v>
      </c>
      <c r="G17" s="39">
        <f t="shared" si="4"/>
        <v>6.8669216994953608</v>
      </c>
      <c r="H17" s="39">
        <f t="shared" si="4"/>
        <v>5.6965660315553857</v>
      </c>
      <c r="I17" s="39">
        <f t="shared" si="4"/>
        <v>6.5492197923313418</v>
      </c>
      <c r="J17" s="40">
        <f t="shared" si="0"/>
        <v>0.14967855301822031</v>
      </c>
      <c r="K17" s="41">
        <f t="shared" si="1"/>
        <v>0.85265376077595612</v>
      </c>
      <c r="L17" s="40">
        <f t="shared" si="2"/>
        <v>-5.717960236206221E-2</v>
      </c>
      <c r="M17" s="41">
        <f t="shared" si="3"/>
        <v>-0.39719312866527812</v>
      </c>
      <c r="N17" s="42"/>
    </row>
    <row r="18" spans="2:14" x14ac:dyDescent="0.25">
      <c r="B18" s="271"/>
      <c r="C18" s="278"/>
      <c r="D18" s="32" t="s">
        <v>32</v>
      </c>
      <c r="E18" s="43">
        <f>IFERROR(E15/E9,"-")</f>
        <v>7.8353430353430351</v>
      </c>
      <c r="F18" s="43">
        <f t="shared" ref="F18:I18" si="5">IFERROR(F15/F9,"-")</f>
        <v>4.072289156626506</v>
      </c>
      <c r="G18" s="43">
        <f t="shared" si="5"/>
        <v>4.8290492412511616</v>
      </c>
      <c r="H18" s="43">
        <f t="shared" si="5"/>
        <v>6.3039930049548234</v>
      </c>
      <c r="I18" s="43">
        <f t="shared" si="5"/>
        <v>7.6444776119402986</v>
      </c>
      <c r="J18" s="34">
        <f>IFERROR(I18/H18-1,"-")</f>
        <v>0.21264056066240533</v>
      </c>
      <c r="K18" s="33">
        <f>IFERROR(I18-H18,"-")</f>
        <v>1.3404846069854752</v>
      </c>
      <c r="L18" s="34">
        <f>IFERROR(I18/E18-1,"-")</f>
        <v>-2.4359549102291544E-2</v>
      </c>
      <c r="M18" s="33">
        <f>IFERROR(I18-E18,"-")</f>
        <v>-0.19086542340273649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0.72930000000000006</v>
      </c>
      <c r="F19" s="18">
        <v>0.76500000000000001</v>
      </c>
      <c r="G19" s="18">
        <v>0.69299999999999995</v>
      </c>
      <c r="H19" s="18">
        <v>0.84819999999999995</v>
      </c>
      <c r="I19" s="18">
        <v>0.93140000000000001</v>
      </c>
      <c r="J19" s="17">
        <f t="shared" si="0"/>
        <v>9.8090073095967956E-2</v>
      </c>
      <c r="K19" s="44">
        <f>(I19-H19)*100</f>
        <v>8.3200000000000056</v>
      </c>
      <c r="L19" s="17">
        <f t="shared" si="2"/>
        <v>0.27711504182092406</v>
      </c>
      <c r="M19" s="44">
        <f>(I19-E19)*100</f>
        <v>20.209999999999994</v>
      </c>
      <c r="N19" s="18"/>
    </row>
    <row r="20" spans="2:14" x14ac:dyDescent="0.25">
      <c r="B20" s="271"/>
      <c r="C20" s="280"/>
      <c r="D20" s="19" t="s">
        <v>31</v>
      </c>
      <c r="E20" s="22">
        <v>0.99540000000000006</v>
      </c>
      <c r="F20" s="22">
        <v>0.79249999999999998</v>
      </c>
      <c r="G20" s="22">
        <v>0.71450000000000002</v>
      </c>
      <c r="H20" s="22">
        <v>0.85980000000000001</v>
      </c>
      <c r="I20" s="22">
        <v>0.93030000000000002</v>
      </c>
      <c r="J20" s="21">
        <f t="shared" si="0"/>
        <v>8.1995812979762661E-2</v>
      </c>
      <c r="K20" s="45">
        <f>(I20-H20)*100</f>
        <v>7.0500000000000007</v>
      </c>
      <c r="L20" s="21">
        <f t="shared" si="2"/>
        <v>-6.540084388185663E-2</v>
      </c>
      <c r="M20" s="45">
        <f>(I20-E20)*100</f>
        <v>-6.5100000000000051</v>
      </c>
      <c r="N20" s="22"/>
    </row>
    <row r="21" spans="2:14" x14ac:dyDescent="0.25">
      <c r="B21" s="271"/>
      <c r="C21" s="281"/>
      <c r="D21" s="23" t="s">
        <v>32</v>
      </c>
      <c r="E21" s="25">
        <v>0.52329999999999999</v>
      </c>
      <c r="F21" s="25">
        <v>0.45779999999999998</v>
      </c>
      <c r="G21" s="25">
        <v>0.59599999999999997</v>
      </c>
      <c r="H21" s="25">
        <v>0.7965000000000001</v>
      </c>
      <c r="I21" s="25">
        <v>0.93659999999999999</v>
      </c>
      <c r="J21" s="25">
        <f>IFERROR(I21/H21-1,"-")</f>
        <v>0.17589453860640281</v>
      </c>
      <c r="K21" s="24">
        <f>IFERROR(I21-H21,"-")</f>
        <v>0.14009999999999989</v>
      </c>
      <c r="L21" s="25">
        <f>IFERROR(I21/E21-1,"-")</f>
        <v>0.78979552837760369</v>
      </c>
      <c r="M21" s="24">
        <f>IFERROR(I21-E21,"-")</f>
        <v>0.4133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4121</v>
      </c>
      <c r="F22" s="27">
        <v>3192</v>
      </c>
      <c r="G22" s="27">
        <v>4653</v>
      </c>
      <c r="H22" s="27">
        <v>4791</v>
      </c>
      <c r="I22" s="27">
        <v>4797</v>
      </c>
      <c r="J22" s="36">
        <f>I22/H22-1</f>
        <v>1.2523481527864089E-3</v>
      </c>
      <c r="K22" s="27">
        <f>I22-H22</f>
        <v>6</v>
      </c>
      <c r="L22" s="36">
        <f>I22/E22-1</f>
        <v>0.16403785488959</v>
      </c>
      <c r="M22" s="27">
        <f>I22-E22</f>
        <v>676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1798</v>
      </c>
      <c r="F23" s="29">
        <v>2930</v>
      </c>
      <c r="G23" s="29">
        <v>3809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1.1774193548387095</v>
      </c>
      <c r="M23" s="29">
        <f>I23-E23</f>
        <v>2117</v>
      </c>
      <c r="N23" s="42">
        <f>I23/$I$22</f>
        <v>0.81613508442776739</v>
      </c>
    </row>
    <row r="24" spans="2:14" x14ac:dyDescent="0.25">
      <c r="B24" s="272"/>
      <c r="C24" s="284"/>
      <c r="D24" s="32" t="s">
        <v>32</v>
      </c>
      <c r="E24" s="33">
        <v>2323</v>
      </c>
      <c r="F24" s="33">
        <v>262</v>
      </c>
      <c r="G24" s="33">
        <v>844</v>
      </c>
      <c r="H24" s="33">
        <v>876</v>
      </c>
      <c r="I24" s="33">
        <v>882</v>
      </c>
      <c r="J24" s="34">
        <f>IFERROR(I24/H24-1,"-")</f>
        <v>6.8493150684931781E-3</v>
      </c>
      <c r="K24" s="33">
        <f>IFERROR(I24-H24,"-")</f>
        <v>6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223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0" t="s">
        <v>50</v>
      </c>
      <c r="C32" s="273" t="s">
        <v>8</v>
      </c>
      <c r="D32" s="15" t="s">
        <v>30</v>
      </c>
      <c r="E32" s="49">
        <v>82063</v>
      </c>
      <c r="F32" s="49">
        <v>43336</v>
      </c>
      <c r="G32" s="49">
        <v>107595</v>
      </c>
      <c r="H32" s="49">
        <v>148504</v>
      </c>
      <c r="I32" s="49">
        <v>138865</v>
      </c>
      <c r="J32" s="17">
        <f>I32/H32-1</f>
        <v>-6.4907342563163328E-2</v>
      </c>
      <c r="K32" s="16">
        <f>I32-H32</f>
        <v>-9639</v>
      </c>
      <c r="L32" s="17">
        <f>I32/E32-1</f>
        <v>0.69217552368302404</v>
      </c>
      <c r="M32" s="16">
        <f>I32-E32</f>
        <v>56802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49574</v>
      </c>
      <c r="F33" s="50">
        <v>40119</v>
      </c>
      <c r="G33" s="50">
        <v>91892</v>
      </c>
      <c r="H33" s="50">
        <v>130179</v>
      </c>
      <c r="I33" s="50">
        <v>120964</v>
      </c>
      <c r="J33" s="21">
        <f t="shared" ref="J33:J45" si="6">I33/H33-1</f>
        <v>-7.0787146928459999E-2</v>
      </c>
      <c r="K33" s="20">
        <f t="shared" ref="K33:K42" si="7">I33-H33</f>
        <v>-9215</v>
      </c>
      <c r="L33" s="21">
        <f t="shared" ref="L33:L45" si="8">I33/E33-1</f>
        <v>1.4400693912131359</v>
      </c>
      <c r="M33" s="20">
        <f t="shared" ref="M33:M42" si="9">I33-E33</f>
        <v>71390</v>
      </c>
      <c r="N33" s="22">
        <f>I33/$I$32</f>
        <v>0.87109062758794509</v>
      </c>
    </row>
    <row r="34" spans="1:14" x14ac:dyDescent="0.25">
      <c r="B34" s="271"/>
      <c r="C34" s="275"/>
      <c r="D34" s="23" t="s">
        <v>32</v>
      </c>
      <c r="E34" s="24">
        <v>32489</v>
      </c>
      <c r="F34" s="24">
        <v>1292</v>
      </c>
      <c r="G34" s="24">
        <v>15703</v>
      </c>
      <c r="H34" s="24">
        <v>18325</v>
      </c>
      <c r="I34" s="24">
        <v>17901</v>
      </c>
      <c r="J34" s="25">
        <f>IFERROR(I34/H34-1,"-")</f>
        <v>-2.3137789904501993E-2</v>
      </c>
      <c r="K34" s="24">
        <f>IFERROR(I34-H34,"-")</f>
        <v>-424</v>
      </c>
      <c r="L34" s="25">
        <f>IFERROR(I34/E34-1,"-")</f>
        <v>-0.44901351226568997</v>
      </c>
      <c r="M34" s="24">
        <f>IFERROR(I34-E34,"-")</f>
        <v>-14588</v>
      </c>
      <c r="N34" s="25">
        <f>IFERROR(I34/I32,"-")</f>
        <v>0.12890937241205488</v>
      </c>
    </row>
    <row r="35" spans="1:14" x14ac:dyDescent="0.25">
      <c r="B35" s="271"/>
      <c r="C35" s="276" t="s">
        <v>33</v>
      </c>
      <c r="D35" s="26" t="s">
        <v>30</v>
      </c>
      <c r="E35" s="51">
        <v>98554</v>
      </c>
      <c r="F35" s="51">
        <v>49996</v>
      </c>
      <c r="G35" s="51">
        <v>127213</v>
      </c>
      <c r="H35" s="51">
        <v>167746</v>
      </c>
      <c r="I35" s="51">
        <v>161937</v>
      </c>
      <c r="J35" s="28">
        <f t="shared" si="6"/>
        <v>-3.462973781789136E-2</v>
      </c>
      <c r="K35" s="27">
        <f t="shared" si="7"/>
        <v>-5809</v>
      </c>
      <c r="L35" s="28">
        <f t="shared" si="8"/>
        <v>0.64312965480853146</v>
      </c>
      <c r="M35" s="27">
        <f t="shared" si="9"/>
        <v>63383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58474</v>
      </c>
      <c r="F36" s="52">
        <v>46617</v>
      </c>
      <c r="G36" s="52">
        <v>109264</v>
      </c>
      <c r="H36" s="52">
        <v>145879</v>
      </c>
      <c r="I36" s="52">
        <v>139718</v>
      </c>
      <c r="J36" s="30">
        <f t="shared" si="6"/>
        <v>-4.2233631982670605E-2</v>
      </c>
      <c r="K36" s="29">
        <f t="shared" si="7"/>
        <v>-6161</v>
      </c>
      <c r="L36" s="30">
        <f t="shared" si="8"/>
        <v>1.3894038376030373</v>
      </c>
      <c r="M36" s="29">
        <f t="shared" si="9"/>
        <v>81244</v>
      </c>
      <c r="N36" s="31">
        <f>I36/$I$35</f>
        <v>0.86279232047030641</v>
      </c>
    </row>
    <row r="37" spans="1:14" x14ac:dyDescent="0.25">
      <c r="B37" s="271"/>
      <c r="C37" s="278"/>
      <c r="D37" s="32" t="s">
        <v>32</v>
      </c>
      <c r="E37" s="33">
        <v>40080</v>
      </c>
      <c r="F37" s="33">
        <v>1335</v>
      </c>
      <c r="G37" s="33">
        <v>17949</v>
      </c>
      <c r="H37" s="33">
        <v>21867</v>
      </c>
      <c r="I37" s="33">
        <v>22219</v>
      </c>
      <c r="J37" s="34">
        <f>IFERROR(I37/H37-1,"-")</f>
        <v>1.6097315589701289E-2</v>
      </c>
      <c r="K37" s="33">
        <f>IFERROR(I37-H37,"-")</f>
        <v>352</v>
      </c>
      <c r="L37" s="34">
        <f>IFERROR(I37/E37-1,"-")</f>
        <v>-0.4456337325349301</v>
      </c>
      <c r="M37" s="33">
        <f>IFERROR(I37-E37,"-")</f>
        <v>-17861</v>
      </c>
      <c r="N37" s="34">
        <f>IFERROR(I37/I35,"-")</f>
        <v>0.13720767952969365</v>
      </c>
    </row>
    <row r="38" spans="1:14" x14ac:dyDescent="0.25">
      <c r="B38" s="271"/>
      <c r="C38" s="273" t="s">
        <v>21</v>
      </c>
      <c r="D38" s="15" t="s">
        <v>30</v>
      </c>
      <c r="E38" s="49">
        <v>600413</v>
      </c>
      <c r="F38" s="49">
        <v>272756</v>
      </c>
      <c r="G38" s="49">
        <v>716456</v>
      </c>
      <c r="H38" s="49">
        <v>803223</v>
      </c>
      <c r="I38" s="49">
        <v>845212</v>
      </c>
      <c r="J38" s="17">
        <f t="shared" si="6"/>
        <v>5.2275644497231877E-2</v>
      </c>
      <c r="K38" s="16">
        <f t="shared" si="7"/>
        <v>41989</v>
      </c>
      <c r="L38" s="17">
        <f t="shared" si="8"/>
        <v>0.40771768765832861</v>
      </c>
      <c r="M38" s="16">
        <f t="shared" si="9"/>
        <v>244799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330233</v>
      </c>
      <c r="F39" s="50">
        <v>258449</v>
      </c>
      <c r="G39" s="50">
        <v>622686</v>
      </c>
      <c r="H39" s="50">
        <v>681431</v>
      </c>
      <c r="I39" s="50">
        <v>696789</v>
      </c>
      <c r="J39" s="21">
        <f t="shared" si="6"/>
        <v>2.2537865169033999E-2</v>
      </c>
      <c r="K39" s="20">
        <f t="shared" si="7"/>
        <v>15358</v>
      </c>
      <c r="L39" s="21">
        <f t="shared" si="8"/>
        <v>1.1099920359261493</v>
      </c>
      <c r="M39" s="20">
        <f t="shared" si="9"/>
        <v>366556</v>
      </c>
      <c r="N39" s="22">
        <f>I39/$I$38</f>
        <v>0.82439553626782391</v>
      </c>
    </row>
    <row r="40" spans="1:14" x14ac:dyDescent="0.25">
      <c r="B40" s="271"/>
      <c r="C40" s="275"/>
      <c r="D40" s="23" t="s">
        <v>32</v>
      </c>
      <c r="E40" s="24">
        <v>270180</v>
      </c>
      <c r="F40" s="24">
        <v>4669</v>
      </c>
      <c r="G40" s="24">
        <v>93770</v>
      </c>
      <c r="H40" s="24">
        <v>121792</v>
      </c>
      <c r="I40" s="24">
        <v>148423</v>
      </c>
      <c r="J40" s="25">
        <f>IFERROR(I40/H40-1,"-")</f>
        <v>0.21865968208092479</v>
      </c>
      <c r="K40" s="24">
        <f>IFERROR(I40-H40,"-")</f>
        <v>26631</v>
      </c>
      <c r="L40" s="25">
        <f>IFERROR(I40/E40-1,"-")</f>
        <v>-0.45065141757346949</v>
      </c>
      <c r="M40" s="24">
        <f>IFERROR(I40-E40,"-")</f>
        <v>-121757</v>
      </c>
      <c r="N40" s="25">
        <f>IFERROR(I40/I38,"-")</f>
        <v>0.17560446373217606</v>
      </c>
    </row>
    <row r="41" spans="1:14" x14ac:dyDescent="0.25">
      <c r="B41" s="271"/>
      <c r="C41" s="276" t="s">
        <v>22</v>
      </c>
      <c r="D41" s="26" t="s">
        <v>30</v>
      </c>
      <c r="E41" s="53">
        <v>7.3164885514787423</v>
      </c>
      <c r="F41" s="53">
        <v>6.2939819088056117</v>
      </c>
      <c r="G41" s="53">
        <v>6.658822435986802</v>
      </c>
      <c r="H41" s="53">
        <v>5.4087634003124494</v>
      </c>
      <c r="I41" s="53">
        <v>6.0865732906059842</v>
      </c>
      <c r="J41" s="36">
        <f t="shared" si="6"/>
        <v>0.12531697915541651</v>
      </c>
      <c r="K41" s="37">
        <f t="shared" si="7"/>
        <v>0.67780989029353478</v>
      </c>
      <c r="L41" s="36">
        <f t="shared" si="8"/>
        <v>-0.16810184998159794</v>
      </c>
      <c r="M41" s="37">
        <f t="shared" si="9"/>
        <v>-1.2299152608727582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6.6614152579981445</v>
      </c>
      <c r="F42" s="54">
        <f t="shared" si="10"/>
        <v>6.4420598718811535</v>
      </c>
      <c r="G42" s="54">
        <f t="shared" si="10"/>
        <v>6.7762808514342927</v>
      </c>
      <c r="H42" s="54">
        <f t="shared" si="10"/>
        <v>5.2345693237772606</v>
      </c>
      <c r="I42" s="54">
        <f t="shared" si="10"/>
        <v>5.7603005852981051</v>
      </c>
      <c r="J42" s="40">
        <f t="shared" si="6"/>
        <v>0.10043448257200227</v>
      </c>
      <c r="K42" s="41">
        <f t="shared" si="7"/>
        <v>0.52573126152084448</v>
      </c>
      <c r="L42" s="40">
        <f t="shared" si="8"/>
        <v>-0.13527375757247684</v>
      </c>
      <c r="M42" s="41">
        <f t="shared" si="9"/>
        <v>-0.90111467270003942</v>
      </c>
      <c r="N42" s="42"/>
    </row>
    <row r="43" spans="1:14" x14ac:dyDescent="0.25">
      <c r="B43" s="271"/>
      <c r="C43" s="278"/>
      <c r="D43" s="32" t="s">
        <v>32</v>
      </c>
      <c r="E43" s="43">
        <f>IFERROR(E40/E34,"-")</f>
        <v>8.3160454307611804</v>
      </c>
      <c r="F43" s="43">
        <f t="shared" ref="F43:I43" si="11">IFERROR(F40/F34,"-")</f>
        <v>3.6137770897832819</v>
      </c>
      <c r="G43" s="43">
        <f t="shared" si="11"/>
        <v>5.9714704196650326</v>
      </c>
      <c r="H43" s="43">
        <f t="shared" si="11"/>
        <v>6.6462210095497953</v>
      </c>
      <c r="I43" s="43">
        <f t="shared" si="11"/>
        <v>8.2913245070107813</v>
      </c>
      <c r="J43" s="34">
        <f>IFERROR(I43/H43-1,"-")</f>
        <v>0.24752464522277795</v>
      </c>
      <c r="K43" s="33">
        <f>IFERROR(I43-H43,"-")</f>
        <v>1.6451034974609859</v>
      </c>
      <c r="L43" s="34">
        <f>IFERROR(I43/E43-1,"-")</f>
        <v>-2.9726778137786347E-3</v>
      </c>
      <c r="M43" s="33">
        <f>IFERROR(I43-E43,"-")</f>
        <v>-2.4720923750399137E-2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0.68724503578083718</v>
      </c>
      <c r="F44" s="57">
        <v>0.58036895972083324</v>
      </c>
      <c r="G44" s="57">
        <v>0.78821510297482833</v>
      </c>
      <c r="H44" s="57">
        <v>0.79081355371510265</v>
      </c>
      <c r="I44" s="57">
        <v>0.82721106012071322</v>
      </c>
      <c r="J44" s="57">
        <f t="shared" si="6"/>
        <v>4.6025395283909143E-2</v>
      </c>
      <c r="K44" s="44">
        <f>(I44-H44)*100</f>
        <v>3.6397506405610569</v>
      </c>
      <c r="L44" s="17">
        <f t="shared" si="8"/>
        <v>0.2036624741579236</v>
      </c>
      <c r="M44" s="44">
        <f>(I44-E44)*100</f>
        <v>13.996602433987604</v>
      </c>
      <c r="N44" s="18"/>
    </row>
    <row r="45" spans="1:14" x14ac:dyDescent="0.25">
      <c r="B45" s="271"/>
      <c r="C45" s="280"/>
      <c r="D45" s="19" t="s">
        <v>31</v>
      </c>
      <c r="E45" s="58">
        <v>0.8663530757445379</v>
      </c>
      <c r="F45" s="58">
        <v>0.62746178647037121</v>
      </c>
      <c r="G45" s="58">
        <v>0.85295713064632783</v>
      </c>
      <c r="H45" s="58">
        <v>0.82102098845755322</v>
      </c>
      <c r="I45" s="58">
        <v>0.83558361664238301</v>
      </c>
      <c r="J45" s="58">
        <f t="shared" si="6"/>
        <v>1.7737217914719272E-2</v>
      </c>
      <c r="K45" s="45">
        <f>(I45-H45)*100</f>
        <v>1.4562628184829784</v>
      </c>
      <c r="L45" s="21">
        <f t="shared" si="8"/>
        <v>-3.551607302335924E-2</v>
      </c>
      <c r="M45" s="45">
        <f>(I45-E45)*100</f>
        <v>-3.0769459102154895</v>
      </c>
      <c r="N45" s="22"/>
    </row>
    <row r="46" spans="1:14" x14ac:dyDescent="0.25">
      <c r="B46" s="271"/>
      <c r="C46" s="281"/>
      <c r="D46" s="23" t="s">
        <v>32</v>
      </c>
      <c r="E46" s="59">
        <v>0.54861556705301373</v>
      </c>
      <c r="F46" s="59">
        <v>0.2063555201980023</v>
      </c>
      <c r="G46" s="59">
        <v>0.5240655459179111</v>
      </c>
      <c r="H46" s="59">
        <v>0.65581114844490396</v>
      </c>
      <c r="I46" s="59">
        <v>0.79004716127452546</v>
      </c>
      <c r="J46" s="25">
        <f>IFERROR(I46/H46-1,"-")</f>
        <v>0.2046869943396501</v>
      </c>
      <c r="K46" s="24">
        <f>IFERROR(I46-H46,"-")</f>
        <v>0.1342360128296215</v>
      </c>
      <c r="L46" s="25">
        <f>IFERROR(I46/E46-1,"-")</f>
        <v>0.44007426825017837</v>
      </c>
      <c r="M46" s="24">
        <f>IFERROR(I46-E46,"-")</f>
        <v>0.24143159422151172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4121</v>
      </c>
      <c r="F47" s="51">
        <v>2206.5714285714284</v>
      </c>
      <c r="G47" s="51">
        <v>4286.7142857142853</v>
      </c>
      <c r="H47" s="51">
        <v>4791</v>
      </c>
      <c r="I47" s="51">
        <v>4797</v>
      </c>
      <c r="J47" s="36">
        <f>I47/H47-1</f>
        <v>1.2523481527864089E-3</v>
      </c>
      <c r="K47" s="27">
        <f>I47-H47</f>
        <v>6</v>
      </c>
      <c r="L47" s="36">
        <f>I47/E47-1</f>
        <v>0.16403785488959</v>
      </c>
      <c r="M47" s="27">
        <f>I47-E47</f>
        <v>676</v>
      </c>
      <c r="N47" s="38">
        <f>I47/$I$22</f>
        <v>1</v>
      </c>
    </row>
    <row r="48" spans="1:14" x14ac:dyDescent="0.25">
      <c r="B48" s="271"/>
      <c r="C48" s="277"/>
      <c r="D48" s="4" t="s">
        <v>31</v>
      </c>
      <c r="E48" s="52">
        <v>1798</v>
      </c>
      <c r="F48" s="52">
        <v>1919.4285714285713</v>
      </c>
      <c r="G48" s="52">
        <v>3442.7142857142858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1.1774193548387095</v>
      </c>
      <c r="M48" s="29">
        <f>I48-E48</f>
        <v>2117</v>
      </c>
      <c r="N48" s="42">
        <f>I48/$I$22</f>
        <v>0.81613508442776739</v>
      </c>
    </row>
    <row r="49" spans="2:14" x14ac:dyDescent="0.25">
      <c r="B49" s="272"/>
      <c r="C49" s="278"/>
      <c r="D49" s="32" t="s">
        <v>32</v>
      </c>
      <c r="E49" s="33">
        <v>2323</v>
      </c>
      <c r="F49" s="33">
        <v>106.28571428571429</v>
      </c>
      <c r="G49" s="33">
        <v>844</v>
      </c>
      <c r="H49" s="33">
        <v>876</v>
      </c>
      <c r="I49" s="33">
        <v>882</v>
      </c>
      <c r="J49" s="34">
        <f>IFERROR(I49/H49-1,"-")</f>
        <v>6.8493150684931781E-3</v>
      </c>
      <c r="K49" s="33">
        <f>IFERROR(I49-H49,"-")</f>
        <v>6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223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0" t="s">
        <v>50</v>
      </c>
      <c r="C57" s="273" t="s">
        <v>8</v>
      </c>
      <c r="D57" s="15" t="s">
        <v>30</v>
      </c>
      <c r="E57" s="49">
        <v>142901</v>
      </c>
      <c r="F57" s="49">
        <v>77467</v>
      </c>
      <c r="G57" s="49">
        <v>107459</v>
      </c>
      <c r="H57" s="49">
        <v>198873</v>
      </c>
      <c r="I57" s="49">
        <v>252588</v>
      </c>
      <c r="J57" s="17">
        <f t="shared" ref="J57:J73" si="12">I57/H57-1</f>
        <v>0.27009699657570407</v>
      </c>
      <c r="K57" s="16">
        <f t="shared" ref="K57:K73" si="13">I57-H57</f>
        <v>53715</v>
      </c>
      <c r="L57" s="17">
        <f t="shared" ref="L57:L73" si="14">I57/E57-1</f>
        <v>0.76757335498002122</v>
      </c>
      <c r="M57" s="16">
        <f t="shared" ref="M57:M73" si="15">I57-E57</f>
        <v>109687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82594</v>
      </c>
      <c r="F58" s="50">
        <v>63499</v>
      </c>
      <c r="G58" s="50">
        <v>95997</v>
      </c>
      <c r="H58" s="50">
        <v>169794</v>
      </c>
      <c r="I58" s="50">
        <v>220761</v>
      </c>
      <c r="J58" s="21">
        <f t="shared" si="12"/>
        <v>0.3001696173009647</v>
      </c>
      <c r="K58" s="20">
        <f t="shared" si="13"/>
        <v>50967</v>
      </c>
      <c r="L58" s="21">
        <f t="shared" si="14"/>
        <v>1.6728454851441992</v>
      </c>
      <c r="M58" s="20">
        <f t="shared" si="15"/>
        <v>138167</v>
      </c>
      <c r="N58" s="21">
        <f t="shared" ref="N58" si="16">I58/$I$57</f>
        <v>0.87399638937716762</v>
      </c>
    </row>
    <row r="59" spans="2:14" x14ac:dyDescent="0.25">
      <c r="B59" s="271"/>
      <c r="C59" s="275"/>
      <c r="D59" s="23" t="s">
        <v>32</v>
      </c>
      <c r="E59" s="24">
        <v>60307</v>
      </c>
      <c r="F59" s="24">
        <v>13968</v>
      </c>
      <c r="G59" s="24">
        <v>11462</v>
      </c>
      <c r="H59" s="24">
        <v>29079</v>
      </c>
      <c r="I59" s="24">
        <v>31827</v>
      </c>
      <c r="J59" s="25">
        <f>IFERROR(I59/H59-1,"-")</f>
        <v>9.4501186423191941E-2</v>
      </c>
      <c r="K59" s="24">
        <f>IFERROR(I59-H59,"-")</f>
        <v>2748</v>
      </c>
      <c r="L59" s="25">
        <f>IFERROR(I59/E59-1,"-")</f>
        <v>-0.47225031920009286</v>
      </c>
      <c r="M59" s="24">
        <f>IFERROR(I59-E59,"-")</f>
        <v>-28480</v>
      </c>
      <c r="N59" s="25">
        <f>IFERROR(I59/I57,"-")</f>
        <v>0.12600361062283244</v>
      </c>
    </row>
    <row r="60" spans="2:14" x14ac:dyDescent="0.25">
      <c r="B60" s="271"/>
      <c r="C60" s="276" t="s">
        <v>33</v>
      </c>
      <c r="D60" s="26" t="s">
        <v>30</v>
      </c>
      <c r="E60" s="51">
        <v>142901</v>
      </c>
      <c r="F60" s="51">
        <v>77467</v>
      </c>
      <c r="G60" s="51">
        <v>107459</v>
      </c>
      <c r="H60" s="51">
        <v>198873</v>
      </c>
      <c r="I60" s="51">
        <v>252588</v>
      </c>
      <c r="J60" s="36">
        <f t="shared" si="12"/>
        <v>0.27009699657570407</v>
      </c>
      <c r="K60" s="51">
        <f t="shared" si="13"/>
        <v>53715</v>
      </c>
      <c r="L60" s="36">
        <f t="shared" si="14"/>
        <v>0.76757335498002122</v>
      </c>
      <c r="M60" s="51">
        <f t="shared" si="15"/>
        <v>109687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82594</v>
      </c>
      <c r="F61" s="52">
        <v>63499</v>
      </c>
      <c r="G61" s="52">
        <v>95997</v>
      </c>
      <c r="H61" s="52">
        <v>169794</v>
      </c>
      <c r="I61" s="52">
        <v>220761</v>
      </c>
      <c r="J61" s="40">
        <f t="shared" si="12"/>
        <v>0.3001696173009647</v>
      </c>
      <c r="K61" s="52">
        <f t="shared" si="13"/>
        <v>50967</v>
      </c>
      <c r="L61" s="40">
        <f t="shared" si="14"/>
        <v>1.6728454851441992</v>
      </c>
      <c r="M61" s="52">
        <f t="shared" si="15"/>
        <v>138167</v>
      </c>
      <c r="N61" s="40">
        <f t="shared" ref="N61" si="17">I61/$I$60</f>
        <v>0.87399638937716762</v>
      </c>
    </row>
    <row r="62" spans="2:14" x14ac:dyDescent="0.25">
      <c r="B62" s="271"/>
      <c r="C62" s="278"/>
      <c r="D62" s="32" t="s">
        <v>32</v>
      </c>
      <c r="E62" s="33">
        <v>60307</v>
      </c>
      <c r="F62" s="33">
        <v>13968</v>
      </c>
      <c r="G62" s="33">
        <v>11462</v>
      </c>
      <c r="H62" s="33">
        <v>29079</v>
      </c>
      <c r="I62" s="33">
        <v>31827</v>
      </c>
      <c r="J62" s="34">
        <f>IFERROR(I62/H62-1,"-")</f>
        <v>9.4501186423191941E-2</v>
      </c>
      <c r="K62" s="33">
        <f>IFERROR(I62-H62,"-")</f>
        <v>2748</v>
      </c>
      <c r="L62" s="34">
        <f>IFERROR(I62/E62-1,"-")</f>
        <v>-0.47225031920009286</v>
      </c>
      <c r="M62" s="33">
        <f>IFERROR(I62-E62,"-")</f>
        <v>-28480</v>
      </c>
      <c r="N62" s="61">
        <f>IFERROR(I62/I60,"-")</f>
        <v>0.12600361062283244</v>
      </c>
    </row>
    <row r="63" spans="2:14" x14ac:dyDescent="0.25">
      <c r="B63" s="271"/>
      <c r="C63" s="273" t="s">
        <v>21</v>
      </c>
      <c r="D63" s="15" t="s">
        <v>30</v>
      </c>
      <c r="E63" s="49">
        <v>1055815</v>
      </c>
      <c r="F63" s="49">
        <v>442013</v>
      </c>
      <c r="G63" s="49">
        <v>749212</v>
      </c>
      <c r="H63" s="49">
        <v>1316064</v>
      </c>
      <c r="I63" s="49">
        <v>1447168</v>
      </c>
      <c r="J63" s="17">
        <f t="shared" si="12"/>
        <v>9.9618255647141885E-2</v>
      </c>
      <c r="K63" s="16">
        <f t="shared" si="13"/>
        <v>131104</v>
      </c>
      <c r="L63" s="17">
        <f t="shared" si="14"/>
        <v>0.37066436828421656</v>
      </c>
      <c r="M63" s="16">
        <f t="shared" si="15"/>
        <v>391353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572002</v>
      </c>
      <c r="F64" s="50">
        <v>336567</v>
      </c>
      <c r="G64" s="50">
        <v>689608</v>
      </c>
      <c r="H64" s="50">
        <v>1133520</v>
      </c>
      <c r="I64" s="50">
        <v>1226035</v>
      </c>
      <c r="J64" s="21">
        <f t="shared" si="12"/>
        <v>8.161743948055622E-2</v>
      </c>
      <c r="K64" s="20">
        <f t="shared" si="13"/>
        <v>92515</v>
      </c>
      <c r="L64" s="21">
        <f t="shared" si="14"/>
        <v>1.1434103377260918</v>
      </c>
      <c r="M64" s="20">
        <f t="shared" si="15"/>
        <v>654033</v>
      </c>
      <c r="N64" s="21">
        <f t="shared" ref="N64" si="18">I64/$I$63</f>
        <v>0.8471960408190341</v>
      </c>
    </row>
    <row r="65" spans="2:14" x14ac:dyDescent="0.25">
      <c r="B65" s="271"/>
      <c r="C65" s="275"/>
      <c r="D65" s="23" t="s">
        <v>32</v>
      </c>
      <c r="E65" s="24">
        <v>483813</v>
      </c>
      <c r="F65" s="24">
        <v>105446</v>
      </c>
      <c r="G65" s="24">
        <v>59604</v>
      </c>
      <c r="H65" s="24">
        <v>182544</v>
      </c>
      <c r="I65" s="24">
        <v>221133</v>
      </c>
      <c r="J65" s="25">
        <f>IFERROR(I65/H65-1,"-")</f>
        <v>0.21139560872995</v>
      </c>
      <c r="K65" s="24">
        <f>IFERROR(I65-H65,"-")</f>
        <v>38589</v>
      </c>
      <c r="L65" s="25">
        <f>IFERROR(I65/E65-1,"-")</f>
        <v>-0.54293704385785424</v>
      </c>
      <c r="M65" s="24">
        <f>IFERROR(I65-E65,"-")</f>
        <v>-262680</v>
      </c>
      <c r="N65" s="25">
        <f>IFERROR(I65/I63,"-")</f>
        <v>0.15280395918096587</v>
      </c>
    </row>
    <row r="66" spans="2:14" x14ac:dyDescent="0.25">
      <c r="B66" s="271"/>
      <c r="C66" s="276" t="s">
        <v>22</v>
      </c>
      <c r="D66" s="26" t="s">
        <v>30</v>
      </c>
      <c r="E66" s="53">
        <v>7.3884367499177754</v>
      </c>
      <c r="F66" s="53">
        <v>5.7058231246853497</v>
      </c>
      <c r="G66" s="53">
        <v>6.9720730697289195</v>
      </c>
      <c r="H66" s="53">
        <v>6.6176102336667117</v>
      </c>
      <c r="I66" s="53">
        <v>5.729361648217651</v>
      </c>
      <c r="J66" s="36">
        <f t="shared" si="12"/>
        <v>-0.13422497761051977</v>
      </c>
      <c r="K66" s="37">
        <f t="shared" si="13"/>
        <v>-0.88824858544906071</v>
      </c>
      <c r="L66" s="36">
        <f t="shared" si="14"/>
        <v>-0.22455022054815421</v>
      </c>
      <c r="M66" s="37">
        <f t="shared" si="15"/>
        <v>-1.6590751017001244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6.9254667409254909</v>
      </c>
      <c r="F67" s="54">
        <f t="shared" si="19"/>
        <v>5.3003511866328603</v>
      </c>
      <c r="G67" s="54">
        <f t="shared" si="19"/>
        <v>7.1836411554527748</v>
      </c>
      <c r="H67" s="54">
        <f t="shared" si="19"/>
        <v>6.6758542704689212</v>
      </c>
      <c r="I67" s="54">
        <f t="shared" si="19"/>
        <v>5.5536756945293781</v>
      </c>
      <c r="J67" s="40">
        <f t="shared" si="12"/>
        <v>-0.16809512767580526</v>
      </c>
      <c r="K67" s="41">
        <f t="shared" si="13"/>
        <v>-1.1221785759395431</v>
      </c>
      <c r="L67" s="40">
        <f t="shared" si="14"/>
        <v>-0.19807921945384899</v>
      </c>
      <c r="M67" s="41">
        <f t="shared" si="15"/>
        <v>-1.3717910463961127</v>
      </c>
      <c r="N67" s="40"/>
    </row>
    <row r="68" spans="2:14" x14ac:dyDescent="0.25">
      <c r="B68" s="271"/>
      <c r="C68" s="278"/>
      <c r="D68" s="32" t="s">
        <v>32</v>
      </c>
      <c r="E68" s="43">
        <f>IFERROR(E65/E59,"-")</f>
        <v>8.0225015338186285</v>
      </c>
      <c r="F68" s="43">
        <f t="shared" ref="F68:I68" si="20">IFERROR(F65/F59,"-")</f>
        <v>7.5491122565864837</v>
      </c>
      <c r="G68" s="43">
        <f t="shared" si="20"/>
        <v>5.2001395916942945</v>
      </c>
      <c r="H68" s="43">
        <f t="shared" si="20"/>
        <v>6.2775198596925614</v>
      </c>
      <c r="I68" s="43">
        <f t="shared" si="20"/>
        <v>6.9479687058158168</v>
      </c>
      <c r="J68" s="34">
        <f>IFERROR(I68/H68-1,"-")</f>
        <v>0.10680154919590978</v>
      </c>
      <c r="K68" s="33">
        <f>IFERROR(I68-H68,"-")</f>
        <v>0.67044884612325539</v>
      </c>
      <c r="L68" s="34">
        <f>IFERROR(I68/E68-1,"-")</f>
        <v>-0.13393987193061274</v>
      </c>
      <c r="M68" s="33">
        <f>IFERROR(I68-E68,"-")</f>
        <v>-1.0745328280028117</v>
      </c>
      <c r="N68" s="61">
        <f>IFERROR(I68/I66,"-")</f>
        <v>1.2126950840984636</v>
      </c>
    </row>
    <row r="69" spans="2:14" x14ac:dyDescent="0.25">
      <c r="B69" s="271"/>
      <c r="C69" s="279" t="s">
        <v>34</v>
      </c>
      <c r="D69" s="15" t="s">
        <v>30</v>
      </c>
      <c r="E69" s="57">
        <v>0.70135878861553691</v>
      </c>
      <c r="F69" s="57">
        <v>0.60407891607923314</v>
      </c>
      <c r="G69" s="57">
        <v>0.70336128458075009</v>
      </c>
      <c r="H69" s="57">
        <v>0.8015089072176752</v>
      </c>
      <c r="I69" s="57">
        <v>0.82779844332469787</v>
      </c>
      <c r="J69" s="57">
        <f t="shared" si="12"/>
        <v>3.2800054834428494E-2</v>
      </c>
      <c r="K69" s="44">
        <f t="shared" si="13"/>
        <v>2.6289536107022671E-2</v>
      </c>
      <c r="L69" s="17">
        <f t="shared" si="14"/>
        <v>0.18027813547292881</v>
      </c>
      <c r="M69" s="44">
        <f t="shared" si="15"/>
        <v>0.12643965470916096</v>
      </c>
      <c r="N69" s="17"/>
    </row>
    <row r="70" spans="2:14" x14ac:dyDescent="0.25">
      <c r="B70" s="271"/>
      <c r="C70" s="280"/>
      <c r="D70" s="19" t="s">
        <v>31</v>
      </c>
      <c r="E70" s="58">
        <v>0.86997825061978129</v>
      </c>
      <c r="F70" s="58">
        <v>0.63275535008939532</v>
      </c>
      <c r="G70" s="58">
        <v>0.76920022397565713</v>
      </c>
      <c r="H70" s="58">
        <v>0.85289463645208108</v>
      </c>
      <c r="I70" s="58">
        <v>0.85798212005108554</v>
      </c>
      <c r="J70" s="58">
        <f t="shared" si="12"/>
        <v>5.9649614167673892E-3</v>
      </c>
      <c r="K70" s="45">
        <f t="shared" si="13"/>
        <v>5.0874835990044609E-3</v>
      </c>
      <c r="L70" s="21">
        <f t="shared" si="14"/>
        <v>-1.3789000541277407E-2</v>
      </c>
      <c r="M70" s="45">
        <f t="shared" si="15"/>
        <v>-1.1996130568695751E-2</v>
      </c>
      <c r="N70" s="21"/>
    </row>
    <row r="71" spans="2:14" x14ac:dyDescent="0.25">
      <c r="B71" s="271"/>
      <c r="C71" s="281"/>
      <c r="D71" s="23" t="s">
        <v>32</v>
      </c>
      <c r="E71" s="59">
        <v>0.57060485083648327</v>
      </c>
      <c r="F71" s="59">
        <v>0.5277392683940002</v>
      </c>
      <c r="G71" s="59">
        <v>0.4474304502529764</v>
      </c>
      <c r="H71" s="59">
        <v>0.58328966372269586</v>
      </c>
      <c r="I71" s="59">
        <v>0.69269009328463405</v>
      </c>
      <c r="J71" s="25">
        <f>IFERROR(I71/H71-1,"-")</f>
        <v>0.18755763450995877</v>
      </c>
      <c r="K71" s="24">
        <f>IFERROR(I71-H71,"-")</f>
        <v>0.10940042956193818</v>
      </c>
      <c r="L71" s="25">
        <f>IFERROR(I71/E71-1,"-")</f>
        <v>0.21395759652091773</v>
      </c>
      <c r="M71" s="24">
        <f>IFERROR(I71-E71,"-")</f>
        <v>0.12208524244815078</v>
      </c>
      <c r="N71" s="25">
        <f>IFERROR(I71/I69,"-")</f>
        <v>0.83678593366589771</v>
      </c>
    </row>
    <row r="72" spans="2:14" x14ac:dyDescent="0.25">
      <c r="B72" s="271"/>
      <c r="C72" s="282" t="s">
        <v>39</v>
      </c>
      <c r="D72" s="26" t="s">
        <v>30</v>
      </c>
      <c r="E72" s="51">
        <v>4124</v>
      </c>
      <c r="F72" s="51">
        <v>2132</v>
      </c>
      <c r="G72" s="51">
        <v>2908</v>
      </c>
      <c r="H72" s="51">
        <v>4497</v>
      </c>
      <c r="I72" s="51">
        <v>4790</v>
      </c>
      <c r="J72" s="36">
        <f t="shared" si="12"/>
        <v>6.5154547476095281E-2</v>
      </c>
      <c r="K72" s="27">
        <f t="shared" si="13"/>
        <v>293</v>
      </c>
      <c r="L72" s="36">
        <f t="shared" si="14"/>
        <v>0.16149369544131909</v>
      </c>
      <c r="M72" s="27">
        <f t="shared" si="15"/>
        <v>666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1801</v>
      </c>
      <c r="F73" s="52">
        <v>1559</v>
      </c>
      <c r="G73" s="52">
        <v>2545</v>
      </c>
      <c r="H73" s="52">
        <v>3640</v>
      </c>
      <c r="I73" s="52">
        <v>3915</v>
      </c>
      <c r="J73" s="40">
        <f t="shared" si="12"/>
        <v>7.5549450549450503E-2</v>
      </c>
      <c r="K73" s="29">
        <f t="shared" si="13"/>
        <v>275</v>
      </c>
      <c r="L73" s="40">
        <f t="shared" si="14"/>
        <v>1.1737923375902275</v>
      </c>
      <c r="M73" s="29">
        <f t="shared" si="15"/>
        <v>2114</v>
      </c>
      <c r="N73" s="40">
        <f t="shared" ref="N73" si="21">I73/$I$72</f>
        <v>0.81732776617954073</v>
      </c>
    </row>
    <row r="74" spans="2:14" x14ac:dyDescent="0.25">
      <c r="B74" s="272"/>
      <c r="C74" s="278"/>
      <c r="D74" s="32" t="s">
        <v>32</v>
      </c>
      <c r="E74" s="33">
        <v>2323</v>
      </c>
      <c r="F74" s="33">
        <v>573</v>
      </c>
      <c r="G74" s="33">
        <v>363</v>
      </c>
      <c r="H74" s="33">
        <v>857</v>
      </c>
      <c r="I74" s="33">
        <v>875</v>
      </c>
      <c r="J74" s="34">
        <f>IFERROR(I74/H74-1,"-")</f>
        <v>2.100350058343059E-2</v>
      </c>
      <c r="K74" s="33">
        <f>IFERROR(I74-H74,"-")</f>
        <v>18</v>
      </c>
      <c r="L74" s="34">
        <f>IFERROR(I74/E74-1,"-")</f>
        <v>-0.62333189840723202</v>
      </c>
      <c r="M74" s="33">
        <f>IFERROR(I74-E74,"-")</f>
        <v>-1448</v>
      </c>
      <c r="N74" s="61">
        <f>IFERROR(I74/I72,"-")</f>
        <v>0.1826722338204593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62178-8CA6-4EA2-BF2F-04BD62282A2E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49594-9747-485B-BBAE-D102753F208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270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15254</v>
      </c>
      <c r="N10" s="176">
        <v>12400</v>
      </c>
      <c r="O10" s="176">
        <v>17775</v>
      </c>
      <c r="P10" s="176">
        <v>24316</v>
      </c>
      <c r="Q10" s="176">
        <v>23859</v>
      </c>
      <c r="R10" s="177">
        <f t="shared" ref="R10:R22" si="3">IFERROR(Q10/P10-1,"-")</f>
        <v>-1.8794209573943066E-2</v>
      </c>
      <c r="S10" s="177">
        <f t="shared" ref="S10:S22" si="4">IFERROR(Q10/M10-1,"-")</f>
        <v>0.56411433066736594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4910</v>
      </c>
      <c r="N11" s="158">
        <v>6642</v>
      </c>
      <c r="O11" s="158">
        <v>5780</v>
      </c>
      <c r="P11" s="158">
        <v>7532</v>
      </c>
      <c r="Q11" s="158">
        <v>6028</v>
      </c>
      <c r="R11" s="159">
        <f t="shared" si="3"/>
        <v>-0.19968135953266064</v>
      </c>
      <c r="S11" s="160">
        <f t="shared" si="4"/>
        <v>0.22769857433808549</v>
      </c>
      <c r="T11" s="159">
        <f t="shared" si="5"/>
        <v>0.25265099124020285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1965</v>
      </c>
      <c r="N12" s="163">
        <v>2137</v>
      </c>
      <c r="O12" s="163">
        <v>1312</v>
      </c>
      <c r="P12" s="163">
        <v>3177</v>
      </c>
      <c r="Q12" s="163">
        <v>2143</v>
      </c>
      <c r="R12" s="164">
        <f t="shared" si="3"/>
        <v>-0.32546427447277304</v>
      </c>
      <c r="S12" s="165">
        <f t="shared" si="4"/>
        <v>9.0585241730279931E-2</v>
      </c>
      <c r="T12" s="164">
        <f t="shared" si="5"/>
        <v>8.9819355379521348E-2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2945</v>
      </c>
      <c r="N13" s="163">
        <v>4505</v>
      </c>
      <c r="O13" s="163">
        <v>4468</v>
      </c>
      <c r="P13" s="163">
        <v>4355</v>
      </c>
      <c r="Q13" s="163">
        <v>3885</v>
      </c>
      <c r="R13" s="164">
        <f t="shared" si="3"/>
        <v>-0.10792192881745122</v>
      </c>
      <c r="S13" s="165">
        <f t="shared" si="4"/>
        <v>0.31918505942275033</v>
      </c>
      <c r="T13" s="164">
        <f>Q13/Q$10</f>
        <v>0.1628316358606815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10344</v>
      </c>
      <c r="N14" s="158">
        <v>5758</v>
      </c>
      <c r="O14" s="158">
        <v>11995</v>
      </c>
      <c r="P14" s="158">
        <v>16784</v>
      </c>
      <c r="Q14" s="158">
        <v>17831</v>
      </c>
      <c r="R14" s="159">
        <f t="shared" si="3"/>
        <v>6.2380838894184887E-2</v>
      </c>
      <c r="S14" s="160">
        <f t="shared" si="4"/>
        <v>0.72380123743232794</v>
      </c>
      <c r="T14" s="159">
        <f t="shared" si="5"/>
        <v>0.74734900875979715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6355</v>
      </c>
      <c r="N15" s="163">
        <v>1423</v>
      </c>
      <c r="O15" s="163">
        <v>7409</v>
      </c>
      <c r="P15" s="163">
        <v>11006</v>
      </c>
      <c r="Q15" s="163">
        <v>11723</v>
      </c>
      <c r="R15" s="164">
        <f t="shared" si="3"/>
        <v>6.514628384517529E-2</v>
      </c>
      <c r="S15" s="165">
        <f t="shared" si="4"/>
        <v>0.84468922108575928</v>
      </c>
      <c r="T15" s="164">
        <f t="shared" si="5"/>
        <v>0.49134498512091873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556</v>
      </c>
      <c r="N16" s="163">
        <v>516</v>
      </c>
      <c r="O16" s="163">
        <v>315</v>
      </c>
      <c r="P16" s="163">
        <v>405</v>
      </c>
      <c r="Q16" s="163">
        <v>602</v>
      </c>
      <c r="R16" s="164">
        <f t="shared" si="3"/>
        <v>0.48641975308641983</v>
      </c>
      <c r="S16" s="165">
        <f t="shared" si="4"/>
        <v>8.2733812949640217E-2</v>
      </c>
      <c r="T16" s="164">
        <f t="shared" si="5"/>
        <v>2.5231568800033532E-2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1045</v>
      </c>
      <c r="N17" s="163">
        <v>902</v>
      </c>
      <c r="O17" s="163">
        <v>554</v>
      </c>
      <c r="P17" s="163">
        <v>840</v>
      </c>
      <c r="Q17" s="163">
        <v>1350</v>
      </c>
      <c r="R17" s="164">
        <f t="shared" si="3"/>
        <v>0.60714285714285721</v>
      </c>
      <c r="S17" s="165">
        <f t="shared" si="4"/>
        <v>0.29186602870813405</v>
      </c>
      <c r="T17" s="164">
        <f t="shared" si="5"/>
        <v>5.6582421727649941E-2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139</v>
      </c>
      <c r="N18" s="163">
        <v>496</v>
      </c>
      <c r="O18" s="163">
        <v>283</v>
      </c>
      <c r="P18" s="163">
        <v>444</v>
      </c>
      <c r="Q18" s="163">
        <v>333</v>
      </c>
      <c r="R18" s="164">
        <f t="shared" si="3"/>
        <v>-0.25</v>
      </c>
      <c r="S18" s="165">
        <f t="shared" si="4"/>
        <v>1.3956834532374103</v>
      </c>
      <c r="T18" s="164">
        <f t="shared" si="5"/>
        <v>1.3956997359486986E-2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605</v>
      </c>
      <c r="N19" s="163">
        <v>713</v>
      </c>
      <c r="O19" s="163">
        <v>646</v>
      </c>
      <c r="P19" s="163">
        <v>1087</v>
      </c>
      <c r="Q19" s="163">
        <v>382</v>
      </c>
      <c r="R19" s="164">
        <f t="shared" si="3"/>
        <v>-0.64857405703771853</v>
      </c>
      <c r="S19" s="165">
        <f t="shared" si="4"/>
        <v>-0.36859504132231402</v>
      </c>
      <c r="T19" s="164">
        <f t="shared" si="5"/>
        <v>1.6010729703675761E-2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27</v>
      </c>
      <c r="N20" s="163">
        <v>30</v>
      </c>
      <c r="O20" s="163">
        <v>29</v>
      </c>
      <c r="P20" s="163">
        <v>153</v>
      </c>
      <c r="Q20" s="163">
        <v>23</v>
      </c>
      <c r="R20" s="164">
        <f t="shared" si="3"/>
        <v>-0.84967320261437906</v>
      </c>
      <c r="S20" s="165">
        <f t="shared" si="4"/>
        <v>-0.14814814814814814</v>
      </c>
      <c r="T20" s="164">
        <f t="shared" si="5"/>
        <v>9.639968146192212E-4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43</v>
      </c>
      <c r="N21" s="163">
        <v>1</v>
      </c>
      <c r="O21" s="163">
        <v>7</v>
      </c>
      <c r="P21" s="163">
        <v>18</v>
      </c>
      <c r="Q21" s="163">
        <v>55</v>
      </c>
      <c r="R21" s="164">
        <f t="shared" si="3"/>
        <v>2.0555555555555554</v>
      </c>
      <c r="S21" s="165">
        <f t="shared" si="4"/>
        <v>0.27906976744186052</v>
      </c>
      <c r="T21" s="164">
        <f t="shared" si="5"/>
        <v>2.3052097740894422E-3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1574</v>
      </c>
      <c r="N22" s="169">
        <f>N14-SUM(N15:N21)</f>
        <v>1677</v>
      </c>
      <c r="O22" s="169">
        <f>O14-SUM(O15:O21)</f>
        <v>2752</v>
      </c>
      <c r="P22" s="169">
        <f>P14-SUM(P15:P21)</f>
        <v>2831</v>
      </c>
      <c r="Q22" s="169">
        <f>Q14-SUM(Q15:Q21)</f>
        <v>3363</v>
      </c>
      <c r="R22" s="170">
        <f t="shared" si="3"/>
        <v>0.18791946308724827</v>
      </c>
      <c r="S22" s="171">
        <f t="shared" si="4"/>
        <v>1.136594663278272</v>
      </c>
      <c r="T22" s="170">
        <f t="shared" si="5"/>
        <v>0.14095309945932352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7FF5C-AE7B-4321-A906-3E953260DD2C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270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101257</v>
      </c>
      <c r="S9" s="176">
        <v>98554</v>
      </c>
      <c r="T9" s="176">
        <v>44636</v>
      </c>
      <c r="U9" s="176">
        <v>127213</v>
      </c>
      <c r="V9" s="176">
        <v>167746</v>
      </c>
      <c r="W9" s="176">
        <v>161937</v>
      </c>
      <c r="X9" s="177">
        <f>IFERROR(W9/V9-1,"-")</f>
        <v>-3.462973781789136E-2</v>
      </c>
      <c r="Y9" s="177">
        <f>IFERROR(W9/S9-1,"-")</f>
        <v>0.64312965480853146</v>
      </c>
      <c r="Z9" s="176">
        <f>W9-V9</f>
        <v>-5809</v>
      </c>
      <c r="AA9" s="176">
        <f>W9-S9</f>
        <v>63383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17972</v>
      </c>
      <c r="S10" s="158">
        <v>18371</v>
      </c>
      <c r="T10" s="158">
        <v>9051</v>
      </c>
      <c r="U10" s="158">
        <v>26768</v>
      </c>
      <c r="V10" s="158">
        <v>34340</v>
      </c>
      <c r="W10" s="158">
        <v>31428</v>
      </c>
      <c r="X10" s="160">
        <f>IFERROR(W10/V10-1,"-")</f>
        <v>-8.4799068142108358E-2</v>
      </c>
      <c r="Y10" s="159">
        <f t="shared" ref="Y10:Y21" si="5">IFERROR(W10/S10-1,"-")</f>
        <v>0.71073975287137325</v>
      </c>
      <c r="Z10" s="157">
        <f t="shared" ref="Z10:Z20" si="6">W10-V10</f>
        <v>-2912</v>
      </c>
      <c r="AA10" s="158">
        <f t="shared" ref="AA10:AA21" si="7">W10-S10</f>
        <v>13057</v>
      </c>
      <c r="AB10" s="159">
        <f t="shared" si="1"/>
        <v>0.19407547379536486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6543</v>
      </c>
      <c r="S11" s="163">
        <v>6733</v>
      </c>
      <c r="T11" s="163">
        <v>1581</v>
      </c>
      <c r="U11" s="163">
        <v>9647</v>
      </c>
      <c r="V11" s="163">
        <v>13617</v>
      </c>
      <c r="W11" s="163">
        <v>9441</v>
      </c>
      <c r="X11" s="165">
        <f>IFERROR(W11/V11-1,"-")</f>
        <v>-0.30667547918043625</v>
      </c>
      <c r="Y11" s="164">
        <f t="shared" si="5"/>
        <v>0.40219812862022875</v>
      </c>
      <c r="Z11" s="162">
        <f t="shared" si="6"/>
        <v>-4176</v>
      </c>
      <c r="AA11" s="163">
        <f t="shared" si="7"/>
        <v>2708</v>
      </c>
      <c r="AB11" s="164">
        <f t="shared" si="1"/>
        <v>5.8300450175068082E-2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11429</v>
      </c>
      <c r="S12" s="163">
        <v>11638</v>
      </c>
      <c r="T12" s="163">
        <v>7470</v>
      </c>
      <c r="U12" s="163">
        <v>17121</v>
      </c>
      <c r="V12" s="163">
        <v>20723</v>
      </c>
      <c r="W12" s="163">
        <v>21987</v>
      </c>
      <c r="X12" s="165">
        <f>IFERROR(W12/V12-1,"-")</f>
        <v>6.0995029677170187E-2</v>
      </c>
      <c r="Y12" s="164">
        <f t="shared" si="5"/>
        <v>0.88924213782436845</v>
      </c>
      <c r="Z12" s="162">
        <f t="shared" si="6"/>
        <v>1264</v>
      </c>
      <c r="AA12" s="163">
        <f t="shared" si="7"/>
        <v>10349</v>
      </c>
      <c r="AB12" s="164">
        <f t="shared" si="1"/>
        <v>0.13577502362029678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83285</v>
      </c>
      <c r="S13" s="158">
        <v>80183</v>
      </c>
      <c r="T13" s="158">
        <v>35585</v>
      </c>
      <c r="U13" s="158">
        <v>100445</v>
      </c>
      <c r="V13" s="158">
        <v>133406</v>
      </c>
      <c r="W13" s="158">
        <v>130509</v>
      </c>
      <c r="X13" s="160">
        <f>IFERROR(W13/V13-1,"-")</f>
        <v>-2.171566496259536E-2</v>
      </c>
      <c r="Y13" s="159">
        <f t="shared" si="5"/>
        <v>0.62763927515807594</v>
      </c>
      <c r="Z13" s="157">
        <f t="shared" si="6"/>
        <v>-2897</v>
      </c>
      <c r="AA13" s="158">
        <f t="shared" si="7"/>
        <v>50326</v>
      </c>
      <c r="AB13" s="159">
        <f t="shared" si="1"/>
        <v>0.80592452620463517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45788</v>
      </c>
      <c r="S14" s="163">
        <v>43833</v>
      </c>
      <c r="T14" s="163">
        <v>19611</v>
      </c>
      <c r="U14" s="163">
        <v>58715</v>
      </c>
      <c r="V14" s="163">
        <v>85053</v>
      </c>
      <c r="W14" s="163">
        <v>79735</v>
      </c>
      <c r="X14" s="165">
        <f t="shared" ref="X14:X21" si="9">IFERROR(W14/V14-1,"-")</f>
        <v>-6.2525719257404244E-2</v>
      </c>
      <c r="Y14" s="164">
        <f t="shared" si="5"/>
        <v>0.81906326283850062</v>
      </c>
      <c r="Z14" s="162">
        <f t="shared" si="6"/>
        <v>-5318</v>
      </c>
      <c r="AA14" s="163">
        <f t="shared" si="7"/>
        <v>35902</v>
      </c>
      <c r="AB14" s="164">
        <f t="shared" si="1"/>
        <v>0.4923828402403404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9518</v>
      </c>
      <c r="S15" s="163">
        <v>7118</v>
      </c>
      <c r="T15" s="163">
        <v>2289</v>
      </c>
      <c r="U15" s="163">
        <v>4567</v>
      </c>
      <c r="V15" s="163">
        <v>6269</v>
      </c>
      <c r="W15" s="163">
        <v>5769</v>
      </c>
      <c r="X15" s="165">
        <f t="shared" si="9"/>
        <v>-7.9757537087254748E-2</v>
      </c>
      <c r="Y15" s="164">
        <f t="shared" si="5"/>
        <v>-0.18951952795729132</v>
      </c>
      <c r="Z15" s="162">
        <f t="shared" si="6"/>
        <v>-500</v>
      </c>
      <c r="AA15" s="163">
        <f t="shared" si="7"/>
        <v>-1349</v>
      </c>
      <c r="AB15" s="164">
        <f t="shared" si="1"/>
        <v>3.5624965264269441E-2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9620</v>
      </c>
      <c r="S16" s="163">
        <v>9109</v>
      </c>
      <c r="T16" s="163">
        <v>1751</v>
      </c>
      <c r="U16" s="163">
        <v>6021</v>
      </c>
      <c r="V16" s="163">
        <v>10258</v>
      </c>
      <c r="W16" s="163">
        <v>8610</v>
      </c>
      <c r="X16" s="165">
        <f t="shared" si="9"/>
        <v>-0.16065509845973869</v>
      </c>
      <c r="Y16" s="164">
        <f t="shared" si="5"/>
        <v>-5.4780985838182028E-2</v>
      </c>
      <c r="Z16" s="162">
        <f t="shared" si="6"/>
        <v>-1648</v>
      </c>
      <c r="AA16" s="163">
        <f t="shared" si="7"/>
        <v>-499</v>
      </c>
      <c r="AB16" s="164">
        <f t="shared" si="1"/>
        <v>5.3168824913392247E-2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1707</v>
      </c>
      <c r="S17" s="163">
        <v>1966</v>
      </c>
      <c r="T17" s="163">
        <v>686</v>
      </c>
      <c r="U17" s="163">
        <v>4685</v>
      </c>
      <c r="V17" s="163">
        <v>4348</v>
      </c>
      <c r="W17" s="163">
        <v>4509</v>
      </c>
      <c r="X17" s="165">
        <f t="shared" si="9"/>
        <v>3.7028518859245629E-2</v>
      </c>
      <c r="Y17" s="164">
        <f t="shared" si="5"/>
        <v>1.2934893184130214</v>
      </c>
      <c r="Z17" s="162">
        <f t="shared" si="6"/>
        <v>161</v>
      </c>
      <c r="AA17" s="163">
        <f t="shared" si="7"/>
        <v>2543</v>
      </c>
      <c r="AB17" s="164">
        <f t="shared" si="1"/>
        <v>2.7844161618407158E-2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2507</v>
      </c>
      <c r="S18" s="163">
        <v>2790</v>
      </c>
      <c r="T18" s="163">
        <v>1071</v>
      </c>
      <c r="U18" s="163">
        <v>3970</v>
      </c>
      <c r="V18" s="163">
        <v>3990</v>
      </c>
      <c r="W18" s="163">
        <v>3556</v>
      </c>
      <c r="X18" s="165">
        <f t="shared" si="9"/>
        <v>-0.10877192982456141</v>
      </c>
      <c r="Y18" s="164">
        <f t="shared" si="5"/>
        <v>0.27455197132616482</v>
      </c>
      <c r="Z18" s="162">
        <f t="shared" si="6"/>
        <v>-434</v>
      </c>
      <c r="AA18" s="163">
        <f t="shared" si="7"/>
        <v>766</v>
      </c>
      <c r="AB18" s="164">
        <f t="shared" si="1"/>
        <v>2.1959156956100213E-2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579</v>
      </c>
      <c r="S19" s="163">
        <v>591</v>
      </c>
      <c r="T19" s="163">
        <v>440</v>
      </c>
      <c r="U19" s="163">
        <v>598</v>
      </c>
      <c r="V19" s="163">
        <v>986</v>
      </c>
      <c r="W19" s="163">
        <v>1213</v>
      </c>
      <c r="X19" s="165">
        <f t="shared" si="9"/>
        <v>0.23022312373225162</v>
      </c>
      <c r="Y19" s="164">
        <f t="shared" si="5"/>
        <v>1.0524534686971236</v>
      </c>
      <c r="Z19" s="162">
        <f t="shared" si="6"/>
        <v>227</v>
      </c>
      <c r="AA19" s="163">
        <f t="shared" si="7"/>
        <v>622</v>
      </c>
      <c r="AB19" s="164">
        <f t="shared" si="1"/>
        <v>7.4905673193896389E-3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1439</v>
      </c>
      <c r="S20" s="163">
        <v>1103</v>
      </c>
      <c r="T20" s="163">
        <v>1160</v>
      </c>
      <c r="U20" s="163">
        <v>848</v>
      </c>
      <c r="V20" s="163">
        <v>595</v>
      </c>
      <c r="W20" s="163">
        <v>1435</v>
      </c>
      <c r="X20" s="165">
        <f t="shared" si="9"/>
        <v>1.4117647058823528</v>
      </c>
      <c r="Y20" s="164">
        <f t="shared" si="5"/>
        <v>0.30099728014505889</v>
      </c>
      <c r="Z20" s="162">
        <f t="shared" si="6"/>
        <v>840</v>
      </c>
      <c r="AA20" s="163">
        <f t="shared" si="7"/>
        <v>332</v>
      </c>
      <c r="AB20" s="164">
        <f t="shared" si="1"/>
        <v>8.8614708188987073E-3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12127</v>
      </c>
      <c r="S21" s="169">
        <f t="shared" si="12"/>
        <v>13673</v>
      </c>
      <c r="T21" s="169">
        <f t="shared" si="12"/>
        <v>8577</v>
      </c>
      <c r="U21" s="169">
        <f t="shared" si="12"/>
        <v>21041</v>
      </c>
      <c r="V21" s="169">
        <f t="shared" si="12"/>
        <v>21907</v>
      </c>
      <c r="W21" s="169">
        <f t="shared" si="12"/>
        <v>25682</v>
      </c>
      <c r="X21" s="171">
        <f t="shared" si="9"/>
        <v>0.17231934997945864</v>
      </c>
      <c r="Y21" s="170">
        <f t="shared" si="5"/>
        <v>0.87830029986104008</v>
      </c>
      <c r="Z21" s="168">
        <f>W21-V21</f>
        <v>3775</v>
      </c>
      <c r="AA21" s="169">
        <f t="shared" si="7"/>
        <v>12009</v>
      </c>
      <c r="AB21" s="170">
        <f t="shared" si="1"/>
        <v>0.15859253907383736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14629-F794-42EB-B344-D12B7DEFE61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7DCE6-B1F2-4811-AC36-DD9F00DEAF1E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271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f>IFERROR(M9/K9-1,"-")</f>
        <v>0.1630021440996805</v>
      </c>
      <c r="O9" s="116">
        <f>M9/C9-1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f t="shared" ref="N10:N15" si="4">IFERROR(M10/K10-1,"-")</f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f t="shared" si="4"/>
        <v>0.12916689700923212</v>
      </c>
      <c r="O11" s="116">
        <f t="shared" ref="O11:O15" si="5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f t="shared" si="4"/>
        <v>-7.5613964785449683E-2</v>
      </c>
      <c r="O12" s="116">
        <f>IFERROR(M12/C12-1,"-")</f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f t="shared" si="4"/>
        <v>6.0160644013584674E-2</v>
      </c>
      <c r="O13" s="116">
        <f t="shared" si="5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f t="shared" si="4"/>
        <v>-2.5659223671998688E-2</v>
      </c>
      <c r="O14" s="116">
        <f t="shared" si="5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f t="shared" si="4"/>
        <v>9.9529264207409485E-2</v>
      </c>
      <c r="O15" s="116">
        <f t="shared" si="5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845212</v>
      </c>
      <c r="N21" s="119">
        <v>5.2275644497231877E-2</v>
      </c>
      <c r="O21" s="119">
        <v>0.40771768765832861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272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6">IFERROR(E31/C31-1,"-")</f>
        <v>1.5793768545994067</v>
      </c>
      <c r="G31" s="115">
        <v>1702</v>
      </c>
      <c r="H31" s="116">
        <f t="shared" ref="H31:H43" si="7">IFERROR(G31/E31-1,"-")</f>
        <v>-0.91841625922730319</v>
      </c>
      <c r="I31" s="115">
        <v>11560</v>
      </c>
      <c r="J31" s="116">
        <f t="shared" ref="J31:J43" si="8">IFERROR(I31/G31-1,"-")</f>
        <v>5.7920094007050524</v>
      </c>
      <c r="K31" s="115">
        <v>13570</v>
      </c>
      <c r="L31" s="116">
        <f t="shared" ref="L31:L43" si="9">IFERROR(K31/I31-1,"-")</f>
        <v>0.1738754325259515</v>
      </c>
      <c r="M31" s="115">
        <v>13404</v>
      </c>
      <c r="N31" s="116">
        <f t="shared" ref="N31:N41" si="10">IFERROR(M31/K31-1,"-")</f>
        <v>-1.223286661753864E-2</v>
      </c>
      <c r="O31" s="116">
        <f t="shared" ref="O31" si="11">M31/C31-1</f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6"/>
        <v>2.1493358633776092</v>
      </c>
      <c r="G32" s="115">
        <v>3589</v>
      </c>
      <c r="H32" s="116">
        <f t="shared" si="7"/>
        <v>-0.78375610050009037</v>
      </c>
      <c r="I32" s="115">
        <v>8808</v>
      </c>
      <c r="J32" s="116">
        <f t="shared" si="8"/>
        <v>1.4541655057118974</v>
      </c>
      <c r="K32" s="115">
        <v>10875</v>
      </c>
      <c r="L32" s="116">
        <f t="shared" si="9"/>
        <v>0.23467302452316074</v>
      </c>
      <c r="M32" s="115">
        <v>9013</v>
      </c>
      <c r="N32" s="116">
        <f t="shared" si="10"/>
        <v>-0.17121839080459766</v>
      </c>
      <c r="O32" s="116">
        <f>IFERROR(M32/C32-1,"-")</f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6"/>
        <v>-0.49007384674402987</v>
      </c>
      <c r="G33" s="115">
        <v>9537</v>
      </c>
      <c r="H33" s="116">
        <f t="shared" si="7"/>
        <v>0.79368064698138041</v>
      </c>
      <c r="I33" s="115">
        <v>9074</v>
      </c>
      <c r="J33" s="116">
        <f t="shared" si="8"/>
        <v>-4.8547761350529517E-2</v>
      </c>
      <c r="K33" s="115">
        <v>15091</v>
      </c>
      <c r="L33" s="116">
        <f t="shared" si="9"/>
        <v>0.66310337227242666</v>
      </c>
      <c r="M33" s="115">
        <v>13346</v>
      </c>
      <c r="N33" s="116">
        <f t="shared" si="10"/>
        <v>-0.11563183354317141</v>
      </c>
      <c r="O33" s="116">
        <f t="shared" ref="O33:O42" si="12">IFERROR(M33/C33-1,"-")</f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6"/>
        <v>-1</v>
      </c>
      <c r="G34" s="115">
        <v>13267</v>
      </c>
      <c r="H34" s="116" t="str">
        <f t="shared" si="7"/>
        <v>-</v>
      </c>
      <c r="I34" s="115">
        <v>14486</v>
      </c>
      <c r="J34" s="116">
        <f t="shared" si="8"/>
        <v>9.1882113514735853E-2</v>
      </c>
      <c r="K34" s="115">
        <v>21668</v>
      </c>
      <c r="L34" s="116">
        <f t="shared" si="9"/>
        <v>0.49578903769156435</v>
      </c>
      <c r="M34" s="115">
        <v>15353</v>
      </c>
      <c r="N34" s="116">
        <f t="shared" si="10"/>
        <v>-0.29144360347055565</v>
      </c>
      <c r="O34" s="116">
        <f t="shared" si="12"/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6"/>
        <v>-1</v>
      </c>
      <c r="G35" s="115">
        <v>18255</v>
      </c>
      <c r="H35" s="116" t="str">
        <f t="shared" si="7"/>
        <v>-</v>
      </c>
      <c r="I35" s="115">
        <v>14287</v>
      </c>
      <c r="J35" s="116">
        <f t="shared" si="8"/>
        <v>-0.21736510545056154</v>
      </c>
      <c r="K35" s="115">
        <v>13349</v>
      </c>
      <c r="L35" s="116">
        <f t="shared" si="9"/>
        <v>-6.5654091131798098E-2</v>
      </c>
      <c r="M35" s="115">
        <v>21013</v>
      </c>
      <c r="N35" s="116">
        <f t="shared" si="10"/>
        <v>0.57412540265188405</v>
      </c>
      <c r="O35" s="116">
        <f t="shared" si="12"/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6"/>
        <v>-1</v>
      </c>
      <c r="G36" s="115">
        <v>22760</v>
      </c>
      <c r="H36" s="116" t="str">
        <f t="shared" si="7"/>
        <v>-</v>
      </c>
      <c r="I36" s="115">
        <v>14239</v>
      </c>
      <c r="J36" s="116">
        <f t="shared" si="8"/>
        <v>-0.37438488576449913</v>
      </c>
      <c r="K36" s="115">
        <v>18322</v>
      </c>
      <c r="L36" s="116">
        <f t="shared" si="9"/>
        <v>0.28674766486410563</v>
      </c>
      <c r="M36" s="115">
        <v>20012</v>
      </c>
      <c r="N36" s="116">
        <f t="shared" si="10"/>
        <v>9.2238838554743019E-2</v>
      </c>
      <c r="O36" s="116">
        <f t="shared" si="12"/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6"/>
        <v>-1</v>
      </c>
      <c r="G37" s="115">
        <v>28666</v>
      </c>
      <c r="H37" s="116" t="str">
        <f t="shared" si="7"/>
        <v>-</v>
      </c>
      <c r="I37" s="115">
        <v>19252</v>
      </c>
      <c r="J37" s="116">
        <f t="shared" si="8"/>
        <v>-0.3284029861159562</v>
      </c>
      <c r="K37" s="115">
        <v>27286</v>
      </c>
      <c r="L37" s="116">
        <f t="shared" si="9"/>
        <v>0.41730729274880529</v>
      </c>
      <c r="M37" s="115">
        <v>25644</v>
      </c>
      <c r="N37" s="116">
        <f t="shared" si="10"/>
        <v>-6.0177380341567055E-2</v>
      </c>
      <c r="O37" s="116">
        <f t="shared" si="12"/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6"/>
        <v>0.29970642045696305</v>
      </c>
      <c r="G38" s="115">
        <v>28927</v>
      </c>
      <c r="H38" s="116">
        <f t="shared" si="7"/>
        <v>-5.3033031066880509E-2</v>
      </c>
      <c r="I38" s="115">
        <v>31594</v>
      </c>
      <c r="J38" s="116">
        <f t="shared" si="8"/>
        <v>9.219760085733042E-2</v>
      </c>
      <c r="K38" s="115">
        <v>26883</v>
      </c>
      <c r="L38" s="116">
        <f t="shared" si="9"/>
        <v>-0.14911059061847187</v>
      </c>
      <c r="M38" s="115"/>
      <c r="N38" s="116"/>
      <c r="O38" s="116"/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6"/>
        <v>0.64717509471256784</v>
      </c>
      <c r="G39" s="115">
        <v>26545</v>
      </c>
      <c r="H39" s="116">
        <f t="shared" si="7"/>
        <v>-0.11516666666666664</v>
      </c>
      <c r="I39" s="115">
        <v>22910</v>
      </c>
      <c r="J39" s="116">
        <f t="shared" si="8"/>
        <v>-0.13693727632322472</v>
      </c>
      <c r="K39" s="115">
        <v>24058</v>
      </c>
      <c r="L39" s="116">
        <f t="shared" si="9"/>
        <v>5.0109122653863025E-2</v>
      </c>
      <c r="M39" s="115"/>
      <c r="N39" s="116"/>
      <c r="O39" s="116"/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6"/>
        <v>-0.4121389489756967</v>
      </c>
      <c r="G40" s="115">
        <v>18650</v>
      </c>
      <c r="H40" s="116">
        <f t="shared" si="7"/>
        <v>1.0183982683982684</v>
      </c>
      <c r="I40" s="115">
        <v>24745</v>
      </c>
      <c r="J40" s="116">
        <f t="shared" si="8"/>
        <v>0.32680965147453089</v>
      </c>
      <c r="K40" s="115">
        <v>21110</v>
      </c>
      <c r="L40" s="116">
        <f t="shared" si="9"/>
        <v>-0.14689836330571837</v>
      </c>
      <c r="M40" s="115"/>
      <c r="N40" s="116"/>
      <c r="O40" s="116"/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6"/>
        <v>-0.72914930444259252</v>
      </c>
      <c r="G41" s="115">
        <v>10836</v>
      </c>
      <c r="H41" s="116">
        <f t="shared" si="7"/>
        <v>1.5647337278106508</v>
      </c>
      <c r="I41" s="115">
        <v>28104</v>
      </c>
      <c r="J41" s="116">
        <f t="shared" si="8"/>
        <v>1.593576965669989</v>
      </c>
      <c r="K41" s="115">
        <v>11487</v>
      </c>
      <c r="L41" s="116">
        <f t="shared" si="9"/>
        <v>-0.591268146883006</v>
      </c>
      <c r="M41" s="115"/>
      <c r="N41" s="116"/>
      <c r="O41" s="116"/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6"/>
        <v>-0.47707641196013284</v>
      </c>
      <c r="G42" s="115">
        <v>16269</v>
      </c>
      <c r="H42" s="116">
        <f t="shared" si="7"/>
        <v>1.0672172808132148</v>
      </c>
      <c r="I42" s="115">
        <v>21520</v>
      </c>
      <c r="J42" s="116">
        <f t="shared" si="8"/>
        <v>0.32276107935337151</v>
      </c>
      <c r="K42" s="115">
        <v>15397</v>
      </c>
      <c r="L42" s="116">
        <f t="shared" si="9"/>
        <v>-0.2845260223048327</v>
      </c>
      <c r="M42" s="115"/>
      <c r="N42" s="116"/>
      <c r="O42" s="116"/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6"/>
        <v>-0.22979395832436655</v>
      </c>
      <c r="G43" s="118">
        <v>199003</v>
      </c>
      <c r="H43" s="119">
        <f t="shared" si="7"/>
        <v>0.58866873163877886</v>
      </c>
      <c r="I43" s="118">
        <v>220579</v>
      </c>
      <c r="J43" s="119">
        <f t="shared" si="8"/>
        <v>0.10842047607322503</v>
      </c>
      <c r="K43" s="118">
        <v>219096</v>
      </c>
      <c r="L43" s="119">
        <f t="shared" si="9"/>
        <v>-6.7232148119268365E-3</v>
      </c>
      <c r="M43" s="118">
        <v>117785</v>
      </c>
      <c r="N43" s="119">
        <v>-1.9773470593620224E-2</v>
      </c>
      <c r="O43" s="119">
        <v>0.57986157684363016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275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13">IFERROR(E53/C53-1,"-")</f>
        <v>2.3714091449940509</v>
      </c>
      <c r="G53" s="115">
        <v>355</v>
      </c>
      <c r="H53" s="116">
        <f t="shared" ref="H53:H65" si="14">IFERROR(G53/E53-1,"-")</f>
        <v>-0.98210144196833715</v>
      </c>
      <c r="I53" s="115">
        <v>6030</v>
      </c>
      <c r="J53" s="116">
        <f t="shared" ref="J53:J65" si="15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f t="shared" ref="N53:N63" si="16">IFERROR(M53/K53-1,"-")</f>
        <v>6.251196630289102E-2</v>
      </c>
      <c r="O53" s="116">
        <f t="shared" ref="O53" si="17">IFERROR(M53/C53-1,"-")</f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13"/>
        <v>2.3133826496301277</v>
      </c>
      <c r="G54" s="115">
        <v>0</v>
      </c>
      <c r="H54" s="116">
        <f t="shared" si="14"/>
        <v>-1</v>
      </c>
      <c r="I54" s="115">
        <v>4164</v>
      </c>
      <c r="J54" s="116" t="str">
        <f t="shared" si="15"/>
        <v>-</v>
      </c>
      <c r="K54" s="115">
        <v>7322</v>
      </c>
      <c r="L54" s="116">
        <f t="shared" ref="L54:L65" si="18">IFERROR(K54/I54-1,"-")</f>
        <v>0.75840537944284336</v>
      </c>
      <c r="M54" s="115">
        <v>6226</v>
      </c>
      <c r="N54" s="116">
        <f t="shared" si="16"/>
        <v>-0.14968587817536194</v>
      </c>
      <c r="O54" s="116">
        <f>IFERROR(M54/C54-1,"-")</f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13"/>
        <v>-0.49054479963980191</v>
      </c>
      <c r="G55" s="115">
        <v>0</v>
      </c>
      <c r="H55" s="116">
        <f t="shared" si="14"/>
        <v>-1</v>
      </c>
      <c r="I55" s="115">
        <v>5754</v>
      </c>
      <c r="J55" s="116" t="str">
        <f t="shared" si="15"/>
        <v>-</v>
      </c>
      <c r="K55" s="115">
        <v>12025</v>
      </c>
      <c r="L55" s="116">
        <f t="shared" si="18"/>
        <v>1.0898505387556483</v>
      </c>
      <c r="M55" s="115">
        <v>10522</v>
      </c>
      <c r="N55" s="116">
        <f t="shared" si="16"/>
        <v>-0.12498960498960499</v>
      </c>
      <c r="O55" s="116">
        <f t="shared" ref="O55:O64" si="19">IFERROR(M55/C55-1,"-")</f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13"/>
        <v>-1</v>
      </c>
      <c r="G56" s="115">
        <v>1016</v>
      </c>
      <c r="H56" s="116" t="str">
        <f t="shared" si="14"/>
        <v>-</v>
      </c>
      <c r="I56" s="115">
        <v>8238</v>
      </c>
      <c r="J56" s="116">
        <f t="shared" si="15"/>
        <v>7.1082677165354333</v>
      </c>
      <c r="K56" s="115">
        <v>11217</v>
      </c>
      <c r="L56" s="116">
        <f t="shared" si="18"/>
        <v>0.36161689730517121</v>
      </c>
      <c r="M56" s="115">
        <v>12181</v>
      </c>
      <c r="N56" s="116">
        <f t="shared" si="16"/>
        <v>8.5940982437371805E-2</v>
      </c>
      <c r="O56" s="116">
        <f t="shared" si="19"/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13"/>
        <v>-1</v>
      </c>
      <c r="G57" s="115">
        <v>2368</v>
      </c>
      <c r="H57" s="116" t="str">
        <f t="shared" si="14"/>
        <v>-</v>
      </c>
      <c r="I57" s="115">
        <v>8230</v>
      </c>
      <c r="J57" s="116">
        <f t="shared" si="15"/>
        <v>2.4755067567567566</v>
      </c>
      <c r="K57" s="115">
        <v>10705</v>
      </c>
      <c r="L57" s="116">
        <f t="shared" si="18"/>
        <v>0.30072904009720536</v>
      </c>
      <c r="M57" s="115">
        <v>16997</v>
      </c>
      <c r="N57" s="116">
        <f t="shared" si="16"/>
        <v>0.58776272769733762</v>
      </c>
      <c r="O57" s="116">
        <f t="shared" si="19"/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13"/>
        <v>-1</v>
      </c>
      <c r="G58" s="115">
        <v>13959</v>
      </c>
      <c r="H58" s="116" t="str">
        <f t="shared" si="14"/>
        <v>-</v>
      </c>
      <c r="I58" s="115">
        <v>11640</v>
      </c>
      <c r="J58" s="116">
        <f t="shared" si="15"/>
        <v>-0.1661293788953363</v>
      </c>
      <c r="K58" s="115">
        <v>13389</v>
      </c>
      <c r="L58" s="116">
        <f t="shared" si="18"/>
        <v>0.1502577319587628</v>
      </c>
      <c r="M58" s="115">
        <v>14806</v>
      </c>
      <c r="N58" s="116">
        <f t="shared" si="16"/>
        <v>0.10583314661289123</v>
      </c>
      <c r="O58" s="116">
        <f t="shared" si="19"/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13"/>
        <v>-1</v>
      </c>
      <c r="G59" s="115">
        <v>18588</v>
      </c>
      <c r="H59" s="116" t="str">
        <f t="shared" si="14"/>
        <v>-</v>
      </c>
      <c r="I59" s="115">
        <v>16093</v>
      </c>
      <c r="J59" s="116">
        <f t="shared" si="15"/>
        <v>-0.13422638261243813</v>
      </c>
      <c r="K59" s="115">
        <v>19485</v>
      </c>
      <c r="L59" s="116">
        <f t="shared" si="18"/>
        <v>0.21077487106195236</v>
      </c>
      <c r="M59" s="115">
        <v>16922</v>
      </c>
      <c r="N59" s="116">
        <f t="shared" si="16"/>
        <v>-0.1315370798049782</v>
      </c>
      <c r="O59" s="116">
        <f t="shared" si="19"/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13"/>
        <v>0.97649415692821373</v>
      </c>
      <c r="G60" s="115">
        <v>19378</v>
      </c>
      <c r="H60" s="116">
        <f t="shared" si="14"/>
        <v>-0.34529360091898098</v>
      </c>
      <c r="I60" s="115">
        <v>20033</v>
      </c>
      <c r="J60" s="116">
        <f t="shared" si="15"/>
        <v>3.3801217875941703E-2</v>
      </c>
      <c r="K60" s="115">
        <v>20000</v>
      </c>
      <c r="L60" s="116">
        <f t="shared" si="18"/>
        <v>-1.6472819847251907E-3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13"/>
        <v>1.4762991128010139</v>
      </c>
      <c r="G61" s="115">
        <v>13290</v>
      </c>
      <c r="H61" s="116">
        <f t="shared" si="14"/>
        <v>-0.54652472105640293</v>
      </c>
      <c r="I61" s="115">
        <v>17725</v>
      </c>
      <c r="J61" s="116">
        <f t="shared" si="15"/>
        <v>0.33370955605718589</v>
      </c>
      <c r="K61" s="115">
        <v>17405</v>
      </c>
      <c r="L61" s="116">
        <f t="shared" si="18"/>
        <v>-1.8053596614950651E-2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13"/>
        <v>-0.49729596853490654</v>
      </c>
      <c r="G62" s="115">
        <v>8398</v>
      </c>
      <c r="H62" s="116">
        <f t="shared" si="14"/>
        <v>0.36886715566422157</v>
      </c>
      <c r="I62" s="115">
        <v>13863</v>
      </c>
      <c r="J62" s="116">
        <f t="shared" si="15"/>
        <v>0.65075017861395579</v>
      </c>
      <c r="K62" s="115">
        <v>17037</v>
      </c>
      <c r="L62" s="116">
        <f t="shared" si="18"/>
        <v>0.22895477169443845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13"/>
        <v>-0.89727824848166748</v>
      </c>
      <c r="G63" s="115">
        <v>5966</v>
      </c>
      <c r="H63" s="116">
        <f t="shared" si="14"/>
        <v>3.3547445255474448</v>
      </c>
      <c r="I63" s="115">
        <v>17150</v>
      </c>
      <c r="J63" s="116">
        <f t="shared" si="15"/>
        <v>1.8746228628897081</v>
      </c>
      <c r="K63" s="115">
        <v>9424</v>
      </c>
      <c r="L63" s="116">
        <f t="shared" si="18"/>
        <v>-0.45049562682215738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13"/>
        <v>-0.79377277768974808</v>
      </c>
      <c r="G64" s="115">
        <v>9654</v>
      </c>
      <c r="H64" s="116">
        <f t="shared" si="14"/>
        <v>2.7087975412985017</v>
      </c>
      <c r="I64" s="115">
        <v>16155</v>
      </c>
      <c r="J64" s="116">
        <f t="shared" si="15"/>
        <v>0.67339962709757617</v>
      </c>
      <c r="K64" s="115">
        <v>13222</v>
      </c>
      <c r="L64" s="116">
        <f t="shared" si="18"/>
        <v>-0.18155369854534198</v>
      </c>
      <c r="M64" s="115"/>
      <c r="N64" s="116"/>
      <c r="O64" s="116"/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13"/>
        <v>-9.6957194430118632E-2</v>
      </c>
      <c r="G65" s="118">
        <v>92972</v>
      </c>
      <c r="H65" s="119">
        <f t="shared" si="14"/>
        <v>-0.14360457618687938</v>
      </c>
      <c r="I65" s="118">
        <v>145075</v>
      </c>
      <c r="J65" s="119">
        <f t="shared" si="15"/>
        <v>0.56041603923761985</v>
      </c>
      <c r="K65" s="118">
        <v>161677</v>
      </c>
      <c r="L65" s="119">
        <f t="shared" si="18"/>
        <v>0.11443735998621407</v>
      </c>
      <c r="M65" s="118">
        <v>88753</v>
      </c>
      <c r="N65" s="119">
        <v>4.9226258733405137E-2</v>
      </c>
      <c r="O65" s="119">
        <v>0.60653452801158481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276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20">IFERROR(E75/C75-1,"-")</f>
        <v>-0.53378684807256238</v>
      </c>
      <c r="G75" s="115">
        <v>1347</v>
      </c>
      <c r="H75" s="116">
        <f t="shared" ref="H75:H87" si="21">IFERROR(G75/E75-1,"-")</f>
        <v>0.31031128404669261</v>
      </c>
      <c r="I75" s="115">
        <v>5530</v>
      </c>
      <c r="J75" s="116">
        <f t="shared" ref="J75:J87" si="22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f t="shared" ref="N75:N83" si="23">IFERROR(M75/K75-1,"-")</f>
        <v>-0.26216389244558258</v>
      </c>
      <c r="O75" s="116">
        <f t="shared" ref="O75" si="24">M75/C75-1</f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20"/>
        <v>1.2447466007416566</v>
      </c>
      <c r="G76" s="115">
        <v>3589</v>
      </c>
      <c r="H76" s="116">
        <f t="shared" si="21"/>
        <v>0.9763215859030836</v>
      </c>
      <c r="I76" s="115">
        <v>4644</v>
      </c>
      <c r="J76" s="116">
        <f t="shared" si="22"/>
        <v>0.29395374756199488</v>
      </c>
      <c r="K76" s="115">
        <v>3553</v>
      </c>
      <c r="L76" s="116">
        <f t="shared" ref="L76:L87" si="25">IFERROR(K76/I76-1,"-")</f>
        <v>-0.2349267872523686</v>
      </c>
      <c r="M76" s="115">
        <v>2787</v>
      </c>
      <c r="N76" s="116">
        <f t="shared" si="23"/>
        <v>-0.21559245707852515</v>
      </c>
      <c r="O76" s="116">
        <f>IFERROR(M76/C76-1,"-")</f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20"/>
        <v>-0.48736228127025272</v>
      </c>
      <c r="G77" s="115">
        <v>9537</v>
      </c>
      <c r="H77" s="116">
        <f t="shared" si="21"/>
        <v>11.056890012642224</v>
      </c>
      <c r="I77" s="115">
        <v>3320</v>
      </c>
      <c r="J77" s="116">
        <f t="shared" si="22"/>
        <v>-0.65188214323162419</v>
      </c>
      <c r="K77" s="115">
        <v>3066</v>
      </c>
      <c r="L77" s="116">
        <f t="shared" si="25"/>
        <v>-7.6506024096385516E-2</v>
      </c>
      <c r="M77" s="115">
        <v>2824</v>
      </c>
      <c r="N77" s="116">
        <f t="shared" si="23"/>
        <v>-7.8930202217873502E-2</v>
      </c>
      <c r="O77" s="116">
        <f t="shared" ref="O77:O86" si="26">IFERROR(M77/C77-1,"-")</f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20"/>
        <v>-1</v>
      </c>
      <c r="G78" s="115">
        <v>12251</v>
      </c>
      <c r="H78" s="116" t="str">
        <f t="shared" si="21"/>
        <v>-</v>
      </c>
      <c r="I78" s="115">
        <v>6248</v>
      </c>
      <c r="J78" s="116">
        <f t="shared" si="22"/>
        <v>-0.49000081625989711</v>
      </c>
      <c r="K78" s="115">
        <v>10451</v>
      </c>
      <c r="L78" s="116">
        <f t="shared" si="25"/>
        <v>0.6726952624839948</v>
      </c>
      <c r="M78" s="115">
        <v>3172</v>
      </c>
      <c r="N78" s="116">
        <f t="shared" si="23"/>
        <v>-0.69648837431824706</v>
      </c>
      <c r="O78" s="116">
        <f t="shared" si="26"/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20"/>
        <v>-1</v>
      </c>
      <c r="G79" s="115">
        <v>15887</v>
      </c>
      <c r="H79" s="116" t="str">
        <f t="shared" si="21"/>
        <v>-</v>
      </c>
      <c r="I79" s="115">
        <v>6057</v>
      </c>
      <c r="J79" s="116">
        <f t="shared" si="22"/>
        <v>-0.61874488575564923</v>
      </c>
      <c r="K79" s="115">
        <v>2644</v>
      </c>
      <c r="L79" s="116">
        <f t="shared" si="25"/>
        <v>-0.56348027076110285</v>
      </c>
      <c r="M79" s="115">
        <v>4016</v>
      </c>
      <c r="N79" s="116">
        <f t="shared" si="23"/>
        <v>0.51891074130105896</v>
      </c>
      <c r="O79" s="116">
        <f t="shared" si="26"/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20"/>
        <v>-1</v>
      </c>
      <c r="G80" s="115">
        <v>8801</v>
      </c>
      <c r="H80" s="116" t="str">
        <f t="shared" si="21"/>
        <v>-</v>
      </c>
      <c r="I80" s="115">
        <v>2599</v>
      </c>
      <c r="J80" s="116">
        <f t="shared" si="22"/>
        <v>-0.70469264856266334</v>
      </c>
      <c r="K80" s="115">
        <v>4933</v>
      </c>
      <c r="L80" s="116">
        <f t="shared" si="25"/>
        <v>0.89803770681031159</v>
      </c>
      <c r="M80" s="115">
        <v>5206</v>
      </c>
      <c r="N80" s="116">
        <f t="shared" si="23"/>
        <v>5.5341577133590114E-2</v>
      </c>
      <c r="O80" s="116">
        <f t="shared" si="26"/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20"/>
        <v>-1</v>
      </c>
      <c r="G81" s="115">
        <v>10078</v>
      </c>
      <c r="H81" s="116" t="str">
        <f t="shared" si="21"/>
        <v>-</v>
      </c>
      <c r="I81" s="115">
        <v>3159</v>
      </c>
      <c r="J81" s="116">
        <f t="shared" si="22"/>
        <v>-0.6865449493947211</v>
      </c>
      <c r="K81" s="115">
        <v>7801</v>
      </c>
      <c r="L81" s="116">
        <f t="shared" si="25"/>
        <v>1.4694523583412473</v>
      </c>
      <c r="M81" s="115">
        <v>8722</v>
      </c>
      <c r="N81" s="116">
        <f t="shared" si="23"/>
        <v>0.11806178695039105</v>
      </c>
      <c r="O81" s="116">
        <f t="shared" si="26"/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20"/>
        <v>-0.88871951219512191</v>
      </c>
      <c r="G82" s="115">
        <v>9549</v>
      </c>
      <c r="H82" s="116">
        <f t="shared" si="21"/>
        <v>9.0621707060063219</v>
      </c>
      <c r="I82" s="115">
        <v>11561</v>
      </c>
      <c r="J82" s="116">
        <f t="shared" si="22"/>
        <v>0.21070269138129638</v>
      </c>
      <c r="K82" s="115">
        <v>6883</v>
      </c>
      <c r="L82" s="116">
        <f t="shared" si="25"/>
        <v>-0.4046362771386558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20"/>
        <v>-0.89134524929444969</v>
      </c>
      <c r="G83" s="115">
        <v>13255</v>
      </c>
      <c r="H83" s="116">
        <f t="shared" si="21"/>
        <v>18.126984126984127</v>
      </c>
      <c r="I83" s="115">
        <v>5185</v>
      </c>
      <c r="J83" s="116">
        <f t="shared" si="22"/>
        <v>-0.6088268577895134</v>
      </c>
      <c r="K83" s="115">
        <v>6653</v>
      </c>
      <c r="L83" s="116">
        <f t="shared" si="25"/>
        <v>0.28312439729990357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20"/>
        <v>-0.11639157655093912</v>
      </c>
      <c r="G84" s="115">
        <v>10252</v>
      </c>
      <c r="H84" s="116">
        <f t="shared" si="21"/>
        <v>2.3017713365539452</v>
      </c>
      <c r="I84" s="115">
        <v>10882</v>
      </c>
      <c r="J84" s="116">
        <f t="shared" si="22"/>
        <v>6.1451424112368258E-2</v>
      </c>
      <c r="K84" s="115">
        <v>4073</v>
      </c>
      <c r="L84" s="116">
        <f t="shared" si="25"/>
        <v>-0.62571218526006245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20"/>
        <v>0.26215738284703805</v>
      </c>
      <c r="G85" s="115">
        <v>4870</v>
      </c>
      <c r="H85" s="116">
        <f t="shared" si="21"/>
        <v>0.7057793345008756</v>
      </c>
      <c r="I85" s="115">
        <v>10954</v>
      </c>
      <c r="J85" s="116">
        <f t="shared" si="22"/>
        <v>1.2492813141683778</v>
      </c>
      <c r="K85" s="115">
        <v>2063</v>
      </c>
      <c r="L85" s="116">
        <f t="shared" si="25"/>
        <v>-0.81166697096950879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20"/>
        <v>1.1692751235584842</v>
      </c>
      <c r="G86" s="115">
        <v>6615</v>
      </c>
      <c r="H86" s="116">
        <f t="shared" si="21"/>
        <v>0.25593316878678563</v>
      </c>
      <c r="I86" s="115">
        <v>5365</v>
      </c>
      <c r="J86" s="116">
        <f t="shared" si="22"/>
        <v>-0.18896447467876043</v>
      </c>
      <c r="K86" s="115">
        <v>2175</v>
      </c>
      <c r="L86" s="116">
        <f t="shared" si="25"/>
        <v>-0.59459459459459452</v>
      </c>
      <c r="M86" s="115"/>
      <c r="N86" s="116"/>
      <c r="O86" s="116"/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20"/>
        <v>-0.60626134515193664</v>
      </c>
      <c r="G87" s="118">
        <v>106031</v>
      </c>
      <c r="H87" s="119">
        <f t="shared" si="21"/>
        <v>5.3484013890552031</v>
      </c>
      <c r="I87" s="118">
        <v>75504</v>
      </c>
      <c r="J87" s="119">
        <f t="shared" si="22"/>
        <v>-0.28790636700587569</v>
      </c>
      <c r="K87" s="118">
        <v>57419</v>
      </c>
      <c r="L87" s="119">
        <f t="shared" si="25"/>
        <v>-0.23952373384191561</v>
      </c>
      <c r="M87" s="118">
        <v>29032</v>
      </c>
      <c r="N87" s="119">
        <v>-0.18385246823344203</v>
      </c>
      <c r="O87" s="119">
        <v>0.50354756849137705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27">IFERROR(E97/C97-1,"-")</f>
        <v>-6.4616459504840074E-2</v>
      </c>
      <c r="G97" s="115">
        <v>16770</v>
      </c>
      <c r="H97" s="116">
        <f t="shared" ref="H97:H109" si="28">IFERROR(G97/E97-1,"-")</f>
        <v>-0.79796397807361008</v>
      </c>
      <c r="I97" s="115">
        <v>84324</v>
      </c>
      <c r="J97" s="116">
        <f t="shared" ref="J97:J109" si="29">IFERROR(I97/G97-1,"-")</f>
        <v>4.0282647584973166</v>
      </c>
      <c r="K97" s="115">
        <v>85306</v>
      </c>
      <c r="L97" s="116">
        <f t="shared" ref="L97:L109" si="30">IFERROR(K97/I97-1,"-")</f>
        <v>1.1645557611118962E-2</v>
      </c>
      <c r="M97" s="115">
        <v>101589</v>
      </c>
      <c r="N97" s="116">
        <f t="shared" ref="N97:N105" si="31">IFERROR(M97/K97-1,"-")</f>
        <v>0.19087754671418189</v>
      </c>
      <c r="O97" s="116">
        <f t="shared" ref="O97" si="32">M97/C97-1</f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27"/>
        <v>-3.3903868698710427E-2</v>
      </c>
      <c r="G98" s="115">
        <v>6049</v>
      </c>
      <c r="H98" s="116">
        <f t="shared" si="28"/>
        <v>-0.92659693233666629</v>
      </c>
      <c r="I98" s="115">
        <v>92342</v>
      </c>
      <c r="J98" s="116">
        <f t="shared" si="29"/>
        <v>14.265663746073731</v>
      </c>
      <c r="K98" s="115">
        <v>97165</v>
      </c>
      <c r="L98" s="116">
        <f t="shared" si="30"/>
        <v>5.2229754607870715E-2</v>
      </c>
      <c r="M98" s="115">
        <v>104182</v>
      </c>
      <c r="N98" s="116">
        <f t="shared" si="31"/>
        <v>7.2217362218905956E-2</v>
      </c>
      <c r="O98" s="116">
        <f>IFERROR(M98/C98-1,"-")</f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27"/>
        <v>-0.51810644684804874</v>
      </c>
      <c r="G99" s="115">
        <v>16624</v>
      </c>
      <c r="H99" s="116">
        <f t="shared" si="28"/>
        <v>-0.58906412221288385</v>
      </c>
      <c r="I99" s="115">
        <v>100237</v>
      </c>
      <c r="J99" s="116">
        <f t="shared" si="29"/>
        <v>5.0296559191530319</v>
      </c>
      <c r="K99" s="115">
        <v>93443</v>
      </c>
      <c r="L99" s="116">
        <f t="shared" si="30"/>
        <v>-6.7779362909903496E-2</v>
      </c>
      <c r="M99" s="115">
        <v>109207</v>
      </c>
      <c r="N99" s="116">
        <f t="shared" si="31"/>
        <v>0.16870177541388864</v>
      </c>
      <c r="O99" s="116">
        <f t="shared" ref="O99:O108" si="33">IFERROR(M99/C99-1,"-")</f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27"/>
        <v>-1</v>
      </c>
      <c r="G100" s="115">
        <v>21667</v>
      </c>
      <c r="H100" s="116" t="str">
        <f t="shared" si="28"/>
        <v>-</v>
      </c>
      <c r="I100" s="115">
        <v>98530</v>
      </c>
      <c r="J100" s="116">
        <f t="shared" si="29"/>
        <v>3.5474685004846078</v>
      </c>
      <c r="K100" s="115">
        <v>100611</v>
      </c>
      <c r="L100" s="116">
        <f t="shared" si="30"/>
        <v>2.112047092256164E-2</v>
      </c>
      <c r="M100" s="115">
        <v>97680</v>
      </c>
      <c r="N100" s="116">
        <f t="shared" si="31"/>
        <v>-2.9132003458866351E-2</v>
      </c>
      <c r="O100" s="116">
        <f t="shared" si="33"/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27"/>
        <v>-1</v>
      </c>
      <c r="G101" s="115">
        <v>24604</v>
      </c>
      <c r="H101" s="116" t="str">
        <f t="shared" si="28"/>
        <v>-</v>
      </c>
      <c r="I101" s="115">
        <v>89765</v>
      </c>
      <c r="J101" s="116">
        <f t="shared" si="29"/>
        <v>2.6483905056088441</v>
      </c>
      <c r="K101" s="115">
        <v>97953</v>
      </c>
      <c r="L101" s="116">
        <f t="shared" si="30"/>
        <v>9.1215952765554498E-2</v>
      </c>
      <c r="M101" s="115">
        <v>96985</v>
      </c>
      <c r="N101" s="116">
        <f t="shared" si="31"/>
        <v>-9.8822904862536642E-3</v>
      </c>
      <c r="O101" s="116">
        <f t="shared" si="33"/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27"/>
        <v>-1</v>
      </c>
      <c r="G102" s="115">
        <v>42232</v>
      </c>
      <c r="H102" s="116" t="str">
        <f t="shared" si="28"/>
        <v>-</v>
      </c>
      <c r="I102" s="115">
        <v>78844</v>
      </c>
      <c r="J102" s="116">
        <f t="shared" si="29"/>
        <v>0.8669255540822125</v>
      </c>
      <c r="K102" s="115">
        <v>109897</v>
      </c>
      <c r="L102" s="116">
        <f t="shared" si="30"/>
        <v>0.39385368575922075</v>
      </c>
      <c r="M102" s="115">
        <v>104917</v>
      </c>
      <c r="N102" s="116">
        <f t="shared" si="31"/>
        <v>-4.5315158739547057E-2</v>
      </c>
      <c r="O102" s="116">
        <f t="shared" si="33"/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27"/>
        <v>-1</v>
      </c>
      <c r="G103" s="115">
        <v>47034</v>
      </c>
      <c r="H103" s="116" t="str">
        <f t="shared" si="28"/>
        <v>-</v>
      </c>
      <c r="I103" s="115">
        <v>80708</v>
      </c>
      <c r="J103" s="116">
        <f t="shared" si="29"/>
        <v>0.71595016371135767</v>
      </c>
      <c r="K103" s="115">
        <v>98687</v>
      </c>
      <c r="L103" s="116">
        <f t="shared" si="30"/>
        <v>0.22276602071665752</v>
      </c>
      <c r="M103" s="115">
        <v>112867</v>
      </c>
      <c r="N103" s="116">
        <f t="shared" si="31"/>
        <v>0.14368660512529519</v>
      </c>
      <c r="O103" s="116">
        <f t="shared" si="33"/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27"/>
        <v>-0.7510765955387817</v>
      </c>
      <c r="G104" s="115">
        <v>64456</v>
      </c>
      <c r="H104" s="116">
        <f t="shared" si="28"/>
        <v>2.132277189231218</v>
      </c>
      <c r="I104" s="115">
        <v>105217</v>
      </c>
      <c r="J104" s="116">
        <f t="shared" si="29"/>
        <v>0.63238488271068638</v>
      </c>
      <c r="K104" s="115">
        <v>108882</v>
      </c>
      <c r="L104" s="116">
        <f t="shared" si="30"/>
        <v>3.4832774171474234E-2</v>
      </c>
      <c r="M104" s="115"/>
      <c r="N104" s="116"/>
      <c r="O104" s="116"/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27"/>
        <v>-0.71298089838392698</v>
      </c>
      <c r="G105" s="115">
        <v>62920</v>
      </c>
      <c r="H105" s="116">
        <f t="shared" si="28"/>
        <v>2.0995073891625617</v>
      </c>
      <c r="I105" s="115">
        <v>84515</v>
      </c>
      <c r="J105" s="116">
        <f t="shared" si="29"/>
        <v>0.34321360457724093</v>
      </c>
      <c r="K105" s="115">
        <v>101179</v>
      </c>
      <c r="L105" s="116">
        <f t="shared" si="30"/>
        <v>0.19717209962728499</v>
      </c>
      <c r="M105" s="115"/>
      <c r="N105" s="116"/>
      <c r="O105" s="116"/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27"/>
        <v>-0.83544395502492175</v>
      </c>
      <c r="G106" s="115">
        <v>86519</v>
      </c>
      <c r="H106" s="116">
        <f t="shared" si="28"/>
        <v>6.6181209826538696</v>
      </c>
      <c r="I106" s="115">
        <v>107867</v>
      </c>
      <c r="J106" s="116">
        <f t="shared" si="29"/>
        <v>0.2467434898692773</v>
      </c>
      <c r="K106" s="115">
        <v>125295</v>
      </c>
      <c r="L106" s="116">
        <f t="shared" si="30"/>
        <v>0.16156934002058088</v>
      </c>
      <c r="M106" s="115"/>
      <c r="N106" s="116"/>
      <c r="O106" s="116"/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27"/>
        <v>-0.74594105334615601</v>
      </c>
      <c r="G107" s="115">
        <v>80785</v>
      </c>
      <c r="H107" s="116">
        <f t="shared" si="28"/>
        <v>3.4970496548652861</v>
      </c>
      <c r="I107" s="115">
        <v>85669</v>
      </c>
      <c r="J107" s="116">
        <f t="shared" si="29"/>
        <v>6.0456767964349734E-2</v>
      </c>
      <c r="K107" s="115">
        <v>105355</v>
      </c>
      <c r="L107" s="116">
        <f t="shared" si="30"/>
        <v>0.22979140645974616</v>
      </c>
      <c r="M107" s="115"/>
      <c r="N107" s="116"/>
      <c r="O107" s="116"/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27"/>
        <v>-0.54260107816711589</v>
      </c>
      <c r="G108" s="115">
        <v>80549</v>
      </c>
      <c r="H108" s="116">
        <f t="shared" si="28"/>
        <v>1.3733462977695279</v>
      </c>
      <c r="I108" s="115">
        <v>87467</v>
      </c>
      <c r="J108" s="116">
        <f t="shared" si="29"/>
        <v>8.5885610001365631E-2</v>
      </c>
      <c r="K108" s="115">
        <v>104299</v>
      </c>
      <c r="L108" s="116">
        <f t="shared" si="30"/>
        <v>0.19243829101261056</v>
      </c>
      <c r="M108" s="115"/>
      <c r="N108" s="116"/>
      <c r="O108" s="116"/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27"/>
        <v>-0.64536856035415113</v>
      </c>
      <c r="G109" s="118">
        <v>550209</v>
      </c>
      <c r="H109" s="119">
        <f t="shared" si="28"/>
        <v>0.73705047214040142</v>
      </c>
      <c r="I109" s="118">
        <v>1095485</v>
      </c>
      <c r="J109" s="119">
        <f t="shared" si="29"/>
        <v>0.99103431605080972</v>
      </c>
      <c r="K109" s="118">
        <v>1228072</v>
      </c>
      <c r="L109" s="119">
        <f t="shared" si="30"/>
        <v>0.12103041118773872</v>
      </c>
      <c r="M109" s="118">
        <v>727427</v>
      </c>
      <c r="N109" s="119">
        <v>6.495018021790111E-2</v>
      </c>
      <c r="O109" s="119">
        <v>0.38331187637750808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278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34">IFERROR(E119/C119-1,"-")</f>
        <v>4.0863842626690516E-3</v>
      </c>
      <c r="G119" s="115">
        <v>14353</v>
      </c>
      <c r="H119" s="116">
        <f t="shared" ref="H119:H131" si="35">IFERROR(G119/E119-1,"-")</f>
        <v>-0.66038851950879018</v>
      </c>
      <c r="I119" s="115">
        <v>50977</v>
      </c>
      <c r="J119" s="116">
        <f t="shared" ref="J119:J131" si="36">IFERROR(I119/G119-1,"-")</f>
        <v>2.5516616735177315</v>
      </c>
      <c r="K119" s="115">
        <v>48434</v>
      </c>
      <c r="L119" s="116">
        <f t="shared" ref="L119:L131" si="37">IFERROR(K119/I119-1,"-")</f>
        <v>-4.9885242364203441E-2</v>
      </c>
      <c r="M119" s="115">
        <v>58730</v>
      </c>
      <c r="N119" s="116">
        <f t="shared" ref="N119:N127" si="38">IFERROR(M119/K119-1,"-")</f>
        <v>0.21257794111574513</v>
      </c>
      <c r="O119" s="116">
        <f t="shared" ref="O119" si="39">M119/C119-1</f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34"/>
        <v>0.10280706437119091</v>
      </c>
      <c r="G120" s="115">
        <v>852</v>
      </c>
      <c r="H120" s="116">
        <f t="shared" si="35"/>
        <v>-0.98281565147236793</v>
      </c>
      <c r="I120" s="115">
        <v>59365</v>
      </c>
      <c r="J120" s="116">
        <f t="shared" si="36"/>
        <v>68.677230046948353</v>
      </c>
      <c r="K120" s="115">
        <v>58781</v>
      </c>
      <c r="L120" s="116">
        <f t="shared" si="37"/>
        <v>-9.8374463067464335E-3</v>
      </c>
      <c r="M120" s="115">
        <v>57712</v>
      </c>
      <c r="N120" s="116">
        <f t="shared" si="38"/>
        <v>-1.818614858542722E-2</v>
      </c>
      <c r="O120" s="116">
        <f>IFERROR(M120/C120-1,"-")</f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34"/>
        <v>-0.35491404153830863</v>
      </c>
      <c r="G121" s="115">
        <v>2939</v>
      </c>
      <c r="H121" s="116">
        <f t="shared" si="35"/>
        <v>-0.88681352537934222</v>
      </c>
      <c r="I121" s="115">
        <v>52398</v>
      </c>
      <c r="J121" s="116">
        <f t="shared" si="36"/>
        <v>16.828513099693772</v>
      </c>
      <c r="K121" s="115">
        <v>52865</v>
      </c>
      <c r="L121" s="116">
        <f t="shared" si="37"/>
        <v>8.9125539142715926E-3</v>
      </c>
      <c r="M121" s="115">
        <v>58698</v>
      </c>
      <c r="N121" s="116">
        <f t="shared" si="38"/>
        <v>0.11033765251111327</v>
      </c>
      <c r="O121" s="116">
        <f t="shared" ref="O121:O130" si="40">IFERROR(M121/C121-1,"-")</f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34"/>
        <v>-1</v>
      </c>
      <c r="G122" s="115">
        <v>2300</v>
      </c>
      <c r="H122" s="116" t="str">
        <f t="shared" si="35"/>
        <v>-</v>
      </c>
      <c r="I122" s="115">
        <v>62277</v>
      </c>
      <c r="J122" s="116">
        <f t="shared" si="36"/>
        <v>26.076956521739131</v>
      </c>
      <c r="K122" s="115">
        <v>61897</v>
      </c>
      <c r="L122" s="116">
        <f t="shared" si="37"/>
        <v>-6.1017711193538382E-3</v>
      </c>
      <c r="M122" s="115">
        <v>58370</v>
      </c>
      <c r="N122" s="116">
        <f t="shared" si="38"/>
        <v>-5.6981760020679562E-2</v>
      </c>
      <c r="O122" s="116">
        <f t="shared" si="40"/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34"/>
        <v>-1</v>
      </c>
      <c r="G123" s="115">
        <v>2132</v>
      </c>
      <c r="H123" s="116" t="str">
        <f t="shared" si="35"/>
        <v>-</v>
      </c>
      <c r="I123" s="115">
        <v>55252</v>
      </c>
      <c r="J123" s="116">
        <f t="shared" si="36"/>
        <v>24.915572232645403</v>
      </c>
      <c r="K123" s="115">
        <v>63430</v>
      </c>
      <c r="L123" s="116">
        <f t="shared" si="37"/>
        <v>0.14801274162021283</v>
      </c>
      <c r="M123" s="115">
        <v>57570</v>
      </c>
      <c r="N123" s="116">
        <f t="shared" si="38"/>
        <v>-9.2385306637237874E-2</v>
      </c>
      <c r="O123" s="116">
        <f t="shared" si="40"/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34"/>
        <v>-1</v>
      </c>
      <c r="G124" s="115">
        <v>5286</v>
      </c>
      <c r="H124" s="116" t="str">
        <f t="shared" si="35"/>
        <v>-</v>
      </c>
      <c r="I124" s="115">
        <v>50592</v>
      </c>
      <c r="J124" s="116">
        <f t="shared" si="36"/>
        <v>8.5709421112372297</v>
      </c>
      <c r="K124" s="115">
        <v>70294</v>
      </c>
      <c r="L124" s="116">
        <f t="shared" si="37"/>
        <v>0.38942915876027828</v>
      </c>
      <c r="M124" s="115">
        <v>70684</v>
      </c>
      <c r="N124" s="116">
        <f t="shared" si="38"/>
        <v>5.5481264403789421E-3</v>
      </c>
      <c r="O124" s="116">
        <f t="shared" si="40"/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34"/>
        <v>-1</v>
      </c>
      <c r="G125" s="115">
        <v>10333</v>
      </c>
      <c r="H125" s="116" t="str">
        <f t="shared" si="35"/>
        <v>-</v>
      </c>
      <c r="I125" s="115">
        <v>46134</v>
      </c>
      <c r="J125" s="116">
        <f t="shared" si="36"/>
        <v>3.4647246685376949</v>
      </c>
      <c r="K125" s="115">
        <v>55757</v>
      </c>
      <c r="L125" s="116">
        <f t="shared" si="37"/>
        <v>0.20858802618459271</v>
      </c>
      <c r="M125" s="115">
        <v>75808</v>
      </c>
      <c r="N125" s="116">
        <f t="shared" si="38"/>
        <v>0.35961403949279913</v>
      </c>
      <c r="O125" s="116">
        <f t="shared" si="40"/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34"/>
        <v>-0.87829469495428225</v>
      </c>
      <c r="G126" s="115">
        <v>29383</v>
      </c>
      <c r="H126" s="116">
        <f t="shared" si="35"/>
        <v>4.397318148420279</v>
      </c>
      <c r="I126" s="115">
        <v>65185</v>
      </c>
      <c r="J126" s="116">
        <f t="shared" si="36"/>
        <v>1.2184596535411631</v>
      </c>
      <c r="K126" s="115">
        <v>75839</v>
      </c>
      <c r="L126" s="116">
        <f t="shared" si="37"/>
        <v>0.1634425097798573</v>
      </c>
      <c r="M126" s="115"/>
      <c r="N126" s="116"/>
      <c r="O126" s="116"/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34"/>
        <v>-0.88509879037548211</v>
      </c>
      <c r="G127" s="115">
        <v>31305</v>
      </c>
      <c r="H127" s="116">
        <f t="shared" si="35"/>
        <v>6.1488924411966206</v>
      </c>
      <c r="I127" s="115">
        <v>57053</v>
      </c>
      <c r="J127" s="116">
        <f t="shared" si="36"/>
        <v>0.82248842038013104</v>
      </c>
      <c r="K127" s="115">
        <v>72566</v>
      </c>
      <c r="L127" s="116">
        <f t="shared" si="37"/>
        <v>0.27190507072371295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34"/>
        <v>-0.84455301729829657</v>
      </c>
      <c r="G128" s="115">
        <v>54281</v>
      </c>
      <c r="H128" s="116">
        <f t="shared" si="35"/>
        <v>8.2220523275569146</v>
      </c>
      <c r="I128" s="115">
        <v>68927</v>
      </c>
      <c r="J128" s="116">
        <f t="shared" si="36"/>
        <v>0.26981816841988904</v>
      </c>
      <c r="K128" s="115">
        <v>90194</v>
      </c>
      <c r="L128" s="116">
        <f t="shared" si="37"/>
        <v>0.30854382172443318</v>
      </c>
      <c r="M128" s="115"/>
      <c r="N128" s="116"/>
      <c r="O128" s="116"/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34"/>
        <v>-0.62386584575502269</v>
      </c>
      <c r="G129" s="115">
        <v>49708</v>
      </c>
      <c r="H129" s="116">
        <f t="shared" si="35"/>
        <v>2.5686696819585038</v>
      </c>
      <c r="I129" s="115">
        <v>51768</v>
      </c>
      <c r="J129" s="116">
        <f t="shared" si="36"/>
        <v>4.1442021405005303E-2</v>
      </c>
      <c r="K129" s="115">
        <v>62736</v>
      </c>
      <c r="L129" s="116">
        <f t="shared" si="37"/>
        <v>0.21186833565136753</v>
      </c>
      <c r="M129" s="115"/>
      <c r="N129" s="116"/>
      <c r="O129" s="116"/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34"/>
        <v>-0.21596128608923881</v>
      </c>
      <c r="G130" s="115">
        <v>48685</v>
      </c>
      <c r="H130" s="116">
        <f t="shared" si="35"/>
        <v>0.69770199114272757</v>
      </c>
      <c r="I130" s="115">
        <v>53949</v>
      </c>
      <c r="J130" s="116">
        <f t="shared" si="36"/>
        <v>0.10812365204888574</v>
      </c>
      <c r="K130" s="115">
        <v>62797</v>
      </c>
      <c r="L130" s="116">
        <f t="shared" si="37"/>
        <v>0.16400674711301422</v>
      </c>
      <c r="M130" s="115"/>
      <c r="N130" s="116"/>
      <c r="O130" s="116"/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34"/>
        <v>-0.61968139795460175</v>
      </c>
      <c r="G131" s="118">
        <v>251557</v>
      </c>
      <c r="H131" s="119">
        <f t="shared" si="35"/>
        <v>0.38787771788604886</v>
      </c>
      <c r="I131" s="118">
        <v>673877</v>
      </c>
      <c r="J131" s="119">
        <f t="shared" si="36"/>
        <v>1.6788242823694035</v>
      </c>
      <c r="K131" s="118">
        <v>775590</v>
      </c>
      <c r="L131" s="119">
        <f t="shared" si="37"/>
        <v>0.15093704043913059</v>
      </c>
      <c r="M131" s="118">
        <v>437572</v>
      </c>
      <c r="N131" s="119">
        <v>6.3466988125154833E-2</v>
      </c>
      <c r="O131" s="119">
        <v>0.55020601062114949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279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41">IFERROR(E141/C141-1,"-")</f>
        <v>-0.28198016473356868</v>
      </c>
      <c r="G141" s="115">
        <v>1170</v>
      </c>
      <c r="H141" s="116">
        <f t="shared" ref="H141:H153" si="42">IFERROR(G141/E141-1,"-")</f>
        <v>-0.86304576846541026</v>
      </c>
      <c r="I141" s="115">
        <v>4976</v>
      </c>
      <c r="J141" s="116">
        <f t="shared" ref="J141:J153" si="43">IFERROR(I141/G141-1,"-")</f>
        <v>3.252991452991453</v>
      </c>
      <c r="K141" s="115">
        <v>4993</v>
      </c>
      <c r="L141" s="116">
        <f t="shared" ref="L141:L153" si="44">IFERROR(K141/I141-1,"-")</f>
        <v>3.416398713826263E-3</v>
      </c>
      <c r="M141" s="115">
        <v>5093</v>
      </c>
      <c r="N141" s="116">
        <f t="shared" ref="N141:N149" si="45">IFERROR(M141/K141-1,"-")</f>
        <v>2.0028039254956997E-2</v>
      </c>
      <c r="O141" s="116">
        <f t="shared" ref="O141" si="46">M141/C141-1</f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41"/>
        <v>-0.61705748865355514</v>
      </c>
      <c r="G142" s="115">
        <v>1158</v>
      </c>
      <c r="H142" s="116">
        <f t="shared" si="42"/>
        <v>-0.71407407407407408</v>
      </c>
      <c r="I142" s="115">
        <v>3796</v>
      </c>
      <c r="J142" s="116">
        <f t="shared" si="43"/>
        <v>2.2780656303972364</v>
      </c>
      <c r="K142" s="115">
        <v>5377</v>
      </c>
      <c r="L142" s="116">
        <f t="shared" si="44"/>
        <v>0.41649104320337194</v>
      </c>
      <c r="M142" s="115">
        <v>5005</v>
      </c>
      <c r="N142" s="116">
        <f t="shared" si="45"/>
        <v>-6.9183559605728084E-2</v>
      </c>
      <c r="O142" s="116">
        <f>IFERROR(M142/C142-1,"-")</f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41"/>
        <v>-0.81928203450813641</v>
      </c>
      <c r="G143" s="115">
        <v>4101</v>
      </c>
      <c r="H143" s="116">
        <f t="shared" si="42"/>
        <v>0.85565610859728514</v>
      </c>
      <c r="I143" s="115">
        <v>7067</v>
      </c>
      <c r="J143" s="116">
        <f t="shared" si="43"/>
        <v>0.72323823457693237</v>
      </c>
      <c r="K143" s="115">
        <v>6335</v>
      </c>
      <c r="L143" s="116">
        <f t="shared" si="44"/>
        <v>-0.10358001981038634</v>
      </c>
      <c r="M143" s="115">
        <v>7007</v>
      </c>
      <c r="N143" s="116">
        <f t="shared" si="45"/>
        <v>0.10607734806629843</v>
      </c>
      <c r="O143" s="116">
        <f t="shared" ref="O143:O152" si="47">IFERROR(M143/C143-1,"-")</f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41"/>
        <v>-1</v>
      </c>
      <c r="G144" s="115">
        <v>5579</v>
      </c>
      <c r="H144" s="116" t="str">
        <f t="shared" si="42"/>
        <v>-</v>
      </c>
      <c r="I144" s="115">
        <v>3719</v>
      </c>
      <c r="J144" s="116">
        <f t="shared" si="43"/>
        <v>-0.33339308119734723</v>
      </c>
      <c r="K144" s="115">
        <v>6723</v>
      </c>
      <c r="L144" s="116">
        <f t="shared" si="44"/>
        <v>0.80774401720892719</v>
      </c>
      <c r="M144" s="115">
        <v>4485</v>
      </c>
      <c r="N144" s="116">
        <f t="shared" si="45"/>
        <v>-0.33288710397144128</v>
      </c>
      <c r="O144" s="116">
        <f t="shared" si="47"/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41"/>
        <v>-1</v>
      </c>
      <c r="G145" s="115">
        <v>5807</v>
      </c>
      <c r="H145" s="116" t="str">
        <f t="shared" si="42"/>
        <v>-</v>
      </c>
      <c r="I145" s="115">
        <v>2829</v>
      </c>
      <c r="J145" s="116">
        <f t="shared" si="43"/>
        <v>-0.51282934389529877</v>
      </c>
      <c r="K145" s="115">
        <v>6831</v>
      </c>
      <c r="L145" s="116">
        <f t="shared" si="44"/>
        <v>1.4146341463414633</v>
      </c>
      <c r="M145" s="115">
        <v>4423</v>
      </c>
      <c r="N145" s="116">
        <f t="shared" si="45"/>
        <v>-0.35251061338017864</v>
      </c>
      <c r="O145" s="116">
        <f t="shared" si="47"/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41"/>
        <v>-1</v>
      </c>
      <c r="G146" s="115">
        <v>9992</v>
      </c>
      <c r="H146" s="116" t="str">
        <f t="shared" si="42"/>
        <v>-</v>
      </c>
      <c r="I146" s="115">
        <v>2320</v>
      </c>
      <c r="J146" s="116">
        <f t="shared" si="43"/>
        <v>-0.76781425140112092</v>
      </c>
      <c r="K146" s="115">
        <v>4197</v>
      </c>
      <c r="L146" s="116">
        <f t="shared" si="44"/>
        <v>0.80905172413793114</v>
      </c>
      <c r="M146" s="115">
        <v>3422</v>
      </c>
      <c r="N146" s="116">
        <f t="shared" si="45"/>
        <v>-0.18465570645699314</v>
      </c>
      <c r="O146" s="116">
        <f t="shared" si="47"/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41"/>
        <v>-1</v>
      </c>
      <c r="G147" s="115">
        <v>5536</v>
      </c>
      <c r="H147" s="116" t="str">
        <f t="shared" si="42"/>
        <v>-</v>
      </c>
      <c r="I147" s="115">
        <v>3214</v>
      </c>
      <c r="J147" s="116">
        <f t="shared" si="43"/>
        <v>-0.41943641618497107</v>
      </c>
      <c r="K147" s="115">
        <v>2579</v>
      </c>
      <c r="L147" s="116">
        <f t="shared" si="44"/>
        <v>-0.19757311761045426</v>
      </c>
      <c r="M147" s="115">
        <v>3664</v>
      </c>
      <c r="N147" s="116">
        <f t="shared" si="45"/>
        <v>0.42070569988367579</v>
      </c>
      <c r="O147" s="116">
        <f t="shared" si="47"/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41"/>
        <v>-0.24236311239193087</v>
      </c>
      <c r="G148" s="115">
        <v>3392</v>
      </c>
      <c r="H148" s="116">
        <f t="shared" si="42"/>
        <v>0.29022441993153292</v>
      </c>
      <c r="I148" s="115">
        <v>2991</v>
      </c>
      <c r="J148" s="116">
        <f t="shared" si="43"/>
        <v>-0.11821933962264153</v>
      </c>
      <c r="K148" s="115">
        <v>2725</v>
      </c>
      <c r="L148" s="116">
        <f t="shared" si="44"/>
        <v>-8.8933467067870309E-2</v>
      </c>
      <c r="M148" s="115"/>
      <c r="N148" s="116"/>
      <c r="O148" s="116"/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41"/>
        <v>-0.87093811000114818</v>
      </c>
      <c r="G149" s="115">
        <v>4152</v>
      </c>
      <c r="H149" s="116">
        <f t="shared" si="42"/>
        <v>2.6939501779359429</v>
      </c>
      <c r="I149" s="115">
        <v>1957</v>
      </c>
      <c r="J149" s="116">
        <f t="shared" si="43"/>
        <v>-0.52866088631984587</v>
      </c>
      <c r="K149" s="115">
        <v>3736</v>
      </c>
      <c r="L149" s="116">
        <f t="shared" si="44"/>
        <v>0.90904445579969351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41"/>
        <v>-0.9198839949247779</v>
      </c>
      <c r="G150" s="115">
        <v>4720</v>
      </c>
      <c r="H150" s="116">
        <f t="shared" si="42"/>
        <v>9.6787330316742075</v>
      </c>
      <c r="I150" s="115">
        <v>3075</v>
      </c>
      <c r="J150" s="116">
        <f t="shared" si="43"/>
        <v>-0.34851694915254239</v>
      </c>
      <c r="K150" s="115">
        <v>4324</v>
      </c>
      <c r="L150" s="116">
        <f t="shared" si="44"/>
        <v>0.40617886178861795</v>
      </c>
      <c r="M150" s="115"/>
      <c r="N150" s="116"/>
      <c r="O150" s="116"/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41"/>
        <v>-0.8307692307692307</v>
      </c>
      <c r="G151" s="115">
        <v>6331</v>
      </c>
      <c r="H151" s="116">
        <f t="shared" si="42"/>
        <v>2.6426927502876869</v>
      </c>
      <c r="I151" s="115">
        <v>5078</v>
      </c>
      <c r="J151" s="116">
        <f t="shared" si="43"/>
        <v>-0.19791502132364558</v>
      </c>
      <c r="K151" s="115">
        <v>5984</v>
      </c>
      <c r="L151" s="116">
        <f t="shared" si="44"/>
        <v>0.17841669948798744</v>
      </c>
      <c r="M151" s="115"/>
      <c r="N151" s="116"/>
      <c r="O151" s="116"/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41"/>
        <v>-0.84878398994884685</v>
      </c>
      <c r="G152" s="115">
        <v>5141</v>
      </c>
      <c r="H152" s="116">
        <f t="shared" si="42"/>
        <v>2.0510385756676559</v>
      </c>
      <c r="I152" s="115">
        <v>4905</v>
      </c>
      <c r="J152" s="116">
        <f t="shared" si="43"/>
        <v>-4.5905465862672634E-2</v>
      </c>
      <c r="K152" s="115">
        <v>6500</v>
      </c>
      <c r="L152" s="116">
        <f t="shared" si="44"/>
        <v>0.32517838939857291</v>
      </c>
      <c r="M152" s="115"/>
      <c r="N152" s="116"/>
      <c r="O152" s="116"/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41"/>
        <v>-0.75418787396597387</v>
      </c>
      <c r="G153" s="118">
        <v>57079</v>
      </c>
      <c r="H153" s="119">
        <f t="shared" si="42"/>
        <v>1.530770595016405</v>
      </c>
      <c r="I153" s="118">
        <v>45927</v>
      </c>
      <c r="J153" s="119">
        <f t="shared" si="43"/>
        <v>-0.19537833528968618</v>
      </c>
      <c r="K153" s="118">
        <v>60304</v>
      </c>
      <c r="L153" s="119">
        <f t="shared" si="44"/>
        <v>0.31304025954231718</v>
      </c>
      <c r="M153" s="118">
        <v>33099</v>
      </c>
      <c r="N153" s="119">
        <v>-0.10627784528149054</v>
      </c>
      <c r="O153" s="119">
        <v>-0.37126738089810807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280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48">IFERROR(E163/C163-1,"-")</f>
        <v>-0.67239355458328887</v>
      </c>
      <c r="G163" s="115">
        <v>534</v>
      </c>
      <c r="H163" s="116">
        <f t="shared" ref="H163:H175" si="49">IFERROR(G163/E163-1,"-")</f>
        <v>-0.82605863192182416</v>
      </c>
      <c r="I163" s="115">
        <v>3457</v>
      </c>
      <c r="J163" s="116">
        <f t="shared" ref="J163:J175" si="50">IFERROR(I163/G163-1,"-")</f>
        <v>5.4737827715355802</v>
      </c>
      <c r="K163" s="115">
        <v>4073</v>
      </c>
      <c r="L163" s="116">
        <f t="shared" ref="L163:L175" si="51">IFERROR(K163/I163-1,"-")</f>
        <v>0.17818918137113093</v>
      </c>
      <c r="M163" s="115">
        <v>4322</v>
      </c>
      <c r="N163" s="116">
        <f t="shared" ref="N163:N171" si="52">IFERROR(M163/K163-1,"-")</f>
        <v>6.1134299042474805E-2</v>
      </c>
      <c r="O163" s="116">
        <f t="shared" ref="O163" si="53">M163/C163-1</f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48"/>
        <v>-0.66372605919907146</v>
      </c>
      <c r="G164" s="115">
        <v>1789</v>
      </c>
      <c r="H164" s="116">
        <f t="shared" si="49"/>
        <v>-0.3824646185709355</v>
      </c>
      <c r="I164" s="115">
        <v>5286</v>
      </c>
      <c r="J164" s="116">
        <f t="shared" si="50"/>
        <v>1.9547233091112353</v>
      </c>
      <c r="K164" s="115">
        <v>9048</v>
      </c>
      <c r="L164" s="116">
        <f t="shared" si="51"/>
        <v>0.71169125993189564</v>
      </c>
      <c r="M164" s="115">
        <v>6182</v>
      </c>
      <c r="N164" s="116">
        <f t="shared" si="52"/>
        <v>-0.31675508399646335</v>
      </c>
      <c r="O164" s="116">
        <f>IFERROR(M164/C164-1,"-")</f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48"/>
        <v>-0.83025526408657802</v>
      </c>
      <c r="G165" s="115">
        <v>4861</v>
      </c>
      <c r="H165" s="116">
        <f t="shared" si="49"/>
        <v>2.3686763686763688</v>
      </c>
      <c r="I165" s="115">
        <v>6981</v>
      </c>
      <c r="J165" s="116">
        <f t="shared" si="50"/>
        <v>0.43612425426866896</v>
      </c>
      <c r="K165" s="115">
        <v>9135</v>
      </c>
      <c r="L165" s="116">
        <f t="shared" si="51"/>
        <v>0.30855178341211853</v>
      </c>
      <c r="M165" s="115">
        <v>4939</v>
      </c>
      <c r="N165" s="116">
        <f t="shared" si="52"/>
        <v>-0.45933223864258343</v>
      </c>
      <c r="O165" s="116">
        <f t="shared" ref="O165:O174" si="54">IFERROR(M165/C165-1,"-")</f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48"/>
        <v>-1</v>
      </c>
      <c r="G166" s="115">
        <v>5689</v>
      </c>
      <c r="H166" s="116" t="str">
        <f t="shared" si="49"/>
        <v>-</v>
      </c>
      <c r="I166" s="115">
        <v>7206</v>
      </c>
      <c r="J166" s="116">
        <f t="shared" si="50"/>
        <v>0.26665494814554402</v>
      </c>
      <c r="K166" s="115">
        <v>9264</v>
      </c>
      <c r="L166" s="116">
        <f t="shared" si="51"/>
        <v>0.28559533721898411</v>
      </c>
      <c r="M166" s="115">
        <v>7525</v>
      </c>
      <c r="N166" s="116">
        <f t="shared" si="52"/>
        <v>-0.18771588946459417</v>
      </c>
      <c r="O166" s="116">
        <f t="shared" si="54"/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48"/>
        <v>-1</v>
      </c>
      <c r="G167" s="115">
        <v>6409</v>
      </c>
      <c r="H167" s="116" t="str">
        <f t="shared" si="49"/>
        <v>-</v>
      </c>
      <c r="I167" s="115">
        <v>5583</v>
      </c>
      <c r="J167" s="116">
        <f t="shared" si="50"/>
        <v>-0.12888126072710249</v>
      </c>
      <c r="K167" s="115">
        <v>6665</v>
      </c>
      <c r="L167" s="116">
        <f t="shared" si="51"/>
        <v>0.19380261508149732</v>
      </c>
      <c r="M167" s="115">
        <v>6516</v>
      </c>
      <c r="N167" s="116">
        <f t="shared" si="52"/>
        <v>-2.2355588897224332E-2</v>
      </c>
      <c r="O167" s="116">
        <f t="shared" si="54"/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48"/>
        <v>-1</v>
      </c>
      <c r="G168" s="115">
        <v>7439</v>
      </c>
      <c r="H168" s="116" t="str">
        <f t="shared" si="49"/>
        <v>-</v>
      </c>
      <c r="I168" s="115">
        <v>3065</v>
      </c>
      <c r="J168" s="116">
        <f t="shared" si="50"/>
        <v>-0.58798225567952689</v>
      </c>
      <c r="K168" s="115">
        <v>6352</v>
      </c>
      <c r="L168" s="116">
        <f t="shared" si="51"/>
        <v>1.0724306688417617</v>
      </c>
      <c r="M168" s="115">
        <v>6666</v>
      </c>
      <c r="N168" s="116">
        <f t="shared" si="52"/>
        <v>4.9433249370277155E-2</v>
      </c>
      <c r="O168" s="116">
        <f t="shared" si="54"/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48"/>
        <v>-1</v>
      </c>
      <c r="G169" s="115">
        <v>8515</v>
      </c>
      <c r="H169" s="116" t="str">
        <f t="shared" si="49"/>
        <v>-</v>
      </c>
      <c r="I169" s="115">
        <v>3821</v>
      </c>
      <c r="J169" s="116">
        <f t="shared" si="50"/>
        <v>-0.55126247798003525</v>
      </c>
      <c r="K169" s="115">
        <v>5284</v>
      </c>
      <c r="L169" s="116">
        <f t="shared" si="51"/>
        <v>0.38288406176393619</v>
      </c>
      <c r="M169" s="115">
        <v>6802</v>
      </c>
      <c r="N169" s="116">
        <f t="shared" si="52"/>
        <v>0.28728236184708544</v>
      </c>
      <c r="O169" s="116">
        <f t="shared" si="54"/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48"/>
        <v>-0.86251342642320084</v>
      </c>
      <c r="G170" s="115">
        <v>10470</v>
      </c>
      <c r="H170" s="116">
        <f t="shared" si="49"/>
        <v>5.2920673076923075</v>
      </c>
      <c r="I170" s="115">
        <v>7591</v>
      </c>
      <c r="J170" s="116">
        <f t="shared" si="50"/>
        <v>-0.27497612225405921</v>
      </c>
      <c r="K170" s="115">
        <v>8768</v>
      </c>
      <c r="L170" s="116">
        <f t="shared" si="51"/>
        <v>0.15505203530496647</v>
      </c>
      <c r="M170" s="115"/>
      <c r="N170" s="116"/>
      <c r="O170" s="116"/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48"/>
        <v>-0.81808873720136521</v>
      </c>
      <c r="G171" s="115">
        <v>7466</v>
      </c>
      <c r="H171" s="116">
        <f t="shared" si="49"/>
        <v>3.66916823014384</v>
      </c>
      <c r="I171" s="115">
        <v>6027</v>
      </c>
      <c r="J171" s="116">
        <f t="shared" si="50"/>
        <v>-0.19274042325207608</v>
      </c>
      <c r="K171" s="115">
        <v>5100</v>
      </c>
      <c r="L171" s="116">
        <f t="shared" si="51"/>
        <v>-0.15380786460925833</v>
      </c>
      <c r="M171" s="115"/>
      <c r="N171" s="116"/>
      <c r="O171" s="116"/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48"/>
        <v>-0.72655426765015807</v>
      </c>
      <c r="G172" s="115">
        <v>5600</v>
      </c>
      <c r="H172" s="116">
        <f t="shared" si="49"/>
        <v>1.6974951830443161</v>
      </c>
      <c r="I172" s="115">
        <v>6802</v>
      </c>
      <c r="J172" s="116">
        <f t="shared" si="50"/>
        <v>0.21464285714285714</v>
      </c>
      <c r="K172" s="115">
        <v>4406</v>
      </c>
      <c r="L172" s="116">
        <f t="shared" si="51"/>
        <v>-0.3522493384298736</v>
      </c>
      <c r="M172" s="115"/>
      <c r="N172" s="116"/>
      <c r="O172" s="116"/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48"/>
        <v>-0.88463157894736844</v>
      </c>
      <c r="G173" s="115">
        <v>4317</v>
      </c>
      <c r="H173" s="116">
        <f t="shared" si="49"/>
        <v>14.755474452554745</v>
      </c>
      <c r="I173" s="115">
        <v>4995</v>
      </c>
      <c r="J173" s="116">
        <f t="shared" si="50"/>
        <v>0.15705350938151486</v>
      </c>
      <c r="K173" s="115">
        <v>4070</v>
      </c>
      <c r="L173" s="116">
        <f t="shared" si="51"/>
        <v>-0.18518518518518523</v>
      </c>
      <c r="M173" s="115"/>
      <c r="N173" s="116"/>
      <c r="O173" s="116"/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48"/>
        <v>-0.67995217218015147</v>
      </c>
      <c r="G174" s="115">
        <v>4121</v>
      </c>
      <c r="H174" s="116">
        <f t="shared" si="49"/>
        <v>4.1320049813200495</v>
      </c>
      <c r="I174" s="115">
        <v>4838</v>
      </c>
      <c r="J174" s="116">
        <f t="shared" si="50"/>
        <v>0.1739868963843727</v>
      </c>
      <c r="K174" s="115">
        <v>4128</v>
      </c>
      <c r="L174" s="116">
        <f t="shared" si="51"/>
        <v>-0.14675485737908223</v>
      </c>
      <c r="M174" s="115"/>
      <c r="N174" s="116"/>
      <c r="O174" s="116"/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48"/>
        <v>-0.84995893135051015</v>
      </c>
      <c r="G175" s="118">
        <v>67210</v>
      </c>
      <c r="H175" s="119">
        <f t="shared" si="49"/>
        <v>3.8411726572066556</v>
      </c>
      <c r="I175" s="118">
        <v>65652</v>
      </c>
      <c r="J175" s="119">
        <f t="shared" si="50"/>
        <v>-2.318107424490401E-2</v>
      </c>
      <c r="K175" s="118">
        <v>76293</v>
      </c>
      <c r="L175" s="119">
        <f t="shared" si="51"/>
        <v>0.16208188630963272</v>
      </c>
      <c r="M175" s="118">
        <v>42952</v>
      </c>
      <c r="N175" s="119">
        <v>-0.13787358744304612</v>
      </c>
      <c r="O175" s="119">
        <v>-0.27395662536554033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281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55">IFERROR(E185/C185-1,"-")</f>
        <v>-0.37323943661971826</v>
      </c>
      <c r="G185" s="115">
        <v>24</v>
      </c>
      <c r="H185" s="116">
        <f t="shared" ref="H185:H197" si="56">IFERROR(G185/E185-1,"-")</f>
        <v>-0.98827552515876893</v>
      </c>
      <c r="I185" s="115">
        <v>3777</v>
      </c>
      <c r="J185" s="116">
        <f t="shared" ref="J185:J197" si="57">IFERROR(I185/G185-1,"-")</f>
        <v>156.375</v>
      </c>
      <c r="K185" s="115">
        <v>3304</v>
      </c>
      <c r="L185" s="116">
        <f t="shared" ref="L185:L197" si="58">IFERROR(K185/I185-1,"-")</f>
        <v>-0.12523166534286467</v>
      </c>
      <c r="M185" s="115">
        <v>3117</v>
      </c>
      <c r="N185" s="116">
        <f t="shared" ref="N185:N193" si="59">IFERROR(M185/K185-1,"-")</f>
        <v>-5.6598062953995165E-2</v>
      </c>
      <c r="O185" s="116">
        <f t="shared" ref="O185" si="60">M185/C185-1</f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55"/>
        <v>0.53399668325041461</v>
      </c>
      <c r="G186" s="115">
        <v>97</v>
      </c>
      <c r="H186" s="116">
        <f t="shared" si="56"/>
        <v>-0.96504504504504507</v>
      </c>
      <c r="I186" s="115">
        <v>2670</v>
      </c>
      <c r="J186" s="116">
        <f t="shared" si="57"/>
        <v>26.52577319587629</v>
      </c>
      <c r="K186" s="115">
        <v>4270</v>
      </c>
      <c r="L186" s="116">
        <f t="shared" si="58"/>
        <v>0.59925093632958792</v>
      </c>
      <c r="M186" s="115">
        <v>3826</v>
      </c>
      <c r="N186" s="116">
        <f t="shared" si="59"/>
        <v>-0.1039812646370023</v>
      </c>
      <c r="O186" s="116">
        <f>IFERROR(M186/C186-1,"-")</f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55"/>
        <v>-0.6405579399141631</v>
      </c>
      <c r="G187" s="115">
        <v>852</v>
      </c>
      <c r="H187" s="116">
        <f t="shared" si="56"/>
        <v>-0.15223880597014927</v>
      </c>
      <c r="I187" s="115">
        <v>4541</v>
      </c>
      <c r="J187" s="116">
        <f t="shared" si="57"/>
        <v>4.32981220657277</v>
      </c>
      <c r="K187" s="115">
        <v>3083</v>
      </c>
      <c r="L187" s="116">
        <f t="shared" si="58"/>
        <v>-0.32107465316009687</v>
      </c>
      <c r="M187" s="115">
        <v>2968</v>
      </c>
      <c r="N187" s="116">
        <f t="shared" si="59"/>
        <v>-3.7301329873499878E-2</v>
      </c>
      <c r="O187" s="116">
        <f t="shared" ref="O187:O196" si="61">IFERROR(M187/C187-1,"-")</f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55"/>
        <v>-1</v>
      </c>
      <c r="G188" s="115">
        <v>1103</v>
      </c>
      <c r="H188" s="116" t="str">
        <f t="shared" si="56"/>
        <v>-</v>
      </c>
      <c r="I188" s="115">
        <v>5354</v>
      </c>
      <c r="J188" s="116">
        <f t="shared" si="57"/>
        <v>3.8540344514959202</v>
      </c>
      <c r="K188" s="115">
        <v>2209</v>
      </c>
      <c r="L188" s="116">
        <f t="shared" si="58"/>
        <v>-0.58741128128502051</v>
      </c>
      <c r="M188" s="115">
        <v>2779</v>
      </c>
      <c r="N188" s="116">
        <f t="shared" si="59"/>
        <v>0.25803531009506564</v>
      </c>
      <c r="O188" s="116">
        <f t="shared" si="61"/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55"/>
        <v>-1</v>
      </c>
      <c r="G189" s="115">
        <v>2887</v>
      </c>
      <c r="H189" s="116" t="str">
        <f t="shared" si="56"/>
        <v>-</v>
      </c>
      <c r="I189" s="115">
        <v>3171</v>
      </c>
      <c r="J189" s="116">
        <f t="shared" si="57"/>
        <v>9.8372012469691628E-2</v>
      </c>
      <c r="K189" s="115">
        <v>2062</v>
      </c>
      <c r="L189" s="116">
        <f t="shared" si="58"/>
        <v>-0.3497319457584358</v>
      </c>
      <c r="M189" s="115">
        <v>1796</v>
      </c>
      <c r="N189" s="116">
        <f t="shared" si="59"/>
        <v>-0.12900096993210475</v>
      </c>
      <c r="O189" s="116">
        <f t="shared" si="61"/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55"/>
        <v>-1</v>
      </c>
      <c r="G190" s="115">
        <v>5012</v>
      </c>
      <c r="H190" s="116" t="str">
        <f t="shared" si="56"/>
        <v>-</v>
      </c>
      <c r="I190" s="115">
        <v>2792</v>
      </c>
      <c r="J190" s="116">
        <f t="shared" si="57"/>
        <v>-0.44293695131683963</v>
      </c>
      <c r="K190" s="115">
        <v>1595</v>
      </c>
      <c r="L190" s="116">
        <f t="shared" si="58"/>
        <v>-0.42872492836676213</v>
      </c>
      <c r="M190" s="115">
        <v>1704</v>
      </c>
      <c r="N190" s="116">
        <f t="shared" si="59"/>
        <v>6.8338557993730342E-2</v>
      </c>
      <c r="O190" s="116">
        <f t="shared" si="61"/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55"/>
        <v>-1</v>
      </c>
      <c r="G191" s="115">
        <v>6248</v>
      </c>
      <c r="H191" s="116" t="str">
        <f t="shared" si="56"/>
        <v>-</v>
      </c>
      <c r="I191" s="115">
        <v>5024</v>
      </c>
      <c r="J191" s="116">
        <f t="shared" si="57"/>
        <v>-0.19590268886043538</v>
      </c>
      <c r="K191" s="115">
        <v>11773</v>
      </c>
      <c r="L191" s="116">
        <f t="shared" si="58"/>
        <v>1.3433519108280256</v>
      </c>
      <c r="M191" s="115">
        <v>2649</v>
      </c>
      <c r="N191" s="116">
        <f t="shared" si="59"/>
        <v>-0.77499362949120876</v>
      </c>
      <c r="O191" s="116">
        <f t="shared" si="61"/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55"/>
        <v>0.18431514275388516</v>
      </c>
      <c r="G192" s="115">
        <v>4263</v>
      </c>
      <c r="H192" s="116">
        <f t="shared" si="56"/>
        <v>0.30088495575221241</v>
      </c>
      <c r="I192" s="115">
        <v>3955</v>
      </c>
      <c r="J192" s="116">
        <f t="shared" si="57"/>
        <v>-7.2249589490968824E-2</v>
      </c>
      <c r="K192" s="115">
        <v>1969</v>
      </c>
      <c r="L192" s="116">
        <f t="shared" si="58"/>
        <v>-0.50214917825537286</v>
      </c>
      <c r="M192" s="115"/>
      <c r="N192" s="116"/>
      <c r="O192" s="116"/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55"/>
        <v>2.9073377234242708</v>
      </c>
      <c r="G193" s="115">
        <v>4691</v>
      </c>
      <c r="H193" s="116">
        <f t="shared" si="56"/>
        <v>-0.4352955338870832</v>
      </c>
      <c r="I193" s="115">
        <v>2964</v>
      </c>
      <c r="J193" s="116">
        <f t="shared" si="57"/>
        <v>-0.36815178000426352</v>
      </c>
      <c r="K193" s="115">
        <v>2896</v>
      </c>
      <c r="L193" s="116">
        <f t="shared" si="58"/>
        <v>-2.2941970310391357E-2</v>
      </c>
      <c r="M193" s="115"/>
      <c r="N193" s="116"/>
      <c r="O193" s="116"/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55"/>
        <v>-6.353408338848443E-2</v>
      </c>
      <c r="G194" s="115">
        <v>3652</v>
      </c>
      <c r="H194" s="116">
        <f t="shared" si="56"/>
        <v>1.5809187279151944</v>
      </c>
      <c r="I194" s="115">
        <v>2701</v>
      </c>
      <c r="J194" s="116">
        <f t="shared" si="57"/>
        <v>-0.26040525739320919</v>
      </c>
      <c r="K194" s="115">
        <v>2228</v>
      </c>
      <c r="L194" s="116">
        <f t="shared" si="58"/>
        <v>-0.17512032580525727</v>
      </c>
      <c r="M194" s="115"/>
      <c r="N194" s="116"/>
      <c r="O194" s="116"/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55"/>
        <v>-0.83451816745655605</v>
      </c>
      <c r="G195" s="115">
        <v>4579</v>
      </c>
      <c r="H195" s="116">
        <f t="shared" si="56"/>
        <v>9.928400954653938</v>
      </c>
      <c r="I195" s="115">
        <v>2267</v>
      </c>
      <c r="J195" s="116">
        <f t="shared" si="57"/>
        <v>-0.50491373662371697</v>
      </c>
      <c r="K195" s="115">
        <v>3491</v>
      </c>
      <c r="L195" s="116">
        <f t="shared" si="58"/>
        <v>0.53992059991177777</v>
      </c>
      <c r="M195" s="115"/>
      <c r="N195" s="116"/>
      <c r="O195" s="116"/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55"/>
        <v>-0.74602272727272734</v>
      </c>
      <c r="G196" s="115">
        <v>3489</v>
      </c>
      <c r="H196" s="116">
        <f t="shared" si="56"/>
        <v>6.8053691275167782</v>
      </c>
      <c r="I196" s="115">
        <v>2033</v>
      </c>
      <c r="J196" s="116">
        <f t="shared" si="57"/>
        <v>-0.41731155058756086</v>
      </c>
      <c r="K196" s="115">
        <v>3386</v>
      </c>
      <c r="L196" s="116">
        <f t="shared" si="58"/>
        <v>0.66551893753074265</v>
      </c>
      <c r="M196" s="115"/>
      <c r="N196" s="116"/>
      <c r="O196" s="116"/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55"/>
        <v>-0.33862839979976644</v>
      </c>
      <c r="G197" s="118">
        <v>36897</v>
      </c>
      <c r="H197" s="119">
        <f t="shared" si="56"/>
        <v>0.86179231002119283</v>
      </c>
      <c r="I197" s="118">
        <v>41249</v>
      </c>
      <c r="J197" s="119">
        <f t="shared" si="57"/>
        <v>0.11794996883215436</v>
      </c>
      <c r="K197" s="118">
        <v>42266</v>
      </c>
      <c r="L197" s="119">
        <f t="shared" si="58"/>
        <v>2.4655143154985515E-2</v>
      </c>
      <c r="M197" s="118">
        <v>18839</v>
      </c>
      <c r="N197" s="119">
        <v>-0.33421685043822447</v>
      </c>
      <c r="O197" s="119">
        <v>-2.2315636514608994E-2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282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62">IFERROR(E207/C207-1,"-")</f>
        <v>0.62509448223733943</v>
      </c>
      <c r="G207" s="115">
        <v>0</v>
      </c>
      <c r="H207" s="116">
        <f t="shared" ref="H207:H219" si="63">IFERROR(G207/E207-1,"-")</f>
        <v>-1</v>
      </c>
      <c r="I207" s="115">
        <v>4353</v>
      </c>
      <c r="J207" s="116" t="str">
        <f t="shared" ref="J207:J219" si="64">IFERROR(I207/G207-1,"-")</f>
        <v>-</v>
      </c>
      <c r="K207" s="115">
        <v>2835</v>
      </c>
      <c r="L207" s="116">
        <f t="shared" ref="L207:L219" si="65">IFERROR(K207/I207-1,"-")</f>
        <v>-0.34872501722949689</v>
      </c>
      <c r="M207" s="115">
        <v>3216</v>
      </c>
      <c r="N207" s="116">
        <f t="shared" ref="N207:N215" si="66">IFERROR(M207/K207-1,"-")</f>
        <v>0.13439153439153428</v>
      </c>
      <c r="O207" s="116">
        <f t="shared" ref="O207" si="67">M207/C207-1</f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62"/>
        <v>-0.43205287071458076</v>
      </c>
      <c r="G208" s="115">
        <v>89</v>
      </c>
      <c r="H208" s="116">
        <f t="shared" si="63"/>
        <v>-0.93527272727272726</v>
      </c>
      <c r="I208" s="115">
        <v>3212</v>
      </c>
      <c r="J208" s="116">
        <f t="shared" si="64"/>
        <v>35.08988764044944</v>
      </c>
      <c r="K208" s="115">
        <v>2109</v>
      </c>
      <c r="L208" s="116">
        <f t="shared" si="65"/>
        <v>-0.34339975093399755</v>
      </c>
      <c r="M208" s="115">
        <v>4610</v>
      </c>
      <c r="N208" s="116">
        <f t="shared" si="66"/>
        <v>1.1858700806069229</v>
      </c>
      <c r="O208" s="116">
        <f>IFERROR(M208/C208-1,"-")</f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62"/>
        <v>-0.70540540540540542</v>
      </c>
      <c r="G209" s="115">
        <v>152</v>
      </c>
      <c r="H209" s="116">
        <f t="shared" si="63"/>
        <v>-0.76758409785932724</v>
      </c>
      <c r="I209" s="115">
        <v>5444</v>
      </c>
      <c r="J209" s="116">
        <f t="shared" si="64"/>
        <v>34.815789473684212</v>
      </c>
      <c r="K209" s="115">
        <v>4068</v>
      </c>
      <c r="L209" s="116">
        <f t="shared" si="65"/>
        <v>-0.25275532696546654</v>
      </c>
      <c r="M209" s="115">
        <v>2983</v>
      </c>
      <c r="N209" s="116">
        <f t="shared" si="66"/>
        <v>-0.26671583087512296</v>
      </c>
      <c r="O209" s="116">
        <f t="shared" ref="O209:O218" si="68">IFERROR(M209/C209-1,"-")</f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62"/>
        <v>-1</v>
      </c>
      <c r="G210" s="115">
        <v>283</v>
      </c>
      <c r="H210" s="116" t="str">
        <f t="shared" si="63"/>
        <v>-</v>
      </c>
      <c r="I210" s="115">
        <v>3263</v>
      </c>
      <c r="J210" s="116">
        <f t="shared" si="64"/>
        <v>10.530035335689046</v>
      </c>
      <c r="K210" s="115">
        <v>4140</v>
      </c>
      <c r="L210" s="116">
        <f t="shared" si="65"/>
        <v>0.26877106956788221</v>
      </c>
      <c r="M210" s="115">
        <v>4037</v>
      </c>
      <c r="N210" s="116">
        <f t="shared" si="66"/>
        <v>-2.4879227053140052E-2</v>
      </c>
      <c r="O210" s="116">
        <f t="shared" si="68"/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62"/>
        <v>-1</v>
      </c>
      <c r="G211" s="115">
        <v>660</v>
      </c>
      <c r="H211" s="116" t="str">
        <f t="shared" si="63"/>
        <v>-</v>
      </c>
      <c r="I211" s="115">
        <v>6241</v>
      </c>
      <c r="J211" s="116">
        <f t="shared" si="64"/>
        <v>8.4560606060606069</v>
      </c>
      <c r="K211" s="115">
        <v>3512</v>
      </c>
      <c r="L211" s="116">
        <f t="shared" si="65"/>
        <v>-0.43726966832238423</v>
      </c>
      <c r="M211" s="115">
        <v>5058</v>
      </c>
      <c r="N211" s="116">
        <f t="shared" si="66"/>
        <v>0.44020501138952173</v>
      </c>
      <c r="O211" s="116">
        <f t="shared" si="68"/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62"/>
        <v>-1</v>
      </c>
      <c r="G212" s="115">
        <v>4844</v>
      </c>
      <c r="H212" s="116" t="str">
        <f t="shared" si="63"/>
        <v>-</v>
      </c>
      <c r="I212" s="115">
        <v>2005</v>
      </c>
      <c r="J212" s="116">
        <f t="shared" si="64"/>
        <v>-0.58608587943848067</v>
      </c>
      <c r="K212" s="115">
        <v>2054</v>
      </c>
      <c r="L212" s="116">
        <f t="shared" si="65"/>
        <v>2.4438902743142199E-2</v>
      </c>
      <c r="M212" s="115">
        <v>2200</v>
      </c>
      <c r="N212" s="116">
        <f t="shared" si="66"/>
        <v>7.1080817916260974E-2</v>
      </c>
      <c r="O212" s="116">
        <f t="shared" si="68"/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62"/>
        <v>-1</v>
      </c>
      <c r="G213" s="115">
        <v>4008</v>
      </c>
      <c r="H213" s="116" t="str">
        <f t="shared" si="63"/>
        <v>-</v>
      </c>
      <c r="I213" s="115">
        <v>2052</v>
      </c>
      <c r="J213" s="116">
        <f t="shared" si="64"/>
        <v>-0.4880239520958084</v>
      </c>
      <c r="K213" s="115">
        <v>3330</v>
      </c>
      <c r="L213" s="116">
        <f t="shared" si="65"/>
        <v>0.62280701754385959</v>
      </c>
      <c r="M213" s="115">
        <v>2447</v>
      </c>
      <c r="N213" s="116">
        <f t="shared" si="66"/>
        <v>-0.2651651651651652</v>
      </c>
      <c r="O213" s="116">
        <f t="shared" si="68"/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62"/>
        <v>0.96782496782496774</v>
      </c>
      <c r="G214" s="115">
        <v>3790</v>
      </c>
      <c r="H214" s="116">
        <f t="shared" si="63"/>
        <v>0.23937213865271412</v>
      </c>
      <c r="I214" s="115">
        <v>1997</v>
      </c>
      <c r="J214" s="116">
        <f t="shared" si="64"/>
        <v>-0.47308707124010552</v>
      </c>
      <c r="K214" s="115">
        <v>3575</v>
      </c>
      <c r="L214" s="116">
        <f t="shared" si="65"/>
        <v>0.79018527791687521</v>
      </c>
      <c r="M214" s="115"/>
      <c r="N214" s="116"/>
      <c r="O214" s="116"/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62"/>
        <v>-0.77199504337050806</v>
      </c>
      <c r="G215" s="115">
        <v>4776</v>
      </c>
      <c r="H215" s="116">
        <f t="shared" si="63"/>
        <v>24.956521739130434</v>
      </c>
      <c r="I215" s="115">
        <v>3035</v>
      </c>
      <c r="J215" s="116">
        <f t="shared" si="64"/>
        <v>-0.36453098827470687</v>
      </c>
      <c r="K215" s="115">
        <v>3026</v>
      </c>
      <c r="L215" s="116">
        <f t="shared" si="65"/>
        <v>-2.9654036243822457E-3</v>
      </c>
      <c r="M215" s="115"/>
      <c r="N215" s="116"/>
      <c r="O215" s="116"/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62"/>
        <v>-0.86612339930151339</v>
      </c>
      <c r="G216" s="115">
        <v>5117</v>
      </c>
      <c r="H216" s="116">
        <f t="shared" si="63"/>
        <v>21.247826086956522</v>
      </c>
      <c r="I216" s="115">
        <v>3070</v>
      </c>
      <c r="J216" s="116">
        <f t="shared" si="64"/>
        <v>-0.40003908540160249</v>
      </c>
      <c r="K216" s="115">
        <v>6655</v>
      </c>
      <c r="L216" s="116">
        <f t="shared" si="65"/>
        <v>1.1677524429967425</v>
      </c>
      <c r="M216" s="115"/>
      <c r="N216" s="116"/>
      <c r="O216" s="116"/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62"/>
        <v>-0.5415860735009671</v>
      </c>
      <c r="G217" s="115">
        <v>2680</v>
      </c>
      <c r="H217" s="116">
        <f t="shared" si="63"/>
        <v>2.7693389592123769</v>
      </c>
      <c r="I217" s="115">
        <v>3898</v>
      </c>
      <c r="J217" s="116">
        <f t="shared" si="64"/>
        <v>0.45447761194029845</v>
      </c>
      <c r="K217" s="115">
        <v>3172</v>
      </c>
      <c r="L217" s="116">
        <f t="shared" si="65"/>
        <v>-0.18624935864545922</v>
      </c>
      <c r="M217" s="115"/>
      <c r="N217" s="116"/>
      <c r="O217" s="116"/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62"/>
        <v>-0.70450221940393154</v>
      </c>
      <c r="G218" s="115">
        <v>3062</v>
      </c>
      <c r="H218" s="116">
        <f t="shared" si="63"/>
        <v>5.570815450643777</v>
      </c>
      <c r="I218" s="115">
        <v>2693</v>
      </c>
      <c r="J218" s="116">
        <f t="shared" si="64"/>
        <v>-0.12050947093403008</v>
      </c>
      <c r="K218" s="115">
        <v>3659</v>
      </c>
      <c r="L218" s="116">
        <f t="shared" si="65"/>
        <v>0.35870776086149281</v>
      </c>
      <c r="M218" s="115"/>
      <c r="N218" s="116"/>
      <c r="O218" s="116"/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62"/>
        <v>-0.51700278910105135</v>
      </c>
      <c r="G219" s="118">
        <v>29461</v>
      </c>
      <c r="H219" s="119">
        <f t="shared" si="63"/>
        <v>2.2716268739589118</v>
      </c>
      <c r="I219" s="118">
        <v>41263</v>
      </c>
      <c r="J219" s="119">
        <f t="shared" si="64"/>
        <v>0.40059739995247945</v>
      </c>
      <c r="K219" s="118">
        <v>42135</v>
      </c>
      <c r="L219" s="119">
        <f t="shared" si="65"/>
        <v>2.113273392627768E-2</v>
      </c>
      <c r="M219" s="118">
        <v>24551</v>
      </c>
      <c r="N219" s="119">
        <v>0.11352503628447019</v>
      </c>
      <c r="O219" s="119">
        <v>1.1466293608463758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283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69">IFERROR(E229/C229-1,"-")</f>
        <v>0.60225140712945602</v>
      </c>
      <c r="G229" s="115">
        <v>0</v>
      </c>
      <c r="H229" s="116">
        <f t="shared" ref="H229:H241" si="70">IFERROR(G229/E229-1,"-")</f>
        <v>-1</v>
      </c>
      <c r="I229" s="115">
        <v>804</v>
      </c>
      <c r="J229" s="116" t="str">
        <f t="shared" ref="J229:J241" si="71">IFERROR(I229/G229-1,"-")</f>
        <v>-</v>
      </c>
      <c r="K229" s="115">
        <v>1171</v>
      </c>
      <c r="L229" s="116">
        <f t="shared" ref="L229:L241" si="72">IFERROR(K229/I229-1,"-")</f>
        <v>0.45646766169154218</v>
      </c>
      <c r="M229" s="115">
        <v>2119</v>
      </c>
      <c r="N229" s="116">
        <f t="shared" ref="N229:N237" si="73">IFERROR(M229/K229-1,"-")</f>
        <v>0.80956447480785654</v>
      </c>
      <c r="O229" s="116">
        <f t="shared" ref="O229" si="74">M229/C229-1</f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69"/>
        <v>-0.10772163965681603</v>
      </c>
      <c r="G230" s="115">
        <v>0</v>
      </c>
      <c r="H230" s="116">
        <f t="shared" si="70"/>
        <v>-1</v>
      </c>
      <c r="I230" s="115">
        <v>960</v>
      </c>
      <c r="J230" s="116" t="str">
        <f t="shared" si="71"/>
        <v>-</v>
      </c>
      <c r="K230" s="115">
        <v>1915</v>
      </c>
      <c r="L230" s="116">
        <f t="shared" si="72"/>
        <v>0.99479166666666674</v>
      </c>
      <c r="M230" s="115">
        <v>3693</v>
      </c>
      <c r="N230" s="116">
        <f t="shared" si="73"/>
        <v>0.92845953002610959</v>
      </c>
      <c r="O230" s="116">
        <f>IFERROR(M230/C230-1,"-")</f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69"/>
        <v>-0.53751187084520424</v>
      </c>
      <c r="G231" s="115">
        <v>0</v>
      </c>
      <c r="H231" s="116">
        <f t="shared" si="70"/>
        <v>-1</v>
      </c>
      <c r="I231" s="115">
        <v>982</v>
      </c>
      <c r="J231" s="116" t="str">
        <f t="shared" si="71"/>
        <v>-</v>
      </c>
      <c r="K231" s="115">
        <v>1528</v>
      </c>
      <c r="L231" s="116">
        <f t="shared" si="72"/>
        <v>0.55600814663951126</v>
      </c>
      <c r="M231" s="115">
        <v>2780</v>
      </c>
      <c r="N231" s="116">
        <f t="shared" si="73"/>
        <v>0.81937172774869116</v>
      </c>
      <c r="O231" s="116">
        <f t="shared" ref="O231:O240" si="75">IFERROR(M231/C231-1,"-")</f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69"/>
        <v>-1</v>
      </c>
      <c r="G232" s="115">
        <v>27</v>
      </c>
      <c r="H232" s="116" t="str">
        <f t="shared" si="70"/>
        <v>-</v>
      </c>
      <c r="I232" s="115">
        <v>510</v>
      </c>
      <c r="J232" s="116">
        <f t="shared" si="71"/>
        <v>17.888888888888889</v>
      </c>
      <c r="K232" s="115">
        <v>404</v>
      </c>
      <c r="L232" s="116">
        <f t="shared" si="72"/>
        <v>-0.207843137254902</v>
      </c>
      <c r="M232" s="115">
        <v>629</v>
      </c>
      <c r="N232" s="116">
        <f t="shared" si="73"/>
        <v>0.55693069306930698</v>
      </c>
      <c r="O232" s="116">
        <f t="shared" si="75"/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69"/>
        <v>-1</v>
      </c>
      <c r="G233" s="115">
        <v>0</v>
      </c>
      <c r="H233" s="116" t="str">
        <f t="shared" si="70"/>
        <v>-</v>
      </c>
      <c r="I233" s="115">
        <v>64</v>
      </c>
      <c r="J233" s="116" t="str">
        <f t="shared" si="71"/>
        <v>-</v>
      </c>
      <c r="K233" s="115">
        <v>112</v>
      </c>
      <c r="L233" s="116">
        <f t="shared" si="72"/>
        <v>0.75</v>
      </c>
      <c r="M233" s="115">
        <v>309</v>
      </c>
      <c r="N233" s="116">
        <f t="shared" si="73"/>
        <v>1.7589285714285716</v>
      </c>
      <c r="O233" s="116">
        <f t="shared" si="75"/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162</v>
      </c>
      <c r="J234" s="116">
        <f t="shared" si="71"/>
        <v>5.2307692307692308</v>
      </c>
      <c r="K234" s="115">
        <v>63</v>
      </c>
      <c r="L234" s="116">
        <f t="shared" si="72"/>
        <v>-0.61111111111111116</v>
      </c>
      <c r="M234" s="115">
        <v>224</v>
      </c>
      <c r="N234" s="116">
        <f t="shared" si="73"/>
        <v>2.5555555555555554</v>
      </c>
      <c r="O234" s="116">
        <f t="shared" si="75"/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69"/>
        <v>-1</v>
      </c>
      <c r="G235" s="115">
        <v>224</v>
      </c>
      <c r="H235" s="116" t="str">
        <f t="shared" si="70"/>
        <v>-</v>
      </c>
      <c r="I235" s="115">
        <v>183</v>
      </c>
      <c r="J235" s="116">
        <f t="shared" si="71"/>
        <v>-0.1830357142857143</v>
      </c>
      <c r="K235" s="115">
        <v>1581</v>
      </c>
      <c r="L235" s="116">
        <f t="shared" si="72"/>
        <v>7.6393442622950811</v>
      </c>
      <c r="M235" s="115">
        <v>207</v>
      </c>
      <c r="N235" s="116">
        <f t="shared" si="73"/>
        <v>-0.86907020872865282</v>
      </c>
      <c r="O235" s="116">
        <f t="shared" si="75"/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69"/>
        <v>-0.94444444444444442</v>
      </c>
      <c r="G236" s="115">
        <v>69</v>
      </c>
      <c r="H236" s="116">
        <f t="shared" si="70"/>
        <v>22</v>
      </c>
      <c r="I236" s="115">
        <v>633</v>
      </c>
      <c r="J236" s="116">
        <f t="shared" si="71"/>
        <v>8.1739130434782616</v>
      </c>
      <c r="K236" s="115">
        <v>124</v>
      </c>
      <c r="L236" s="116">
        <f t="shared" si="72"/>
        <v>-0.80410742496050558</v>
      </c>
      <c r="M236" s="115"/>
      <c r="N236" s="116"/>
      <c r="O236" s="116"/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69"/>
        <v>-0.54629629629629628</v>
      </c>
      <c r="G237" s="115">
        <v>59</v>
      </c>
      <c r="H237" s="116">
        <f t="shared" si="70"/>
        <v>0.20408163265306123</v>
      </c>
      <c r="I237" s="115">
        <v>93</v>
      </c>
      <c r="J237" s="116">
        <f t="shared" si="71"/>
        <v>0.57627118644067798</v>
      </c>
      <c r="K237" s="115">
        <v>219</v>
      </c>
      <c r="L237" s="116">
        <f t="shared" si="72"/>
        <v>1.3548387096774195</v>
      </c>
      <c r="M237" s="115"/>
      <c r="N237" s="116"/>
      <c r="O237" s="116"/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69"/>
        <v>-1</v>
      </c>
      <c r="G238" s="115">
        <v>481</v>
      </c>
      <c r="H238" s="116" t="str">
        <f t="shared" si="70"/>
        <v>-</v>
      </c>
      <c r="I238" s="115">
        <v>5288</v>
      </c>
      <c r="J238" s="116">
        <f t="shared" si="71"/>
        <v>9.9937629937629939</v>
      </c>
      <c r="K238" s="115">
        <v>682</v>
      </c>
      <c r="L238" s="116">
        <f t="shared" si="72"/>
        <v>-0.87102874432677757</v>
      </c>
      <c r="M238" s="115"/>
      <c r="N238" s="116"/>
      <c r="O238" s="116"/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69"/>
        <v>-1</v>
      </c>
      <c r="G239" s="115">
        <v>699</v>
      </c>
      <c r="H239" s="116" t="str">
        <f t="shared" si="70"/>
        <v>-</v>
      </c>
      <c r="I239" s="115">
        <v>1469</v>
      </c>
      <c r="J239" s="116">
        <f t="shared" si="71"/>
        <v>1.1015736766809727</v>
      </c>
      <c r="K239" s="115">
        <v>1847</v>
      </c>
      <c r="L239" s="116">
        <f t="shared" si="72"/>
        <v>0.25731790333560256</v>
      </c>
      <c r="M239" s="115"/>
      <c r="N239" s="116"/>
      <c r="O239" s="116"/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69"/>
        <v>-0.98076923076923073</v>
      </c>
      <c r="G240" s="115">
        <v>729</v>
      </c>
      <c r="H240" s="116">
        <f t="shared" si="70"/>
        <v>51.071428571428569</v>
      </c>
      <c r="I240" s="115">
        <v>835</v>
      </c>
      <c r="J240" s="116">
        <f t="shared" si="71"/>
        <v>0.14540466392318252</v>
      </c>
      <c r="K240" s="115">
        <v>2134</v>
      </c>
      <c r="L240" s="116">
        <f t="shared" si="72"/>
        <v>1.555688622754491</v>
      </c>
      <c r="M240" s="115"/>
      <c r="N240" s="116"/>
      <c r="O240" s="116"/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69"/>
        <v>-0.60220713073005094</v>
      </c>
      <c r="G241" s="118">
        <v>2314</v>
      </c>
      <c r="H241" s="119">
        <f t="shared" si="70"/>
        <v>-1.237729406743493E-2</v>
      </c>
      <c r="I241" s="118">
        <v>11983</v>
      </c>
      <c r="J241" s="119">
        <f t="shared" si="71"/>
        <v>4.1784788245462403</v>
      </c>
      <c r="K241" s="118">
        <v>11780</v>
      </c>
      <c r="L241" s="119">
        <f t="shared" si="72"/>
        <v>-1.6940665943419808E-2</v>
      </c>
      <c r="M241" s="118">
        <v>9961</v>
      </c>
      <c r="N241" s="119">
        <v>0.47047534691467385</v>
      </c>
      <c r="O241" s="119">
        <v>1.6958051420838971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284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76">IFERROR(E255/C255-1,"-")</f>
        <v>4.022988505747116E-2</v>
      </c>
      <c r="G255" s="115">
        <v>0</v>
      </c>
      <c r="H255" s="116">
        <f t="shared" si="76"/>
        <v>-1</v>
      </c>
      <c r="I255" s="115">
        <v>1330</v>
      </c>
      <c r="J255" s="116" t="str">
        <f t="shared" si="76"/>
        <v>-</v>
      </c>
      <c r="K255" s="115">
        <v>1883</v>
      </c>
      <c r="L255" s="116">
        <f t="shared" ref="L255:L267" si="77">IFERROR(K255/I255-1,"-")</f>
        <v>0.41578947368421049</v>
      </c>
      <c r="M255" s="115">
        <v>1931</v>
      </c>
      <c r="N255" s="116">
        <f t="shared" ref="N255:N263" si="78">IFERROR(M255/K255-1,"-")</f>
        <v>2.5491237387148091E-2</v>
      </c>
      <c r="O255" s="116">
        <f t="shared" ref="O255" si="79">M255/C255-1</f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76"/>
        <v>0.72027180067950169</v>
      </c>
      <c r="G256" s="115">
        <v>0</v>
      </c>
      <c r="H256" s="116">
        <f t="shared" si="76"/>
        <v>-1</v>
      </c>
      <c r="I256" s="115">
        <v>922</v>
      </c>
      <c r="J256" s="116" t="str">
        <f t="shared" si="76"/>
        <v>-</v>
      </c>
      <c r="K256" s="115">
        <v>1218</v>
      </c>
      <c r="L256" s="116">
        <f t="shared" si="77"/>
        <v>0.32104121475054237</v>
      </c>
      <c r="M256" s="115">
        <v>2980</v>
      </c>
      <c r="N256" s="116">
        <f t="shared" si="78"/>
        <v>1.4466338259441707</v>
      </c>
      <c r="O256" s="116">
        <f>IFERROR(M256/C256-1,"-")</f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76"/>
        <v>-0.38792621576299613</v>
      </c>
      <c r="G257" s="115">
        <v>0</v>
      </c>
      <c r="H257" s="116">
        <f t="shared" si="76"/>
        <v>-1</v>
      </c>
      <c r="I257" s="115">
        <v>1729</v>
      </c>
      <c r="J257" s="116" t="str">
        <f t="shared" si="76"/>
        <v>-</v>
      </c>
      <c r="K257" s="115">
        <v>882</v>
      </c>
      <c r="L257" s="116">
        <f t="shared" si="77"/>
        <v>-0.48987854251012142</v>
      </c>
      <c r="M257" s="115">
        <v>2778</v>
      </c>
      <c r="N257" s="116">
        <f t="shared" si="78"/>
        <v>2.1496598639455784</v>
      </c>
      <c r="O257" s="116">
        <f t="shared" ref="O257:O266" si="80">IFERROR(M257/C257-1,"-")</f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76"/>
        <v>-1</v>
      </c>
      <c r="G258" s="115">
        <v>10</v>
      </c>
      <c r="H258" s="116" t="str">
        <f t="shared" si="76"/>
        <v>-</v>
      </c>
      <c r="I258" s="115">
        <v>782</v>
      </c>
      <c r="J258" s="116">
        <f t="shared" si="76"/>
        <v>77.2</v>
      </c>
      <c r="K258" s="115">
        <v>140</v>
      </c>
      <c r="L258" s="116">
        <f t="shared" si="77"/>
        <v>-0.82097186700767266</v>
      </c>
      <c r="M258" s="115">
        <v>613</v>
      </c>
      <c r="N258" s="116">
        <f t="shared" si="78"/>
        <v>3.378571428571429</v>
      </c>
      <c r="O258" s="116">
        <f t="shared" si="80"/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76"/>
        <v>-1</v>
      </c>
      <c r="G259" s="115">
        <v>41</v>
      </c>
      <c r="H259" s="116" t="str">
        <f t="shared" si="76"/>
        <v>-</v>
      </c>
      <c r="I259" s="115">
        <v>175</v>
      </c>
      <c r="J259" s="116">
        <f t="shared" si="76"/>
        <v>3.2682926829268295</v>
      </c>
      <c r="K259" s="115">
        <v>5</v>
      </c>
      <c r="L259" s="116">
        <f t="shared" si="77"/>
        <v>-0.97142857142857142</v>
      </c>
      <c r="M259" s="115">
        <v>117</v>
      </c>
      <c r="N259" s="116">
        <f t="shared" si="78"/>
        <v>22.4</v>
      </c>
      <c r="O259" s="116">
        <f t="shared" si="80"/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76"/>
        <v>-1</v>
      </c>
      <c r="G260" s="115">
        <v>46</v>
      </c>
      <c r="H260" s="116" t="str">
        <f t="shared" si="76"/>
        <v>-</v>
      </c>
      <c r="I260" s="115">
        <v>278</v>
      </c>
      <c r="J260" s="116">
        <f t="shared" si="76"/>
        <v>5.0434782608695654</v>
      </c>
      <c r="K260" s="115">
        <v>45</v>
      </c>
      <c r="L260" s="116">
        <f t="shared" si="77"/>
        <v>-0.83812949640287771</v>
      </c>
      <c r="M260" s="115">
        <v>67</v>
      </c>
      <c r="N260" s="116">
        <f t="shared" si="78"/>
        <v>0.48888888888888893</v>
      </c>
      <c r="O260" s="116">
        <f t="shared" si="80"/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76"/>
        <v>-1</v>
      </c>
      <c r="G261" s="115">
        <v>1</v>
      </c>
      <c r="H261" s="116" t="str">
        <f t="shared" si="76"/>
        <v>-</v>
      </c>
      <c r="I261" s="115">
        <v>26</v>
      </c>
      <c r="J261" s="116">
        <f t="shared" si="76"/>
        <v>25</v>
      </c>
      <c r="K261" s="115">
        <v>81</v>
      </c>
      <c r="L261" s="116">
        <f t="shared" si="77"/>
        <v>2.1153846153846154</v>
      </c>
      <c r="M261" s="115">
        <v>384</v>
      </c>
      <c r="N261" s="116">
        <f t="shared" si="78"/>
        <v>3.7407407407407405</v>
      </c>
      <c r="O261" s="116">
        <f t="shared" si="80"/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76"/>
        <v>-1</v>
      </c>
      <c r="G262" s="115">
        <v>5</v>
      </c>
      <c r="H262" s="116" t="str">
        <f t="shared" si="76"/>
        <v>-</v>
      </c>
      <c r="I262" s="115">
        <v>38</v>
      </c>
      <c r="J262" s="116">
        <f t="shared" si="76"/>
        <v>6.6</v>
      </c>
      <c r="K262" s="115">
        <v>106</v>
      </c>
      <c r="L262" s="116">
        <f t="shared" si="77"/>
        <v>1.7894736842105261</v>
      </c>
      <c r="M262" s="115"/>
      <c r="N262" s="116"/>
      <c r="O262" s="116"/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76"/>
        <v>-0.78082191780821919</v>
      </c>
      <c r="G263" s="115">
        <v>64</v>
      </c>
      <c r="H263" s="116">
        <f t="shared" si="76"/>
        <v>1</v>
      </c>
      <c r="I263" s="115">
        <v>81</v>
      </c>
      <c r="J263" s="116">
        <f t="shared" si="76"/>
        <v>0.265625</v>
      </c>
      <c r="K263" s="115">
        <v>111</v>
      </c>
      <c r="L263" s="116">
        <f t="shared" si="77"/>
        <v>0.37037037037037046</v>
      </c>
      <c r="M263" s="115"/>
      <c r="N263" s="116"/>
      <c r="O263" s="116"/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76"/>
        <v>-0.97228637413394914</v>
      </c>
      <c r="G264" s="115">
        <v>211</v>
      </c>
      <c r="H264" s="116">
        <f t="shared" si="76"/>
        <v>16.583333333333332</v>
      </c>
      <c r="I264" s="115">
        <v>258</v>
      </c>
      <c r="J264" s="116">
        <f t="shared" si="76"/>
        <v>0.22274881516587675</v>
      </c>
      <c r="K264" s="115">
        <v>251</v>
      </c>
      <c r="L264" s="116">
        <f t="shared" si="77"/>
        <v>-2.7131782945736482E-2</v>
      </c>
      <c r="M264" s="115"/>
      <c r="N264" s="116"/>
      <c r="O264" s="116"/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76"/>
        <v>-1</v>
      </c>
      <c r="G265" s="115">
        <v>2021</v>
      </c>
      <c r="H265" s="116" t="str">
        <f t="shared" si="76"/>
        <v>-</v>
      </c>
      <c r="I265" s="115">
        <v>980</v>
      </c>
      <c r="J265" s="116">
        <f t="shared" si="76"/>
        <v>-0.5150915388421573</v>
      </c>
      <c r="K265" s="115">
        <v>1434</v>
      </c>
      <c r="L265" s="116">
        <f t="shared" si="77"/>
        <v>0.46326530612244898</v>
      </c>
      <c r="M265" s="115"/>
      <c r="N265" s="116"/>
      <c r="O265" s="116"/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76"/>
        <v>-0.9882049391817177</v>
      </c>
      <c r="G266" s="115">
        <v>1211</v>
      </c>
      <c r="H266" s="116">
        <f t="shared" si="76"/>
        <v>36.84375</v>
      </c>
      <c r="I266" s="115">
        <v>908</v>
      </c>
      <c r="J266" s="116">
        <f t="shared" si="76"/>
        <v>-0.25020644095788602</v>
      </c>
      <c r="K266" s="115">
        <v>1500</v>
      </c>
      <c r="L266" s="116">
        <f t="shared" si="77"/>
        <v>0.65198237885462551</v>
      </c>
      <c r="M266" s="115"/>
      <c r="N266" s="116"/>
      <c r="O266" s="116"/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76"/>
        <v>-0.4594955489614243</v>
      </c>
      <c r="G267" s="118">
        <v>3610</v>
      </c>
      <c r="H267" s="119">
        <f t="shared" si="76"/>
        <v>-0.50452923414768047</v>
      </c>
      <c r="I267" s="118">
        <v>7507</v>
      </c>
      <c r="J267" s="119">
        <f t="shared" si="76"/>
        <v>1.0795013850415511</v>
      </c>
      <c r="K267" s="118">
        <v>7656</v>
      </c>
      <c r="L267" s="119">
        <f t="shared" si="77"/>
        <v>1.9848141734381208E-2</v>
      </c>
      <c r="M267" s="118">
        <v>8870</v>
      </c>
      <c r="N267" s="119">
        <v>1.0850963798777622</v>
      </c>
      <c r="O267" s="119">
        <v>0.11980810503724282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BD74B-AFB5-4775-BB02-27DEF506B693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271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f t="shared" ref="N9:N17" si="1">IFERROR(M9/K9-1,"-")</f>
        <v>0.1630021440996805</v>
      </c>
      <c r="O9" s="116">
        <f t="shared" ref="O9" si="2">IFERROR(M9/C9-1,"-")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f t="shared" si="1"/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f t="shared" si="1"/>
        <v>0.12916689700923212</v>
      </c>
      <c r="O11" s="116">
        <f t="shared" ref="O11:O20" si="3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f t="shared" si="1"/>
        <v>-7.5613964785449683E-2</v>
      </c>
      <c r="O12" s="116">
        <f t="shared" si="3"/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f t="shared" si="1"/>
        <v>6.0160644013584674E-2</v>
      </c>
      <c r="O13" s="116">
        <f t="shared" si="3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f t="shared" si="1"/>
        <v>-2.5659223671998688E-2</v>
      </c>
      <c r="O14" s="116">
        <f t="shared" si="3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f t="shared" si="1"/>
        <v>9.9529264207409485E-2</v>
      </c>
      <c r="O15" s="116">
        <f t="shared" si="3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845212</v>
      </c>
      <c r="N21" s="119">
        <v>5.2275644497231877E-2</v>
      </c>
      <c r="O21" s="119">
        <v>0.40771768765832861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288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4">IFERROR(E31/C31-1,"-")</f>
        <v>0.24752905173483319</v>
      </c>
      <c r="G31" s="115">
        <v>18444</v>
      </c>
      <c r="H31" s="116">
        <f t="shared" si="4"/>
        <v>-0.69429665357267167</v>
      </c>
      <c r="I31" s="115">
        <v>82498</v>
      </c>
      <c r="J31" s="116">
        <f t="shared" si="4"/>
        <v>3.4728909130340488</v>
      </c>
      <c r="K31" s="115">
        <v>81033</v>
      </c>
      <c r="L31" s="116">
        <f t="shared" ref="L31:L43" si="5">IFERROR(K31/I31-1,"-")</f>
        <v>-1.7758006254697034E-2</v>
      </c>
      <c r="M31" s="115">
        <v>94186</v>
      </c>
      <c r="N31" s="116">
        <f t="shared" ref="N31:N39" si="6">IFERROR(M31/K31-1,"-")</f>
        <v>0.16231658706946561</v>
      </c>
      <c r="O31" s="116">
        <f t="shared" ref="O31" si="7">IFERROR(M31/C31-1,"-")</f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4"/>
        <v>0.30411868910540307</v>
      </c>
      <c r="G32" s="115">
        <v>0</v>
      </c>
      <c r="H32" s="116">
        <f t="shared" si="4"/>
        <v>-1</v>
      </c>
      <c r="I32" s="115">
        <v>87548</v>
      </c>
      <c r="J32" s="116" t="str">
        <f t="shared" si="4"/>
        <v>-</v>
      </c>
      <c r="K32" s="115">
        <v>91933</v>
      </c>
      <c r="L32" s="116">
        <f t="shared" si="5"/>
        <v>5.0086809521633802E-2</v>
      </c>
      <c r="M32" s="115">
        <v>93044</v>
      </c>
      <c r="N32" s="116">
        <f t="shared" si="6"/>
        <v>1.2084887907497954E-2</v>
      </c>
      <c r="O32" s="116">
        <f>IFERROR(M32/C32-1,"-")</f>
        <v>1.0603188662533216</v>
      </c>
    </row>
    <row r="33" spans="2:16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4"/>
        <v>-0.5187253795934974</v>
      </c>
      <c r="G33" s="115">
        <v>26161</v>
      </c>
      <c r="H33" s="116">
        <f t="shared" si="4"/>
        <v>5.30300119125382E-3</v>
      </c>
      <c r="I33" s="115">
        <v>95606</v>
      </c>
      <c r="J33" s="116">
        <f t="shared" si="4"/>
        <v>2.6545239096364819</v>
      </c>
      <c r="K33" s="115">
        <v>91721</v>
      </c>
      <c r="L33" s="116">
        <f t="shared" si="5"/>
        <v>-4.063552496705225E-2</v>
      </c>
      <c r="M33" s="115">
        <v>101928</v>
      </c>
      <c r="N33" s="116">
        <f t="shared" si="6"/>
        <v>0.11128313036273041</v>
      </c>
      <c r="O33" s="116">
        <f t="shared" ref="O33:O42" si="8">IFERROR(M33/C33-1,"-")</f>
        <v>0.88507702835161184</v>
      </c>
    </row>
    <row r="34" spans="2:16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4"/>
        <v>-1</v>
      </c>
      <c r="G34" s="115">
        <v>34911</v>
      </c>
      <c r="H34" s="116" t="str">
        <f t="shared" si="4"/>
        <v>-</v>
      </c>
      <c r="I34" s="115">
        <v>99428</v>
      </c>
      <c r="J34" s="116">
        <f t="shared" si="4"/>
        <v>1.8480421643608032</v>
      </c>
      <c r="K34" s="115">
        <v>105403</v>
      </c>
      <c r="L34" s="116">
        <f t="shared" si="5"/>
        <v>6.0093736170897527E-2</v>
      </c>
      <c r="M34" s="115">
        <v>90674</v>
      </c>
      <c r="N34" s="116">
        <f t="shared" si="6"/>
        <v>-0.139739855601833</v>
      </c>
      <c r="O34" s="116">
        <f t="shared" si="8"/>
        <v>1.0011034604519775</v>
      </c>
    </row>
    <row r="35" spans="2:16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4"/>
        <v>-1</v>
      </c>
      <c r="G35" s="115">
        <v>42819</v>
      </c>
      <c r="H35" s="116" t="str">
        <f t="shared" si="4"/>
        <v>-</v>
      </c>
      <c r="I35" s="115">
        <v>91838</v>
      </c>
      <c r="J35" s="116">
        <f t="shared" si="4"/>
        <v>1.1447955346925429</v>
      </c>
      <c r="K35" s="115">
        <v>95608</v>
      </c>
      <c r="L35" s="116">
        <f t="shared" si="5"/>
        <v>4.1050545525817217E-2</v>
      </c>
      <c r="M35" s="115">
        <v>97635</v>
      </c>
      <c r="N35" s="116">
        <f t="shared" si="6"/>
        <v>2.1201154715086545E-2</v>
      </c>
      <c r="O35" s="116">
        <f t="shared" si="8"/>
        <v>1.6931564284335088</v>
      </c>
    </row>
    <row r="36" spans="2:16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4"/>
        <v>-1</v>
      </c>
      <c r="G36" s="115">
        <v>64132</v>
      </c>
      <c r="H36" s="116" t="str">
        <f t="shared" si="4"/>
        <v>-</v>
      </c>
      <c r="I36" s="115">
        <v>81401</v>
      </c>
      <c r="J36" s="116">
        <f t="shared" si="4"/>
        <v>0.26927274995322148</v>
      </c>
      <c r="K36" s="115">
        <v>111389</v>
      </c>
      <c r="L36" s="116">
        <f t="shared" si="5"/>
        <v>0.36839842262380063</v>
      </c>
      <c r="M36" s="115">
        <v>106420</v>
      </c>
      <c r="N36" s="116">
        <f t="shared" si="6"/>
        <v>-4.4609431811040601E-2</v>
      </c>
      <c r="O36" s="116">
        <f t="shared" si="8"/>
        <v>1.3340790454884415</v>
      </c>
    </row>
    <row r="37" spans="2:16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4"/>
        <v>-1</v>
      </c>
      <c r="G37" s="115">
        <v>71982</v>
      </c>
      <c r="H37" s="116" t="str">
        <f t="shared" si="4"/>
        <v>-</v>
      </c>
      <c r="I37" s="115">
        <v>84367</v>
      </c>
      <c r="J37" s="116">
        <f t="shared" si="4"/>
        <v>0.17205690311466748</v>
      </c>
      <c r="K37" s="115">
        <v>104344</v>
      </c>
      <c r="L37" s="116">
        <f t="shared" si="5"/>
        <v>0.23678689535007758</v>
      </c>
      <c r="M37" s="115">
        <v>112902</v>
      </c>
      <c r="N37" s="116">
        <f t="shared" si="6"/>
        <v>8.2017173963045309E-2</v>
      </c>
      <c r="O37" s="116">
        <f t="shared" si="8"/>
        <v>1.034966925614174</v>
      </c>
    </row>
    <row r="38" spans="2:16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4"/>
        <v>-0.15270304893671538</v>
      </c>
      <c r="G38" s="115">
        <v>84470</v>
      </c>
      <c r="H38" s="116">
        <f t="shared" si="4"/>
        <v>0.70285253502671097</v>
      </c>
      <c r="I38" s="115">
        <v>115980</v>
      </c>
      <c r="J38" s="116">
        <f t="shared" si="4"/>
        <v>0.37303184562566583</v>
      </c>
      <c r="K38" s="115">
        <v>111788</v>
      </c>
      <c r="L38" s="116">
        <f t="shared" si="5"/>
        <v>-3.6144162786687306E-2</v>
      </c>
      <c r="M38" s="115"/>
      <c r="N38" s="116"/>
      <c r="O38" s="116"/>
    </row>
    <row r="39" spans="2:16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4"/>
        <v>5.8107965905503489E-2</v>
      </c>
      <c r="G39" s="115">
        <v>81854</v>
      </c>
      <c r="H39" s="116">
        <f t="shared" si="4"/>
        <v>0.62809292704272424</v>
      </c>
      <c r="I39" s="115">
        <v>92418</v>
      </c>
      <c r="J39" s="116">
        <f t="shared" si="4"/>
        <v>0.12905905636865644</v>
      </c>
      <c r="K39" s="115">
        <v>106633</v>
      </c>
      <c r="L39" s="116">
        <f t="shared" si="5"/>
        <v>0.15381202795992133</v>
      </c>
      <c r="M39" s="115"/>
      <c r="N39" s="116"/>
      <c r="O39" s="116"/>
    </row>
    <row r="40" spans="2:16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4"/>
        <v>-0.55829812785486044</v>
      </c>
      <c r="G40" s="115">
        <v>92461</v>
      </c>
      <c r="H40" s="116">
        <f t="shared" si="4"/>
        <v>3.4890518036607272</v>
      </c>
      <c r="I40" s="115">
        <v>115251</v>
      </c>
      <c r="J40" s="116">
        <f t="shared" si="4"/>
        <v>0.24648230064567755</v>
      </c>
      <c r="K40" s="115">
        <v>127971</v>
      </c>
      <c r="L40" s="116">
        <f t="shared" si="5"/>
        <v>0.11036780591925455</v>
      </c>
      <c r="M40" s="115"/>
      <c r="N40" s="116"/>
      <c r="O40" s="116"/>
    </row>
    <row r="41" spans="2:16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4"/>
        <v>-0.51056150916659293</v>
      </c>
      <c r="G41" s="115">
        <v>78967</v>
      </c>
      <c r="H41" s="116">
        <f t="shared" si="4"/>
        <v>2.5723591947523183</v>
      </c>
      <c r="I41" s="115">
        <v>96584</v>
      </c>
      <c r="J41" s="116">
        <f t="shared" si="4"/>
        <v>0.22309319082654788</v>
      </c>
      <c r="K41" s="115">
        <v>99767</v>
      </c>
      <c r="L41" s="116">
        <f t="shared" si="5"/>
        <v>3.29557690714819E-2</v>
      </c>
      <c r="M41" s="115"/>
      <c r="N41" s="116"/>
      <c r="O41" s="116"/>
    </row>
    <row r="42" spans="2:16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4"/>
        <v>-5.0667213189415694E-2</v>
      </c>
      <c r="G42" s="115">
        <v>83769</v>
      </c>
      <c r="H42" s="116">
        <f t="shared" si="4"/>
        <v>1.0093789728705413</v>
      </c>
      <c r="I42" s="115">
        <v>90601</v>
      </c>
      <c r="J42" s="116">
        <f t="shared" si="4"/>
        <v>8.1557616779476927E-2</v>
      </c>
      <c r="K42" s="115">
        <v>98445</v>
      </c>
      <c r="L42" s="116">
        <f t="shared" si="5"/>
        <v>8.6577410845354974E-2</v>
      </c>
      <c r="M42" s="115"/>
      <c r="N42" s="116"/>
      <c r="O42" s="116"/>
    </row>
    <row r="43" spans="2:16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4"/>
        <v>-0.41159821119506579</v>
      </c>
      <c r="G43" s="118">
        <v>689608</v>
      </c>
      <c r="H43" s="119">
        <f t="shared" si="4"/>
        <v>1.0489471635662437</v>
      </c>
      <c r="I43" s="118">
        <v>1133520</v>
      </c>
      <c r="J43" s="119">
        <f t="shared" si="4"/>
        <v>0.64371643020382585</v>
      </c>
      <c r="K43" s="118">
        <v>1226035</v>
      </c>
      <c r="L43" s="119">
        <f t="shared" si="5"/>
        <v>8.161743948055622E-2</v>
      </c>
      <c r="M43" s="118">
        <v>696789</v>
      </c>
      <c r="N43" s="119">
        <v>2.2537865169033999E-2</v>
      </c>
      <c r="O43" s="119">
        <v>1.1099920359261493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9" t="s">
        <v>289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48362</v>
      </c>
      <c r="D53" s="116">
        <v>0.15216200119118528</v>
      </c>
      <c r="E53" s="115">
        <v>60333</v>
      </c>
      <c r="F53" s="116">
        <f t="shared" ref="F53:J65" si="9">IFERROR(E53/C53-1,"-")</f>
        <v>0.24752905173483319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45160</v>
      </c>
      <c r="D54" s="116">
        <v>2.0311335035358535E-2</v>
      </c>
      <c r="E54" s="115">
        <v>58894</v>
      </c>
      <c r="F54" s="116">
        <f t="shared" si="9"/>
        <v>0.30411868910540307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54071</v>
      </c>
      <c r="D55" s="116">
        <v>6.4473580596897451E-2</v>
      </c>
      <c r="E55" s="115">
        <v>26023</v>
      </c>
      <c r="F55" s="116">
        <f t="shared" si="9"/>
        <v>-0.5187253795934974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45312</v>
      </c>
      <c r="D56" s="116">
        <v>-7.0294226271082061E-2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0</v>
      </c>
      <c r="J56" s="116" t="str">
        <f t="shared" si="9"/>
        <v>-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36253</v>
      </c>
      <c r="D57" s="116">
        <v>-0.21548981844149662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0</v>
      </c>
      <c r="J57" s="116" t="str">
        <f t="shared" si="9"/>
        <v>-</v>
      </c>
      <c r="K57" s="115">
        <v>0</v>
      </c>
      <c r="L57" s="116" t="str">
        <f t="shared" si="10"/>
        <v>-</v>
      </c>
      <c r="M57" s="115">
        <v>0</v>
      </c>
      <c r="N57" s="116" t="str">
        <f t="shared" si="11"/>
        <v>-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45594</v>
      </c>
      <c r="D58" s="116">
        <v>-0.11558978139002585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0</v>
      </c>
      <c r="J58" s="116" t="str">
        <f t="shared" si="9"/>
        <v>-</v>
      </c>
      <c r="K58" s="115">
        <v>0</v>
      </c>
      <c r="L58" s="116" t="str">
        <f t="shared" si="10"/>
        <v>-</v>
      </c>
      <c r="M58" s="115">
        <v>0</v>
      </c>
      <c r="N58" s="116" t="str">
        <f t="shared" si="11"/>
        <v>-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55481</v>
      </c>
      <c r="D59" s="116">
        <v>-2.4732808325130029E-2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0</v>
      </c>
      <c r="J59" s="116" t="str">
        <f t="shared" si="9"/>
        <v>-</v>
      </c>
      <c r="K59" s="115">
        <v>0</v>
      </c>
      <c r="L59" s="116" t="str">
        <f t="shared" si="10"/>
        <v>-</v>
      </c>
      <c r="M59" s="115">
        <v>0</v>
      </c>
      <c r="N59" s="116" t="str">
        <f t="shared" si="11"/>
        <v>-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58545</v>
      </c>
      <c r="D60" s="116">
        <v>0.36950571943203347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0</v>
      </c>
      <c r="J60" s="116" t="str">
        <f t="shared" si="9"/>
        <v>-</v>
      </c>
      <c r="K60" s="115">
        <v>0</v>
      </c>
      <c r="L60" s="116" t="str">
        <f t="shared" si="10"/>
        <v>-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47515</v>
      </c>
      <c r="D61" s="116">
        <v>-6.9719633487352217E-2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0</v>
      </c>
      <c r="J61" s="116" t="str">
        <f t="shared" si="9"/>
        <v>-</v>
      </c>
      <c r="K61" s="115">
        <v>0</v>
      </c>
      <c r="L61" s="116" t="str">
        <f t="shared" si="10"/>
        <v>-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46631</v>
      </c>
      <c r="D62" s="116">
        <v>-2.6472368942984215E-2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0</v>
      </c>
      <c r="J62" s="116" t="str">
        <f t="shared" si="9"/>
        <v>-</v>
      </c>
      <c r="K62" s="115">
        <v>0</v>
      </c>
      <c r="L62" s="116" t="str">
        <f t="shared" si="10"/>
        <v>-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45164</v>
      </c>
      <c r="D63" s="116">
        <v>-2.5587918015102518E-2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0</v>
      </c>
      <c r="J63" s="116" t="str">
        <f t="shared" si="9"/>
        <v>-</v>
      </c>
      <c r="K63" s="115">
        <v>0</v>
      </c>
      <c r="L63" s="116" t="str">
        <f t="shared" si="10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43914</v>
      </c>
      <c r="D64" s="116">
        <v>3.9975370624733664E-2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0</v>
      </c>
      <c r="J64" s="116" t="str">
        <f t="shared" si="9"/>
        <v>-</v>
      </c>
      <c r="K64" s="115">
        <v>0</v>
      </c>
      <c r="L64" s="116" t="str">
        <f t="shared" si="10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572002</v>
      </c>
      <c r="D65" s="119">
        <v>2.2427731890481972E-3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 t="s">
        <v>236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290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0</v>
      </c>
      <c r="D75" s="116" t="s">
        <v>236</v>
      </c>
      <c r="E75" s="115">
        <v>0</v>
      </c>
      <c r="F75" s="116" t="str">
        <f t="shared" ref="F75:J87" si="14">IFERROR(E75/C75-1,"-")</f>
        <v>-</v>
      </c>
      <c r="G75" s="115">
        <v>0</v>
      </c>
      <c r="H75" s="116" t="str">
        <f t="shared" si="14"/>
        <v>-</v>
      </c>
      <c r="I75" s="115">
        <v>0</v>
      </c>
      <c r="J75" s="116" t="str">
        <f t="shared" si="14"/>
        <v>-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 t="str">
        <f t="shared" ref="O75" si="17">IFERROR(M75/C75-1,"-")</f>
        <v>-</v>
      </c>
    </row>
    <row r="76" spans="1:16" x14ac:dyDescent="0.25">
      <c r="A76" s="1">
        <v>2</v>
      </c>
      <c r="B76" s="114" t="s">
        <v>73</v>
      </c>
      <c r="C76" s="115">
        <v>0</v>
      </c>
      <c r="D76" s="116" t="s">
        <v>236</v>
      </c>
      <c r="E76" s="115">
        <v>0</v>
      </c>
      <c r="F76" s="116" t="str">
        <f t="shared" si="14"/>
        <v>-</v>
      </c>
      <c r="G76" s="115">
        <v>0</v>
      </c>
      <c r="H76" s="116" t="str">
        <f t="shared" si="14"/>
        <v>-</v>
      </c>
      <c r="I76" s="115">
        <v>0</v>
      </c>
      <c r="J76" s="116" t="str">
        <f t="shared" si="14"/>
        <v>-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 t="str">
        <f>IFERROR(M76/C76-1,"-")</f>
        <v>-</v>
      </c>
    </row>
    <row r="77" spans="1:16" x14ac:dyDescent="0.25">
      <c r="A77" s="1">
        <v>3</v>
      </c>
      <c r="B77" s="114" t="s">
        <v>75</v>
      </c>
      <c r="C77" s="115">
        <v>0</v>
      </c>
      <c r="D77" s="116" t="s">
        <v>236</v>
      </c>
      <c r="E77" s="115">
        <v>0</v>
      </c>
      <c r="F77" s="116" t="str">
        <f t="shared" si="14"/>
        <v>-</v>
      </c>
      <c r="G77" s="115">
        <v>0</v>
      </c>
      <c r="H77" s="116" t="str">
        <f t="shared" si="14"/>
        <v>-</v>
      </c>
      <c r="I77" s="115">
        <v>0</v>
      </c>
      <c r="J77" s="116" t="str">
        <f t="shared" si="14"/>
        <v>-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 t="str">
        <f t="shared" ref="O77:O86" si="18">IFERROR(M77/C77-1,"-")</f>
        <v>-</v>
      </c>
    </row>
    <row r="78" spans="1:16" x14ac:dyDescent="0.25">
      <c r="A78" s="1">
        <v>4</v>
      </c>
      <c r="B78" s="114" t="s">
        <v>77</v>
      </c>
      <c r="C78" s="115">
        <v>0</v>
      </c>
      <c r="D78" s="116" t="s">
        <v>236</v>
      </c>
      <c r="E78" s="115">
        <v>0</v>
      </c>
      <c r="F78" s="116" t="str">
        <f t="shared" si="14"/>
        <v>-</v>
      </c>
      <c r="G78" s="115">
        <v>0</v>
      </c>
      <c r="H78" s="116" t="str">
        <f t="shared" si="14"/>
        <v>-</v>
      </c>
      <c r="I78" s="115">
        <v>0</v>
      </c>
      <c r="J78" s="116" t="str">
        <f t="shared" si="14"/>
        <v>-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 t="str">
        <f t="shared" si="18"/>
        <v>-</v>
      </c>
    </row>
    <row r="79" spans="1:16" x14ac:dyDescent="0.25">
      <c r="A79" s="1">
        <v>5</v>
      </c>
      <c r="B79" s="114" t="s">
        <v>79</v>
      </c>
      <c r="C79" s="115">
        <v>0</v>
      </c>
      <c r="D79" s="116" t="s">
        <v>236</v>
      </c>
      <c r="E79" s="115">
        <v>0</v>
      </c>
      <c r="F79" s="116" t="str">
        <f t="shared" si="14"/>
        <v>-</v>
      </c>
      <c r="G79" s="115">
        <v>0</v>
      </c>
      <c r="H79" s="116" t="str">
        <f t="shared" si="14"/>
        <v>-</v>
      </c>
      <c r="I79" s="115">
        <v>0</v>
      </c>
      <c r="J79" s="116" t="str">
        <f t="shared" si="14"/>
        <v>-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 t="str">
        <f t="shared" si="18"/>
        <v>-</v>
      </c>
    </row>
    <row r="80" spans="1:16" x14ac:dyDescent="0.25">
      <c r="A80" s="1">
        <v>6</v>
      </c>
      <c r="B80" s="114" t="s">
        <v>81</v>
      </c>
      <c r="C80" s="115">
        <v>0</v>
      </c>
      <c r="D80" s="116" t="s">
        <v>236</v>
      </c>
      <c r="E80" s="115">
        <v>0</v>
      </c>
      <c r="F80" s="116" t="str">
        <f t="shared" si="14"/>
        <v>-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 t="str">
        <f t="shared" si="18"/>
        <v>-</v>
      </c>
    </row>
    <row r="81" spans="1:16" x14ac:dyDescent="0.25">
      <c r="A81" s="1">
        <v>7</v>
      </c>
      <c r="B81" s="114" t="s">
        <v>83</v>
      </c>
      <c r="C81" s="115">
        <v>0</v>
      </c>
      <c r="D81" s="116" t="s">
        <v>236</v>
      </c>
      <c r="E81" s="115">
        <v>0</v>
      </c>
      <c r="F81" s="116" t="str">
        <f t="shared" si="14"/>
        <v>-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 t="str">
        <f t="shared" si="18"/>
        <v>-</v>
      </c>
    </row>
    <row r="82" spans="1:16" x14ac:dyDescent="0.25">
      <c r="A82" s="1">
        <v>8</v>
      </c>
      <c r="B82" s="114" t="s">
        <v>85</v>
      </c>
      <c r="C82" s="115">
        <v>0</v>
      </c>
      <c r="D82" s="116" t="s">
        <v>236</v>
      </c>
      <c r="E82" s="115">
        <v>0</v>
      </c>
      <c r="F82" s="116" t="str">
        <f t="shared" si="14"/>
        <v>-</v>
      </c>
      <c r="G82" s="115">
        <v>0</v>
      </c>
      <c r="H82" s="116" t="str">
        <f t="shared" si="14"/>
        <v>-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0</v>
      </c>
      <c r="D83" s="116" t="s">
        <v>236</v>
      </c>
      <c r="E83" s="115">
        <v>0</v>
      </c>
      <c r="F83" s="116" t="str">
        <f t="shared" si="14"/>
        <v>-</v>
      </c>
      <c r="G83" s="115">
        <v>0</v>
      </c>
      <c r="H83" s="116" t="str">
        <f t="shared" si="14"/>
        <v>-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0</v>
      </c>
      <c r="D84" s="116" t="s">
        <v>236</v>
      </c>
      <c r="E84" s="115">
        <v>0</v>
      </c>
      <c r="F84" s="116" t="str">
        <f t="shared" si="14"/>
        <v>-</v>
      </c>
      <c r="G84" s="115">
        <v>0</v>
      </c>
      <c r="H84" s="116" t="str">
        <f t="shared" si="14"/>
        <v>-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0</v>
      </c>
      <c r="D85" s="116" t="s">
        <v>236</v>
      </c>
      <c r="E85" s="115">
        <v>0</v>
      </c>
      <c r="F85" s="116" t="str">
        <f t="shared" si="14"/>
        <v>-</v>
      </c>
      <c r="G85" s="115">
        <v>0</v>
      </c>
      <c r="H85" s="116" t="str">
        <f t="shared" si="14"/>
        <v>-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0</v>
      </c>
      <c r="D86" s="116" t="s">
        <v>236</v>
      </c>
      <c r="E86" s="115">
        <v>0</v>
      </c>
      <c r="F86" s="116" t="str">
        <f t="shared" si="14"/>
        <v>-</v>
      </c>
      <c r="G86" s="115">
        <v>0</v>
      </c>
      <c r="H86" s="116" t="str">
        <f t="shared" si="14"/>
        <v>-</v>
      </c>
      <c r="I86" s="115">
        <v>0</v>
      </c>
      <c r="J86" s="116" t="str">
        <f t="shared" si="14"/>
        <v>-</v>
      </c>
      <c r="K86" s="115">
        <v>0</v>
      </c>
      <c r="L86" s="116" t="str">
        <f t="shared" si="15"/>
        <v>-</v>
      </c>
      <c r="M86" s="115"/>
      <c r="N86" s="116"/>
      <c r="O86" s="116"/>
    </row>
    <row r="87" spans="1:16" ht="15.75" x14ac:dyDescent="0.25">
      <c r="B87" s="117" t="s">
        <v>30</v>
      </c>
      <c r="C87" s="118">
        <v>0</v>
      </c>
      <c r="D87" s="119" t="s">
        <v>236</v>
      </c>
      <c r="E87" s="118">
        <v>0</v>
      </c>
      <c r="F87" s="119" t="str">
        <f t="shared" si="14"/>
        <v>-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 t="s">
        <v>236</v>
      </c>
      <c r="O87" s="119" t="s">
        <v>236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291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48465</v>
      </c>
      <c r="D97" s="116">
        <v>-5.9481078863706793E-3</v>
      </c>
      <c r="E97" s="115">
        <v>43534</v>
      </c>
      <c r="F97" s="116">
        <f t="shared" ref="F97:J109" si="19">IFERROR(E97/C97-1,"-")</f>
        <v>-0.10174352625606109</v>
      </c>
      <c r="G97" s="115">
        <v>28</v>
      </c>
      <c r="H97" s="116">
        <f t="shared" si="19"/>
        <v>-0.99935682455092567</v>
      </c>
      <c r="I97" s="115">
        <v>13386</v>
      </c>
      <c r="J97" s="116">
        <f t="shared" si="19"/>
        <v>477.07142857142856</v>
      </c>
      <c r="K97" s="115">
        <v>17843</v>
      </c>
      <c r="L97" s="116">
        <f t="shared" ref="L97:L109" si="20">IFERROR(K97/I97-1,"-")</f>
        <v>0.3329598087554162</v>
      </c>
      <c r="M97" s="115">
        <v>20807</v>
      </c>
      <c r="N97" s="116">
        <f t="shared" ref="N97:N105" si="21">IFERROR(M97/K97-1,"-")</f>
        <v>0.16611556352631274</v>
      </c>
      <c r="O97" s="116">
        <f t="shared" ref="O97" si="22">IFERROR(M97/C97-1,"-")</f>
        <v>-0.57067987207262971</v>
      </c>
    </row>
    <row r="98" spans="2:15" x14ac:dyDescent="0.25">
      <c r="B98" s="114" t="s">
        <v>73</v>
      </c>
      <c r="C98" s="115">
        <v>45410</v>
      </c>
      <c r="D98" s="116">
        <v>-8.1122645136485927E-2</v>
      </c>
      <c r="E98" s="115">
        <v>40111</v>
      </c>
      <c r="F98" s="116">
        <f t="shared" si="19"/>
        <v>-0.11669235851134108</v>
      </c>
      <c r="G98" s="115">
        <v>0</v>
      </c>
      <c r="H98" s="116">
        <f t="shared" si="19"/>
        <v>-1</v>
      </c>
      <c r="I98" s="115">
        <v>13602</v>
      </c>
      <c r="J98" s="116" t="str">
        <f t="shared" si="19"/>
        <v>-</v>
      </c>
      <c r="K98" s="115">
        <v>16107</v>
      </c>
      <c r="L98" s="116">
        <f t="shared" si="20"/>
        <v>0.18416409351565943</v>
      </c>
      <c r="M98" s="115">
        <v>20151</v>
      </c>
      <c r="N98" s="116">
        <f t="shared" si="21"/>
        <v>0.25107096293536979</v>
      </c>
      <c r="O98" s="116">
        <f>IFERROR(M98/C98-1,"-")</f>
        <v>-0.55624311825589079</v>
      </c>
    </row>
    <row r="99" spans="2:15" x14ac:dyDescent="0.25">
      <c r="B99" s="114" t="s">
        <v>75</v>
      </c>
      <c r="C99" s="115">
        <v>40304</v>
      </c>
      <c r="D99" s="116">
        <v>2.2580808849647305E-2</v>
      </c>
      <c r="E99" s="115">
        <v>19748</v>
      </c>
      <c r="F99" s="116">
        <f t="shared" si="19"/>
        <v>-0.51002381897578397</v>
      </c>
      <c r="G99" s="115">
        <v>0</v>
      </c>
      <c r="H99" s="116">
        <f t="shared" si="19"/>
        <v>-1</v>
      </c>
      <c r="I99" s="115">
        <v>13705</v>
      </c>
      <c r="J99" s="116" t="str">
        <f t="shared" si="19"/>
        <v>-</v>
      </c>
      <c r="K99" s="115">
        <v>16813</v>
      </c>
      <c r="L99" s="116">
        <f t="shared" si="20"/>
        <v>0.22677854797519159</v>
      </c>
      <c r="M99" s="115">
        <v>20625</v>
      </c>
      <c r="N99" s="116">
        <f t="shared" si="21"/>
        <v>0.22672931660024975</v>
      </c>
      <c r="O99" s="116">
        <f t="shared" ref="O99:O108" si="23">IFERROR(M99/C99-1,"-")</f>
        <v>-0.48826419213973804</v>
      </c>
    </row>
    <row r="100" spans="2:15" x14ac:dyDescent="0.25">
      <c r="B100" s="114" t="s">
        <v>77</v>
      </c>
      <c r="C100" s="115">
        <v>32575</v>
      </c>
      <c r="D100" s="116">
        <v>-4.9349209128582316E-2</v>
      </c>
      <c r="E100" s="115">
        <v>0</v>
      </c>
      <c r="F100" s="116">
        <f t="shared" si="19"/>
        <v>-1</v>
      </c>
      <c r="G100" s="115">
        <v>23</v>
      </c>
      <c r="H100" s="116" t="str">
        <f t="shared" si="19"/>
        <v>-</v>
      </c>
      <c r="I100" s="115">
        <v>13588</v>
      </c>
      <c r="J100" s="116">
        <f t="shared" si="19"/>
        <v>589.78260869565213</v>
      </c>
      <c r="K100" s="115">
        <v>16876</v>
      </c>
      <c r="L100" s="116">
        <f t="shared" si="20"/>
        <v>0.24197821607300551</v>
      </c>
      <c r="M100" s="115">
        <v>22359</v>
      </c>
      <c r="N100" s="116">
        <f t="shared" si="21"/>
        <v>0.32489926522872725</v>
      </c>
      <c r="O100" s="116">
        <f t="shared" si="23"/>
        <v>-0.3136147352264006</v>
      </c>
    </row>
    <row r="101" spans="2:15" x14ac:dyDescent="0.25">
      <c r="B101" s="114" t="s">
        <v>79</v>
      </c>
      <c r="C101" s="115">
        <v>31082</v>
      </c>
      <c r="D101" s="116">
        <v>1.5585688612971715E-2</v>
      </c>
      <c r="E101" s="115">
        <v>0</v>
      </c>
      <c r="F101" s="116">
        <f t="shared" si="19"/>
        <v>-1</v>
      </c>
      <c r="G101" s="115">
        <v>40</v>
      </c>
      <c r="H101" s="116" t="str">
        <f t="shared" si="19"/>
        <v>-</v>
      </c>
      <c r="I101" s="115">
        <v>12214</v>
      </c>
      <c r="J101" s="116">
        <f t="shared" si="19"/>
        <v>304.35000000000002</v>
      </c>
      <c r="K101" s="115">
        <v>15694</v>
      </c>
      <c r="L101" s="116">
        <f t="shared" si="20"/>
        <v>0.28491894547240881</v>
      </c>
      <c r="M101" s="115">
        <v>20363</v>
      </c>
      <c r="N101" s="116">
        <f t="shared" si="21"/>
        <v>0.29750223015165034</v>
      </c>
      <c r="O101" s="116">
        <f t="shared" si="23"/>
        <v>-0.34486197799369411</v>
      </c>
    </row>
    <row r="102" spans="2:15" x14ac:dyDescent="0.25">
      <c r="B102" s="114" t="s">
        <v>81</v>
      </c>
      <c r="C102" s="115">
        <v>34656</v>
      </c>
      <c r="D102" s="116">
        <v>8.2222152827655215E-2</v>
      </c>
      <c r="E102" s="115">
        <v>0</v>
      </c>
      <c r="F102" s="116">
        <f t="shared" si="19"/>
        <v>-1</v>
      </c>
      <c r="G102" s="115">
        <v>860</v>
      </c>
      <c r="H102" s="116" t="str">
        <f t="shared" si="19"/>
        <v>-</v>
      </c>
      <c r="I102" s="115">
        <v>11682</v>
      </c>
      <c r="J102" s="116">
        <f t="shared" si="19"/>
        <v>12.583720930232559</v>
      </c>
      <c r="K102" s="115">
        <v>16830</v>
      </c>
      <c r="L102" s="116">
        <f t="shared" si="20"/>
        <v>0.44067796610169485</v>
      </c>
      <c r="M102" s="115">
        <v>18509</v>
      </c>
      <c r="N102" s="116">
        <f t="shared" si="21"/>
        <v>9.9762329174093889E-2</v>
      </c>
      <c r="O102" s="116">
        <f t="shared" si="23"/>
        <v>-0.46592220683287167</v>
      </c>
    </row>
    <row r="103" spans="2:15" x14ac:dyDescent="0.25">
      <c r="B103" s="114" t="s">
        <v>83</v>
      </c>
      <c r="C103" s="115">
        <v>37688</v>
      </c>
      <c r="D103" s="116">
        <v>-6.2347614071752044E-2</v>
      </c>
      <c r="E103" s="115">
        <v>0</v>
      </c>
      <c r="F103" s="116">
        <f t="shared" si="19"/>
        <v>-1</v>
      </c>
      <c r="G103" s="115">
        <v>3718</v>
      </c>
      <c r="H103" s="116" t="str">
        <f t="shared" si="19"/>
        <v>-</v>
      </c>
      <c r="I103" s="115">
        <v>15593</v>
      </c>
      <c r="J103" s="116">
        <f t="shared" si="19"/>
        <v>3.1939214631522326</v>
      </c>
      <c r="K103" s="115">
        <v>21629</v>
      </c>
      <c r="L103" s="116">
        <f t="shared" si="20"/>
        <v>0.38709677419354849</v>
      </c>
      <c r="M103" s="115">
        <v>25609</v>
      </c>
      <c r="N103" s="116">
        <f t="shared" si="21"/>
        <v>0.18401220583475886</v>
      </c>
      <c r="O103" s="116">
        <f t="shared" si="23"/>
        <v>-0.32049989386542133</v>
      </c>
    </row>
    <row r="104" spans="2:15" x14ac:dyDescent="0.25">
      <c r="B104" s="114" t="s">
        <v>85</v>
      </c>
      <c r="C104" s="115">
        <v>47626</v>
      </c>
      <c r="D104" s="116">
        <v>-7.9779731426915301E-2</v>
      </c>
      <c r="E104" s="115">
        <v>1520</v>
      </c>
      <c r="F104" s="116">
        <f t="shared" si="19"/>
        <v>-0.96808465963969259</v>
      </c>
      <c r="G104" s="115">
        <v>8913</v>
      </c>
      <c r="H104" s="116">
        <f t="shared" si="19"/>
        <v>4.8638157894736844</v>
      </c>
      <c r="I104" s="115">
        <v>20831</v>
      </c>
      <c r="J104" s="116">
        <f t="shared" si="19"/>
        <v>1.3371479860877371</v>
      </c>
      <c r="K104" s="115">
        <v>23977</v>
      </c>
      <c r="L104" s="116">
        <f t="shared" si="20"/>
        <v>0.15102491479045654</v>
      </c>
      <c r="M104" s="115"/>
      <c r="N104" s="116"/>
      <c r="O104" s="116"/>
    </row>
    <row r="105" spans="2:15" x14ac:dyDescent="0.25">
      <c r="B105" s="114" t="s">
        <v>87</v>
      </c>
      <c r="C105" s="115">
        <v>41425</v>
      </c>
      <c r="D105" s="116">
        <v>0.17698033867484941</v>
      </c>
      <c r="E105" s="115">
        <v>24</v>
      </c>
      <c r="F105" s="116">
        <f t="shared" si="19"/>
        <v>-0.9994206397103198</v>
      </c>
      <c r="G105" s="115">
        <v>7611</v>
      </c>
      <c r="H105" s="116">
        <f t="shared" si="19"/>
        <v>316.125</v>
      </c>
      <c r="I105" s="115">
        <v>15007</v>
      </c>
      <c r="J105" s="116">
        <f t="shared" si="19"/>
        <v>0.97175141242937846</v>
      </c>
      <c r="K105" s="115">
        <v>18604</v>
      </c>
      <c r="L105" s="116">
        <f t="shared" si="20"/>
        <v>0.23968814553208495</v>
      </c>
      <c r="M105" s="115"/>
      <c r="N105" s="116"/>
      <c r="O105" s="116"/>
    </row>
    <row r="106" spans="2:15" x14ac:dyDescent="0.25">
      <c r="B106" s="114" t="s">
        <v>89</v>
      </c>
      <c r="C106" s="115">
        <v>38103</v>
      </c>
      <c r="D106" s="116">
        <v>-0.12253592483419307</v>
      </c>
      <c r="E106" s="115">
        <v>0</v>
      </c>
      <c r="F106" s="116">
        <f t="shared" si="19"/>
        <v>-1</v>
      </c>
      <c r="G106" s="115">
        <v>12708</v>
      </c>
      <c r="H106" s="116" t="str">
        <f t="shared" si="19"/>
        <v>-</v>
      </c>
      <c r="I106" s="115">
        <v>17361</v>
      </c>
      <c r="J106" s="116">
        <f t="shared" si="19"/>
        <v>0.36614730878186963</v>
      </c>
      <c r="K106" s="115">
        <v>18434</v>
      </c>
      <c r="L106" s="116">
        <f t="shared" si="20"/>
        <v>6.180519555325148E-2</v>
      </c>
      <c r="M106" s="115"/>
      <c r="N106" s="116"/>
      <c r="O106" s="116"/>
    </row>
    <row r="107" spans="2:15" x14ac:dyDescent="0.25">
      <c r="B107" s="114" t="s">
        <v>91</v>
      </c>
      <c r="C107" s="115">
        <v>41143</v>
      </c>
      <c r="D107" s="116">
        <v>-0.11640143461546726</v>
      </c>
      <c r="E107" s="115">
        <v>84</v>
      </c>
      <c r="F107" s="116">
        <f t="shared" si="19"/>
        <v>-0.99795834042242904</v>
      </c>
      <c r="G107" s="115">
        <v>12654</v>
      </c>
      <c r="H107" s="116">
        <f t="shared" si="19"/>
        <v>149.64285714285714</v>
      </c>
      <c r="I107" s="115">
        <v>17189</v>
      </c>
      <c r="J107" s="116">
        <f t="shared" si="19"/>
        <v>0.35838470048996363</v>
      </c>
      <c r="K107" s="115">
        <v>17075</v>
      </c>
      <c r="L107" s="116">
        <f t="shared" si="20"/>
        <v>-6.6321484670428532E-3</v>
      </c>
      <c r="M107" s="115"/>
      <c r="N107" s="116"/>
      <c r="O107" s="116"/>
    </row>
    <row r="108" spans="2:15" x14ac:dyDescent="0.25">
      <c r="B108" s="114" t="s">
        <v>93</v>
      </c>
      <c r="C108" s="115">
        <v>45336</v>
      </c>
      <c r="D108" s="116">
        <v>2.4426618461190763E-2</v>
      </c>
      <c r="E108" s="115">
        <v>120</v>
      </c>
      <c r="F108" s="116">
        <f t="shared" si="19"/>
        <v>-0.9973530968766543</v>
      </c>
      <c r="G108" s="115">
        <v>13049</v>
      </c>
      <c r="H108" s="116">
        <f t="shared" si="19"/>
        <v>107.74166666666666</v>
      </c>
      <c r="I108" s="115">
        <v>18386</v>
      </c>
      <c r="J108" s="116">
        <f t="shared" si="19"/>
        <v>0.40899685799678132</v>
      </c>
      <c r="K108" s="115">
        <v>21251</v>
      </c>
      <c r="L108" s="116">
        <f t="shared" si="20"/>
        <v>0.15582508430327424</v>
      </c>
      <c r="M108" s="115"/>
      <c r="N108" s="116"/>
      <c r="O108" s="116"/>
    </row>
    <row r="109" spans="2:15" ht="15.75" x14ac:dyDescent="0.25">
      <c r="B109" s="117" t="s">
        <v>30</v>
      </c>
      <c r="C109" s="118">
        <v>483813</v>
      </c>
      <c r="D109" s="119">
        <v>-2.4312872956365528E-2</v>
      </c>
      <c r="E109" s="118">
        <v>105446</v>
      </c>
      <c r="F109" s="119">
        <f t="shared" si="19"/>
        <v>-0.78205215651501714</v>
      </c>
      <c r="G109" s="118">
        <v>59604</v>
      </c>
      <c r="H109" s="119">
        <f t="shared" si="19"/>
        <v>-0.4347438499326669</v>
      </c>
      <c r="I109" s="118">
        <v>182544</v>
      </c>
      <c r="J109" s="119">
        <f t="shared" si="19"/>
        <v>2.0626132474330583</v>
      </c>
      <c r="K109" s="118">
        <v>221133</v>
      </c>
      <c r="L109" s="119">
        <f t="shared" si="20"/>
        <v>0.21139560872995</v>
      </c>
      <c r="M109" s="118">
        <v>148423</v>
      </c>
      <c r="N109" s="119">
        <v>0.21865968208092479</v>
      </c>
      <c r="O109" s="119">
        <v>-0.45065141757346949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0F687-3460-472C-9722-86E2EC4D8EB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4000A-3E44-440B-8045-0B09CB02515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CA62-2866-430F-991A-ABD6143D3DE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06CE-3E10-4605-8DE5-60591492A9F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62994-91C1-4DF7-8FDC-8E47D0E21B2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1"/>
      <c r="C9" s="274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1"/>
      <c r="C10" s="274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1"/>
      <c r="C11" s="274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1"/>
      <c r="C12" s="274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1"/>
      <c r="C13" s="274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1"/>
      <c r="C14" s="274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1"/>
      <c r="C15" s="274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1"/>
      <c r="C16" s="274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1"/>
      <c r="C17" s="275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1"/>
      <c r="C20" s="277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1"/>
      <c r="C21" s="277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1"/>
      <c r="C22" s="277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1"/>
      <c r="C23" s="277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1"/>
      <c r="C24" s="277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1"/>
      <c r="C25" s="277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1"/>
      <c r="C26" s="277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1"/>
      <c r="C27" s="277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1"/>
      <c r="C28" s="278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1"/>
      <c r="C29" s="273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1"/>
      <c r="C31" s="274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1"/>
      <c r="C32" s="274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1"/>
      <c r="C33" s="274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1"/>
      <c r="C34" s="274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1"/>
      <c r="C35" s="274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1"/>
      <c r="C36" s="274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1"/>
      <c r="C37" s="274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1"/>
      <c r="C38" s="274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1"/>
      <c r="C39" s="275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1"/>
      <c r="C40" s="286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1"/>
      <c r="C41" s="287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1"/>
      <c r="C42" s="287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1"/>
      <c r="C43" s="287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1"/>
      <c r="C44" s="287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1"/>
      <c r="C45" s="287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1"/>
      <c r="C46" s="287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1"/>
      <c r="C47" s="287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1"/>
      <c r="C48" s="287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1"/>
      <c r="C49" s="287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1"/>
      <c r="C50" s="288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1"/>
      <c r="C52" s="280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1"/>
      <c r="C53" s="280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1"/>
      <c r="C54" s="280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1"/>
      <c r="C55" s="280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1"/>
      <c r="C56" s="280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1"/>
      <c r="C57" s="280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1"/>
      <c r="C58" s="280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1"/>
      <c r="C59" s="280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1"/>
      <c r="C60" s="280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1"/>
      <c r="C61" s="281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1"/>
      <c r="C64" s="283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1"/>
      <c r="C67" s="283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1"/>
      <c r="C68" s="283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1"/>
      <c r="C69" s="283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1"/>
      <c r="C70" s="283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1"/>
      <c r="C82" s="274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1"/>
      <c r="C83" s="274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1"/>
      <c r="C84" s="274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1"/>
      <c r="C85" s="274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1"/>
      <c r="C86" s="274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1"/>
      <c r="C87" s="274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1"/>
      <c r="C88" s="274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1"/>
      <c r="C90" s="275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1"/>
      <c r="C93" s="277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1"/>
      <c r="C94" s="277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1"/>
      <c r="C95" s="277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1"/>
      <c r="C96" s="277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1"/>
      <c r="C97" s="277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1"/>
      <c r="C98" s="277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1"/>
      <c r="C99" s="277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1"/>
      <c r="C100" s="277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1"/>
      <c r="C101" s="278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1"/>
      <c r="C102" s="273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1"/>
      <c r="C104" s="274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1"/>
      <c r="C105" s="274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1"/>
      <c r="C106" s="274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1"/>
      <c r="C107" s="274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1"/>
      <c r="C108" s="274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1"/>
      <c r="C109" s="274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1"/>
      <c r="C110" s="274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1"/>
      <c r="C111" s="274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1"/>
      <c r="C112" s="275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1"/>
      <c r="C125" s="280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1"/>
      <c r="C126" s="280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1"/>
      <c r="C127" s="280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1"/>
      <c r="C128" s="280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1"/>
      <c r="C129" s="280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1"/>
      <c r="C130" s="280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1"/>
      <c r="C131" s="280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1"/>
      <c r="C132" s="280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1"/>
      <c r="C133" s="280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1"/>
      <c r="C134" s="281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1"/>
      <c r="C137" s="277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1"/>
      <c r="C140" s="277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1"/>
      <c r="C141" s="277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1"/>
      <c r="C142" s="277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1"/>
      <c r="C143" s="277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1"/>
      <c r="C155" s="274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1"/>
      <c r="C156" s="274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1"/>
      <c r="C157" s="274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1"/>
      <c r="C158" s="274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1"/>
      <c r="C159" s="274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1"/>
      <c r="C160" s="274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1"/>
      <c r="C161" s="274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1"/>
      <c r="C162" s="274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1"/>
      <c r="C163" s="275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1"/>
      <c r="C164" s="276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1"/>
      <c r="C166" s="277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1"/>
      <c r="C167" s="277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1"/>
      <c r="C168" s="277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1"/>
      <c r="C169" s="277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1"/>
      <c r="C170" s="277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1"/>
      <c r="C171" s="277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1"/>
      <c r="C172" s="277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1"/>
      <c r="C173" s="277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1"/>
      <c r="C174" s="278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1"/>
      <c r="C175" s="273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1"/>
      <c r="C177" s="274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1"/>
      <c r="C178" s="274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1"/>
      <c r="C179" s="274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1"/>
      <c r="C180" s="274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1"/>
      <c r="C181" s="274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1"/>
      <c r="C182" s="274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1"/>
      <c r="C183" s="274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1"/>
      <c r="C184" s="274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1"/>
      <c r="C185" s="275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1"/>
      <c r="C198" s="280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1"/>
      <c r="C199" s="280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1"/>
      <c r="C200" s="280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1"/>
      <c r="C201" s="280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1"/>
      <c r="C202" s="280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1"/>
      <c r="C203" s="280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1"/>
      <c r="C204" s="280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1"/>
      <c r="C205" s="280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1"/>
      <c r="C206" s="280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1"/>
      <c r="C207" s="281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1"/>
      <c r="C210" s="277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1"/>
      <c r="C211" s="277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1"/>
      <c r="C212" s="277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1"/>
      <c r="C213" s="277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1"/>
      <c r="C214" s="277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1"/>
      <c r="C215" s="277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1"/>
      <c r="C216" s="277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1"/>
      <c r="C217" s="277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2"/>
      <c r="C218" s="278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B4A81-FBC0-4660-BF08-87578620CEBE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69" t="s">
        <v>293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 t="shared" ref="O9:O14" si="3"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si="3"/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236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 t="shared" si="3"/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236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 t="shared" si="3"/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236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236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6.0865732906059842</v>
      </c>
      <c r="N21" s="187">
        <v>0.67780989029353478</v>
      </c>
      <c r="O21" s="187">
        <v>-1.2299152608727582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294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4">IFERROR(E31-C31,"-")</f>
        <v>0.14987710077736249</v>
      </c>
      <c r="G31" s="184">
        <v>1.8320775026910656</v>
      </c>
      <c r="H31" s="185">
        <f t="shared" si="4"/>
        <v>-4.9041188163273395</v>
      </c>
      <c r="I31" s="184">
        <v>6.0051948051948054</v>
      </c>
      <c r="J31" s="185">
        <f t="shared" si="4"/>
        <v>4.1731173025037398</v>
      </c>
      <c r="K31" s="184">
        <v>5.2637703646237393</v>
      </c>
      <c r="L31" s="185">
        <f t="shared" ref="L31:N43" si="5">IFERROR(K31-I31,"-")</f>
        <v>-0.74142444057106616</v>
      </c>
      <c r="M31" s="184">
        <v>5.8763700131521261</v>
      </c>
      <c r="N31" s="185">
        <f t="shared" si="5"/>
        <v>0.61259964852838689</v>
      </c>
      <c r="O31" s="185">
        <f t="shared" ref="O31:O36" si="6">IFERROR(M31-C31,"-")</f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4"/>
        <v>1.0677826928142569</v>
      </c>
      <c r="G32" s="184">
        <v>3.617943548387097</v>
      </c>
      <c r="H32" s="185">
        <f t="shared" si="4"/>
        <v>-1.7101463392533525</v>
      </c>
      <c r="I32" s="184">
        <v>3.9639963996399641</v>
      </c>
      <c r="J32" s="185">
        <f t="shared" si="4"/>
        <v>0.34605285125286711</v>
      </c>
      <c r="K32" s="184">
        <v>4.4189353921170254</v>
      </c>
      <c r="L32" s="185">
        <f t="shared" si="5"/>
        <v>0.45493899247706127</v>
      </c>
      <c r="M32" s="184">
        <v>4.4685176003966287</v>
      </c>
      <c r="N32" s="185">
        <f t="shared" si="5"/>
        <v>4.9582208279603357E-2</v>
      </c>
      <c r="O32" s="185">
        <f>IFERROR(M32-C32,"-")</f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4"/>
        <v>-0.6645251125399696</v>
      </c>
      <c r="G33" s="184">
        <v>5.0300632911392409</v>
      </c>
      <c r="H33" s="185">
        <f t="shared" si="4"/>
        <v>-0.3082901225153778</v>
      </c>
      <c r="I33" s="184">
        <v>3.1939457937346005</v>
      </c>
      <c r="J33" s="185">
        <f t="shared" si="4"/>
        <v>-1.8361174974046404</v>
      </c>
      <c r="K33" s="184">
        <v>4.1052774755168659</v>
      </c>
      <c r="L33" s="185">
        <f t="shared" si="5"/>
        <v>0.91133168178226542</v>
      </c>
      <c r="M33" s="184">
        <v>3.9461856889414548</v>
      </c>
      <c r="N33" s="185">
        <f t="shared" si="5"/>
        <v>-0.15909178657541112</v>
      </c>
      <c r="O33" s="185">
        <f t="shared" si="6"/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236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f>IFERROR(M34-K34,"-")</f>
        <v>0.64612751345760522</v>
      </c>
      <c r="O34" s="185">
        <f t="shared" si="6"/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236</v>
      </c>
      <c r="F35" s="185" t="str">
        <f t="shared" si="4"/>
        <v>-</v>
      </c>
      <c r="G35" s="184">
        <v>4.3661803396316667</v>
      </c>
      <c r="H35" s="185" t="str">
        <f t="shared" si="4"/>
        <v>-</v>
      </c>
      <c r="I35" s="184">
        <v>3.4948630136986303</v>
      </c>
      <c r="J35" s="185">
        <f t="shared" si="4"/>
        <v>-0.87131732593303646</v>
      </c>
      <c r="K35" s="184">
        <v>3.4105774144098109</v>
      </c>
      <c r="L35" s="185">
        <f t="shared" si="5"/>
        <v>-8.4285599288819402E-2</v>
      </c>
      <c r="M35" s="184">
        <v>3.541118975396023</v>
      </c>
      <c r="N35" s="185">
        <f t="shared" si="5"/>
        <v>0.13054156098621217</v>
      </c>
      <c r="O35" s="185">
        <f>IFERROR(M35-C35,"-")</f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236</v>
      </c>
      <c r="F36" s="185" t="str">
        <f t="shared" si="4"/>
        <v>-</v>
      </c>
      <c r="G36" s="184">
        <v>2.9974976952456212</v>
      </c>
      <c r="H36" s="185" t="str">
        <f t="shared" si="4"/>
        <v>-</v>
      </c>
      <c r="I36" s="184">
        <v>3.548218290555694</v>
      </c>
      <c r="J36" s="185">
        <f t="shared" si="4"/>
        <v>0.55072059531007289</v>
      </c>
      <c r="K36" s="184">
        <v>3.4106478034251677</v>
      </c>
      <c r="L36" s="185">
        <f t="shared" si="5"/>
        <v>-0.13757048713052633</v>
      </c>
      <c r="M36" s="184">
        <v>3.7602405110860579</v>
      </c>
      <c r="N36" s="185">
        <f t="shared" si="5"/>
        <v>0.34959270766089023</v>
      </c>
      <c r="O36" s="185">
        <f t="shared" si="6"/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236</v>
      </c>
      <c r="F37" s="185" t="str">
        <f t="shared" si="4"/>
        <v>-</v>
      </c>
      <c r="G37" s="184">
        <v>4.8759993196121787</v>
      </c>
      <c r="H37" s="185" t="str">
        <f t="shared" si="4"/>
        <v>-</v>
      </c>
      <c r="I37" s="184">
        <v>3.6482850104225886</v>
      </c>
      <c r="J37" s="185">
        <f t="shared" si="4"/>
        <v>-1.2277143091895901</v>
      </c>
      <c r="K37" s="184">
        <v>3.9499131441806603</v>
      </c>
      <c r="L37" s="185">
        <f t="shared" si="5"/>
        <v>0.30162813375807174</v>
      </c>
      <c r="M37" s="184">
        <v>4.7870076535374277</v>
      </c>
      <c r="N37" s="185">
        <f t="shared" si="5"/>
        <v>0.83709450935676744</v>
      </c>
      <c r="O37" s="185">
        <f>IFERROR(M37-C37,"-")</f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4"/>
        <v>-2.1238784007888825</v>
      </c>
      <c r="G38" s="184">
        <v>4.5561505748936844</v>
      </c>
      <c r="H38" s="185">
        <f t="shared" si="4"/>
        <v>1.0152904844798671</v>
      </c>
      <c r="I38" s="184">
        <v>4.1874088800530149</v>
      </c>
      <c r="J38" s="185">
        <f t="shared" si="4"/>
        <v>-0.36874169484066943</v>
      </c>
      <c r="K38" s="184">
        <v>3.967970479704797</v>
      </c>
      <c r="L38" s="185">
        <f t="shared" si="5"/>
        <v>-0.21943840034821793</v>
      </c>
      <c r="M38" s="184"/>
      <c r="N38" s="185"/>
      <c r="O38" s="185"/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4"/>
        <v>-2.7536743955245138</v>
      </c>
      <c r="G39" s="184">
        <v>4.4516183129297335</v>
      </c>
      <c r="H39" s="185">
        <f t="shared" si="4"/>
        <v>0.93791486950035896</v>
      </c>
      <c r="I39" s="184">
        <v>3.9209310285812085</v>
      </c>
      <c r="J39" s="185">
        <f t="shared" si="4"/>
        <v>-0.53068728434852508</v>
      </c>
      <c r="K39" s="184">
        <v>4.7043410246382482</v>
      </c>
      <c r="L39" s="185">
        <f t="shared" si="5"/>
        <v>0.78340999605703976</v>
      </c>
      <c r="M39" s="184"/>
      <c r="N39" s="185"/>
      <c r="O39" s="185"/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4"/>
        <v>-1.8706377238714129</v>
      </c>
      <c r="G40" s="184">
        <v>10.14689880304679</v>
      </c>
      <c r="H40" s="185">
        <f t="shared" si="4"/>
        <v>6.1744138503382775</v>
      </c>
      <c r="I40" s="184">
        <v>5.8182459440395018</v>
      </c>
      <c r="J40" s="185">
        <f t="shared" si="4"/>
        <v>-4.3286528590072884</v>
      </c>
      <c r="K40" s="184">
        <v>3.5737260876925681</v>
      </c>
      <c r="L40" s="185">
        <f t="shared" si="5"/>
        <v>-2.2445198563469337</v>
      </c>
      <c r="M40" s="184"/>
      <c r="N40" s="185"/>
      <c r="O40" s="185"/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4"/>
        <v>-3.5501040050657857</v>
      </c>
      <c r="G41" s="184">
        <v>7.1856763925729439</v>
      </c>
      <c r="H41" s="185">
        <f t="shared" si="4"/>
        <v>4.273891416694239</v>
      </c>
      <c r="I41" s="184">
        <v>7.9188503803888421</v>
      </c>
      <c r="J41" s="185">
        <f t="shared" si="4"/>
        <v>0.73317398781589826</v>
      </c>
      <c r="K41" s="184">
        <v>4.2942056074766359</v>
      </c>
      <c r="L41" s="185">
        <f t="shared" si="5"/>
        <v>-3.6246447729122062</v>
      </c>
      <c r="M41" s="184"/>
      <c r="N41" s="185"/>
      <c r="O41" s="185"/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4"/>
        <v>-3.3869547966390199</v>
      </c>
      <c r="G42" s="184">
        <v>5.0904255319148932</v>
      </c>
      <c r="H42" s="185">
        <f t="shared" si="4"/>
        <v>1.5000970647616088</v>
      </c>
      <c r="I42" s="184">
        <v>7.2166331321260895</v>
      </c>
      <c r="J42" s="185">
        <f t="shared" si="4"/>
        <v>2.1262076002111963</v>
      </c>
      <c r="K42" s="184">
        <v>4.1467815782386213</v>
      </c>
      <c r="L42" s="185">
        <f t="shared" si="5"/>
        <v>-3.0698515538874682</v>
      </c>
      <c r="M42" s="184"/>
      <c r="N42" s="185"/>
      <c r="O42" s="185"/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4"/>
        <v>-1.149095812783151</v>
      </c>
      <c r="G43" s="186">
        <v>4.4822514527681427</v>
      </c>
      <c r="H43" s="187">
        <f t="shared" si="4"/>
        <v>0.38651512004514998</v>
      </c>
      <c r="I43" s="186">
        <v>4.5358626362327783</v>
      </c>
      <c r="J43" s="187">
        <f t="shared" si="4"/>
        <v>5.3611183464635559E-2</v>
      </c>
      <c r="K43" s="186">
        <v>3.9346311328209183</v>
      </c>
      <c r="L43" s="187">
        <f t="shared" si="5"/>
        <v>-0.60123150341186005</v>
      </c>
      <c r="M43" s="186">
        <v>4.1773655837707473</v>
      </c>
      <c r="N43" s="187">
        <v>0.36273066313582669</v>
      </c>
      <c r="O43" s="187">
        <v>-0.28881784640956809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295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7">IFERROR(E53-C53,"-")</f>
        <v>0.22547002167963814</v>
      </c>
      <c r="G53" s="184">
        <v>4.0804597701149428</v>
      </c>
      <c r="H53" s="185">
        <f t="shared" si="7"/>
        <v>-3.2329620587936114</v>
      </c>
      <c r="I53" s="184">
        <v>5.8543689320388346</v>
      </c>
      <c r="J53" s="185">
        <f t="shared" si="7"/>
        <v>1.7739091619238918</v>
      </c>
      <c r="K53" s="184">
        <v>4.9227144203581528</v>
      </c>
      <c r="L53" s="185">
        <f t="shared" ref="L53:N65" si="8">IFERROR(K53-I53,"-")</f>
        <v>-0.93165451168068181</v>
      </c>
      <c r="M53" s="184">
        <v>6.3604584527220629</v>
      </c>
      <c r="N53" s="185">
        <f t="shared" si="8"/>
        <v>1.4377440323639101</v>
      </c>
      <c r="O53" s="185">
        <f t="shared" ref="O53:O58" si="9">IFERROR(M53-C53,"-")</f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7"/>
        <v>1.4523168074388098</v>
      </c>
      <c r="G54" s="184" t="s">
        <v>236</v>
      </c>
      <c r="H54" s="185" t="str">
        <f t="shared" si="7"/>
        <v>-</v>
      </c>
      <c r="I54" s="184">
        <v>3.1932515337423313</v>
      </c>
      <c r="J54" s="185" t="str">
        <f t="shared" si="7"/>
        <v>-</v>
      </c>
      <c r="K54" s="184">
        <v>4.8845897264843225</v>
      </c>
      <c r="L54" s="185">
        <f t="shared" si="8"/>
        <v>1.6913381927419913</v>
      </c>
      <c r="M54" s="184">
        <v>4.6428038777032068</v>
      </c>
      <c r="N54" s="185">
        <f t="shared" si="8"/>
        <v>-0.24178584878111575</v>
      </c>
      <c r="O54" s="185">
        <f>IFERROR(M54-C54,"-")</f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7"/>
        <v>-1.5977836974495867</v>
      </c>
      <c r="G55" s="184" t="s">
        <v>236</v>
      </c>
      <c r="H55" s="185" t="str">
        <f t="shared" si="7"/>
        <v>-</v>
      </c>
      <c r="I55" s="184">
        <v>4.1188260558339298</v>
      </c>
      <c r="J55" s="185" t="str">
        <f t="shared" si="7"/>
        <v>-</v>
      </c>
      <c r="K55" s="184">
        <v>5.5826369545032497</v>
      </c>
      <c r="L55" s="185">
        <f t="shared" si="8"/>
        <v>1.4638108986693199</v>
      </c>
      <c r="M55" s="184">
        <v>4.1687797147385099</v>
      </c>
      <c r="N55" s="185">
        <f t="shared" si="8"/>
        <v>-1.4138572397647398</v>
      </c>
      <c r="O55" s="185">
        <f t="shared" si="9"/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236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f>IFERROR(M56-K56,"-")</f>
        <v>0.21475088679695808</v>
      </c>
      <c r="O56" s="185">
        <f t="shared" si="9"/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236</v>
      </c>
      <c r="F57" s="185" t="str">
        <f t="shared" si="7"/>
        <v>-</v>
      </c>
      <c r="G57" s="184">
        <v>4.282097649186257</v>
      </c>
      <c r="H57" s="185" t="str">
        <f t="shared" si="7"/>
        <v>-</v>
      </c>
      <c r="I57" s="184">
        <v>3.2697655939610648</v>
      </c>
      <c r="J57" s="185">
        <f t="shared" si="7"/>
        <v>-1.0123320552251922</v>
      </c>
      <c r="K57" s="184">
        <v>3.7866996816413159</v>
      </c>
      <c r="L57" s="185">
        <f t="shared" si="8"/>
        <v>0.51693408768025106</v>
      </c>
      <c r="M57" s="184">
        <v>3.8603225073813308</v>
      </c>
      <c r="N57" s="185">
        <f t="shared" si="8"/>
        <v>7.3622825740014886E-2</v>
      </c>
      <c r="O57" s="185">
        <f t="shared" si="9"/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236</v>
      </c>
      <c r="F58" s="185" t="str">
        <f t="shared" si="7"/>
        <v>-</v>
      </c>
      <c r="G58" s="184">
        <v>3.3180413596386975</v>
      </c>
      <c r="H58" s="185" t="str">
        <f t="shared" si="7"/>
        <v>-</v>
      </c>
      <c r="I58" s="184">
        <v>3.8176451295506721</v>
      </c>
      <c r="J58" s="185">
        <f t="shared" si="7"/>
        <v>0.49960376991197464</v>
      </c>
      <c r="K58" s="184">
        <v>4.0425724637681162</v>
      </c>
      <c r="L58" s="185">
        <f t="shared" si="8"/>
        <v>0.22492733421744404</v>
      </c>
      <c r="M58" s="184">
        <v>4.5333741579914264</v>
      </c>
      <c r="N58" s="185">
        <f t="shared" si="8"/>
        <v>0.49080169422331021</v>
      </c>
      <c r="O58" s="185">
        <f t="shared" si="9"/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236</v>
      </c>
      <c r="F59" s="185" t="str">
        <f t="shared" si="7"/>
        <v>-</v>
      </c>
      <c r="G59" s="184">
        <v>4.5715691096901132</v>
      </c>
      <c r="H59" s="185" t="str">
        <f t="shared" si="7"/>
        <v>-</v>
      </c>
      <c r="I59" s="184">
        <v>4.0505914925748803</v>
      </c>
      <c r="J59" s="185">
        <f t="shared" si="7"/>
        <v>-0.52097761711523294</v>
      </c>
      <c r="K59" s="184">
        <v>4.9391634980988597</v>
      </c>
      <c r="L59" s="185">
        <f t="shared" si="8"/>
        <v>0.88857200552397941</v>
      </c>
      <c r="M59" s="184">
        <v>4.9378465129851179</v>
      </c>
      <c r="N59" s="185">
        <f t="shared" si="8"/>
        <v>-1.3169851137417865E-3</v>
      </c>
      <c r="O59" s="185">
        <f>IFERROR(M59-C59,"-")</f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7"/>
        <v>-2.62459940328189</v>
      </c>
      <c r="G60" s="184">
        <v>4.8749685534591194</v>
      </c>
      <c r="H60" s="185">
        <f t="shared" si="7"/>
        <v>1.316661268053974</v>
      </c>
      <c r="I60" s="184">
        <v>4.2587159863945576</v>
      </c>
      <c r="J60" s="185">
        <f t="shared" si="7"/>
        <v>-0.61625256706456177</v>
      </c>
      <c r="K60" s="184">
        <v>4.4822949350067232</v>
      </c>
      <c r="L60" s="185">
        <f t="shared" si="8"/>
        <v>0.22357894861216554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7"/>
        <v>-3.264650891133432</v>
      </c>
      <c r="G61" s="184">
        <v>4.8099891422366996</v>
      </c>
      <c r="H61" s="185">
        <f t="shared" si="7"/>
        <v>1.253314384955146</v>
      </c>
      <c r="I61" s="184">
        <v>4.5078840284842316</v>
      </c>
      <c r="J61" s="185">
        <f t="shared" si="7"/>
        <v>-0.30210511375246796</v>
      </c>
      <c r="K61" s="184">
        <v>4.8293562708102105</v>
      </c>
      <c r="L61" s="185">
        <f t="shared" si="8"/>
        <v>0.32147224232597882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7"/>
        <v>-4.9506540760634152</v>
      </c>
      <c r="G62" s="184">
        <v>5.3833333333333337</v>
      </c>
      <c r="H62" s="185">
        <f t="shared" si="7"/>
        <v>1.9463585434173676</v>
      </c>
      <c r="I62" s="184">
        <v>4.7737603305785123</v>
      </c>
      <c r="J62" s="185">
        <f t="shared" si="7"/>
        <v>-0.6095730027548214</v>
      </c>
      <c r="K62" s="184">
        <v>3.8658951667801227</v>
      </c>
      <c r="L62" s="185">
        <f t="shared" si="8"/>
        <v>-0.90786516379838966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7"/>
        <v>-5.6575280794579044</v>
      </c>
      <c r="G63" s="184">
        <v>6.4427645788336934</v>
      </c>
      <c r="H63" s="185">
        <f t="shared" si="7"/>
        <v>3.8675766089088812</v>
      </c>
      <c r="I63" s="184">
        <v>6.0600706713780923</v>
      </c>
      <c r="J63" s="185">
        <f t="shared" si="7"/>
        <v>-0.38269390745560106</v>
      </c>
      <c r="K63" s="184">
        <v>4.5069344811095169</v>
      </c>
      <c r="L63" s="185">
        <f t="shared" si="8"/>
        <v>-1.5531361902685754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7"/>
        <v>-5.2634691859239169</v>
      </c>
      <c r="G64" s="184">
        <v>5.126925119490175</v>
      </c>
      <c r="H64" s="185">
        <f t="shared" si="7"/>
        <v>2.1622326365744575</v>
      </c>
      <c r="I64" s="184">
        <v>7.0762155059132716</v>
      </c>
      <c r="J64" s="185">
        <f t="shared" si="7"/>
        <v>1.9492903864230966</v>
      </c>
      <c r="K64" s="184">
        <v>4.342200328407225</v>
      </c>
      <c r="L64" s="185">
        <f t="shared" si="8"/>
        <v>-2.7340151775060466</v>
      </c>
      <c r="M64" s="184"/>
      <c r="N64" s="185"/>
      <c r="O64" s="185"/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7"/>
        <v>-2.0493386408884584</v>
      </c>
      <c r="G65" s="186">
        <v>4.5848703027912023</v>
      </c>
      <c r="H65" s="187">
        <f t="shared" si="7"/>
        <v>0.34764302828981641</v>
      </c>
      <c r="I65" s="186">
        <v>4.4955222955594802</v>
      </c>
      <c r="J65" s="187">
        <f t="shared" si="7"/>
        <v>-8.9348007231722093E-2</v>
      </c>
      <c r="K65" s="186">
        <v>4.4706614312576045</v>
      </c>
      <c r="L65" s="187">
        <f t="shared" si="8"/>
        <v>-2.4860864301875729E-2</v>
      </c>
      <c r="M65" s="186">
        <v>4.553771164699846</v>
      </c>
      <c r="N65" s="187">
        <v>-5.0539498245409931E-3</v>
      </c>
      <c r="O65" s="187">
        <v>-0.78030240872875289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10">IFERROR(E75-C75,"-")</f>
        <v>-2.8700711348952557</v>
      </c>
      <c r="G75" s="184">
        <v>1.5997624703087887</v>
      </c>
      <c r="H75" s="185">
        <f t="shared" si="10"/>
        <v>-1.0703673998210814</v>
      </c>
      <c r="I75" s="184">
        <v>6.1787709497206702</v>
      </c>
      <c r="J75" s="185">
        <f t="shared" si="10"/>
        <v>4.5790084794118817</v>
      </c>
      <c r="K75" s="184">
        <v>6.8508771929824563</v>
      </c>
      <c r="L75" s="185">
        <f t="shared" ref="L75:L77" si="11">IFERROR(K75-I75,"-")</f>
        <v>0.67210624326178614</v>
      </c>
      <c r="M75" s="184">
        <v>4.3003731343283578</v>
      </c>
      <c r="N75" s="185">
        <f t="shared" ref="N75:N77" si="12">IFERROR(M75-K75,"-")</f>
        <v>-2.5505040586540986</v>
      </c>
      <c r="O75" s="185">
        <f t="shared" ref="O75" si="13">IFERROR(M75-C75,"-")</f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10"/>
        <v>-0.22700303414994272</v>
      </c>
      <c r="G76" s="184">
        <v>3.617943548387097</v>
      </c>
      <c r="H76" s="185">
        <f t="shared" si="10"/>
        <v>1.1572389413410265</v>
      </c>
      <c r="I76" s="184">
        <v>5.0588235294117645</v>
      </c>
      <c r="J76" s="185">
        <f t="shared" si="10"/>
        <v>1.4408799810246675</v>
      </c>
      <c r="K76" s="184">
        <v>3.6933471933471935</v>
      </c>
      <c r="L76" s="185">
        <f t="shared" si="11"/>
        <v>-1.365476336064571</v>
      </c>
      <c r="M76" s="184">
        <v>4.1227810650887573</v>
      </c>
      <c r="N76" s="185">
        <f t="shared" si="12"/>
        <v>0.42943387174156378</v>
      </c>
      <c r="O76" s="185">
        <f>IFERROR(M76-C76,"-")</f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10"/>
        <v>0.12904098715543366</v>
      </c>
      <c r="G77" s="184">
        <v>5.0300632911392409</v>
      </c>
      <c r="H77" s="185">
        <f t="shared" si="10"/>
        <v>2.6184779252855823</v>
      </c>
      <c r="I77" s="184">
        <v>2.2991689750692519</v>
      </c>
      <c r="J77" s="185">
        <f t="shared" si="10"/>
        <v>-2.730894316069989</v>
      </c>
      <c r="K77" s="184">
        <v>2.0144546649145862</v>
      </c>
      <c r="L77" s="185">
        <f t="shared" si="11"/>
        <v>-0.28471431015466564</v>
      </c>
      <c r="M77" s="184">
        <v>3.2913752913752914</v>
      </c>
      <c r="N77" s="185">
        <f t="shared" si="12"/>
        <v>1.2769206264607051</v>
      </c>
      <c r="O77" s="185">
        <f t="shared" ref="O77:O80" si="14">IFERROR(M77-C77,"-")</f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236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f>IFERROR(M78-K78,"-")</f>
        <v>0.15149024722926763</v>
      </c>
      <c r="O78" s="185">
        <f t="shared" si="14"/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236</v>
      </c>
      <c r="F79" s="185" t="str">
        <f t="shared" ref="F79:J87" si="15">IFERROR(E79-C79,"-")</f>
        <v>-</v>
      </c>
      <c r="G79" s="184">
        <v>4.3789966923925023</v>
      </c>
      <c r="H79" s="185" t="str">
        <f t="shared" si="15"/>
        <v>-</v>
      </c>
      <c r="I79" s="184">
        <v>3.8555060471037557</v>
      </c>
      <c r="J79" s="185">
        <f t="shared" si="15"/>
        <v>-0.52349064528874667</v>
      </c>
      <c r="K79" s="184">
        <v>2.4323827046918125</v>
      </c>
      <c r="L79" s="185">
        <f t="shared" ref="L79:L87" si="16">IFERROR(K79-I79,"-")</f>
        <v>-1.4231233424119432</v>
      </c>
      <c r="M79" s="184">
        <v>2.6231221423905944</v>
      </c>
      <c r="N79" s="185">
        <f t="shared" ref="N79:N86" si="17">IFERROR(M79-K79,"-")</f>
        <v>0.19073943769878188</v>
      </c>
      <c r="O79" s="185">
        <f t="shared" si="14"/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236</v>
      </c>
      <c r="F80" s="185" t="str">
        <f t="shared" si="15"/>
        <v>-</v>
      </c>
      <c r="G80" s="184">
        <v>2.5992321323095098</v>
      </c>
      <c r="H80" s="185" t="str">
        <f t="shared" si="15"/>
        <v>-</v>
      </c>
      <c r="I80" s="184">
        <v>2.6960580912863072</v>
      </c>
      <c r="J80" s="185">
        <f t="shared" si="15"/>
        <v>9.6825958976797466E-2</v>
      </c>
      <c r="K80" s="184">
        <v>2.3946601941747572</v>
      </c>
      <c r="L80" s="185">
        <f t="shared" si="16"/>
        <v>-0.30139789711155007</v>
      </c>
      <c r="M80" s="184">
        <v>2.532101167315175</v>
      </c>
      <c r="N80" s="185">
        <f t="shared" si="17"/>
        <v>0.13744097314041781</v>
      </c>
      <c r="O80" s="185">
        <f t="shared" si="14"/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236</v>
      </c>
      <c r="F81" s="185" t="str">
        <f t="shared" si="15"/>
        <v>-</v>
      </c>
      <c r="G81" s="184">
        <v>5.5587424158852734</v>
      </c>
      <c r="H81" s="185" t="str">
        <f t="shared" si="15"/>
        <v>-</v>
      </c>
      <c r="I81" s="184">
        <v>2.4225460122699385</v>
      </c>
      <c r="J81" s="185">
        <f t="shared" si="15"/>
        <v>-3.1361964036153349</v>
      </c>
      <c r="K81" s="184">
        <v>2.6328045899426256</v>
      </c>
      <c r="L81" s="185">
        <f t="shared" si="16"/>
        <v>0.21025857767268707</v>
      </c>
      <c r="M81" s="184">
        <v>4.5191709844559584</v>
      </c>
      <c r="N81" s="185">
        <f t="shared" si="17"/>
        <v>1.8863663945133329</v>
      </c>
      <c r="O81" s="185">
        <f>IFERROR(M81-C81,"-")</f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15"/>
        <v>-1.8668454378676382</v>
      </c>
      <c r="G82" s="184">
        <v>4.0223251895534959</v>
      </c>
      <c r="H82" s="185">
        <f t="shared" si="15"/>
        <v>0.95112777855025987</v>
      </c>
      <c r="I82" s="184">
        <v>4.0693417810630059</v>
      </c>
      <c r="J82" s="185">
        <f t="shared" si="15"/>
        <v>4.7016591509509986E-2</v>
      </c>
      <c r="K82" s="184">
        <v>2.9757890185905751</v>
      </c>
      <c r="L82" s="185">
        <f t="shared" si="16"/>
        <v>-1.0935527624724308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15"/>
        <v>-3.121123458983603</v>
      </c>
      <c r="G83" s="184">
        <v>4.1421875000000004</v>
      </c>
      <c r="H83" s="185">
        <f t="shared" si="15"/>
        <v>1.8166841442953023</v>
      </c>
      <c r="I83" s="184">
        <v>2.7132391418105706</v>
      </c>
      <c r="J83" s="185">
        <f t="shared" si="15"/>
        <v>-1.4289483581894298</v>
      </c>
      <c r="K83" s="184">
        <v>4.4059602649006626</v>
      </c>
      <c r="L83" s="185">
        <f t="shared" si="16"/>
        <v>1.692721123090092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15"/>
        <v>2.8940274046412773</v>
      </c>
      <c r="G84" s="184">
        <v>36.877697841726622</v>
      </c>
      <c r="H84" s="185">
        <f t="shared" si="15"/>
        <v>31.13832630753069</v>
      </c>
      <c r="I84" s="184">
        <v>8.0667160859896221</v>
      </c>
      <c r="J84" s="185">
        <f t="shared" si="15"/>
        <v>-28.810981755737</v>
      </c>
      <c r="K84" s="184">
        <v>2.7153333333333332</v>
      </c>
      <c r="L84" s="185">
        <f t="shared" si="16"/>
        <v>-5.3513827526562885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15"/>
        <v>0.25777115087859714</v>
      </c>
      <c r="G85" s="184">
        <v>8.3676975945017187</v>
      </c>
      <c r="H85" s="185">
        <f t="shared" si="15"/>
        <v>5.2610599448825672</v>
      </c>
      <c r="I85" s="184">
        <v>15.235048678720444</v>
      </c>
      <c r="J85" s="185">
        <f t="shared" si="15"/>
        <v>6.8673510842187255</v>
      </c>
      <c r="K85" s="184">
        <v>3.5325342465753424</v>
      </c>
      <c r="L85" s="185">
        <f t="shared" si="16"/>
        <v>-11.702514432145101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15"/>
        <v>0.11110011702592892</v>
      </c>
      <c r="G86" s="184">
        <v>5.0380807311500382</v>
      </c>
      <c r="H86" s="185">
        <f t="shared" si="15"/>
        <v>1.0297093460663245</v>
      </c>
      <c r="I86" s="184">
        <v>7.6752503576537912</v>
      </c>
      <c r="J86" s="185">
        <f t="shared" si="15"/>
        <v>2.637169626503753</v>
      </c>
      <c r="K86" s="184">
        <v>3.2559880239520957</v>
      </c>
      <c r="L86" s="185">
        <f t="shared" si="16"/>
        <v>-4.4192623337016954</v>
      </c>
      <c r="M86" s="184"/>
      <c r="N86" s="185"/>
      <c r="O86" s="185"/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15"/>
        <v>-0.20351721704096759</v>
      </c>
      <c r="G87" s="186">
        <v>4.3959784411276948</v>
      </c>
      <c r="H87" s="187">
        <f t="shared" si="15"/>
        <v>1.0306751971220529</v>
      </c>
      <c r="I87" s="186">
        <v>4.6154410416284612</v>
      </c>
      <c r="J87" s="187">
        <f t="shared" si="15"/>
        <v>0.21946260050076649</v>
      </c>
      <c r="K87" s="186">
        <v>2.9415471311475412</v>
      </c>
      <c r="L87" s="187">
        <f t="shared" si="16"/>
        <v>-1.6738939104809201</v>
      </c>
      <c r="M87" s="186">
        <v>3.3347116930852287</v>
      </c>
      <c r="N87" s="187">
        <v>0.5867781280021851</v>
      </c>
      <c r="O87" s="187">
        <v>0.2872053799539156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18">IFERROR(E97-C97,"-")</f>
        <v>-1.1684804665599442</v>
      </c>
      <c r="G97" s="184">
        <v>10.840336134453782</v>
      </c>
      <c r="H97" s="185">
        <f t="shared" si="18"/>
        <v>3.6237651033287603</v>
      </c>
      <c r="I97" s="184">
        <v>8.7300962832591367</v>
      </c>
      <c r="J97" s="185">
        <f t="shared" si="18"/>
        <v>-2.1102398511946454</v>
      </c>
      <c r="K97" s="184">
        <v>6.533854166666667</v>
      </c>
      <c r="L97" s="185">
        <f t="shared" ref="L97:L99" si="19">IFERROR(K97-I97,"-")</f>
        <v>-2.1962421165924697</v>
      </c>
      <c r="M97" s="184">
        <v>6.7966147052920318</v>
      </c>
      <c r="N97" s="185">
        <f t="shared" ref="N97:N99" si="20">IFERROR(M97-K97,"-")</f>
        <v>0.26276053862536486</v>
      </c>
      <c r="O97" s="185">
        <f t="shared" ref="O97" si="21">IFERROR(M97-C97,"-")</f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18"/>
        <v>-1.2313369543340595</v>
      </c>
      <c r="G98" s="184">
        <v>6.483386923901393</v>
      </c>
      <c r="H98" s="185">
        <f t="shared" si="18"/>
        <v>-0.18123094912731741</v>
      </c>
      <c r="I98" s="184">
        <v>7.4176239055345814</v>
      </c>
      <c r="J98" s="185">
        <f t="shared" si="18"/>
        <v>0.93423698163318836</v>
      </c>
      <c r="K98" s="184">
        <v>5.3828042767713704</v>
      </c>
      <c r="L98" s="185">
        <f t="shared" si="19"/>
        <v>-2.034819628763211</v>
      </c>
      <c r="M98" s="184">
        <v>6.5330156142221103</v>
      </c>
      <c r="N98" s="185">
        <f t="shared" si="20"/>
        <v>1.1502113374507399</v>
      </c>
      <c r="O98" s="185">
        <f>IFERROR(M98-C98,"-")</f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18"/>
        <v>0.35635152321556252</v>
      </c>
      <c r="G99" s="184">
        <v>14.005054759898904</v>
      </c>
      <c r="H99" s="185">
        <f t="shared" si="18"/>
        <v>5.8060276014068091</v>
      </c>
      <c r="I99" s="184">
        <v>5.8618128654970763</v>
      </c>
      <c r="J99" s="185">
        <f t="shared" si="18"/>
        <v>-8.1432418944018288</v>
      </c>
      <c r="K99" s="184">
        <v>5.2346087053946562</v>
      </c>
      <c r="L99" s="185">
        <f t="shared" si="19"/>
        <v>-0.62720416010242008</v>
      </c>
      <c r="M99" s="184">
        <v>6.1331573626867346</v>
      </c>
      <c r="N99" s="185">
        <f t="shared" si="20"/>
        <v>0.89854865729207845</v>
      </c>
      <c r="O99" s="185">
        <f t="shared" ref="O99:O102" si="22">IFERROR(M99-C99,"-")</f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236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f>IFERROR(M100-K100,"-")</f>
        <v>0.79272136928692927</v>
      </c>
      <c r="O100" s="185">
        <f t="shared" si="22"/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236</v>
      </c>
      <c r="F101" s="185" t="str">
        <f t="shared" ref="F101:J109" si="23">IFERROR(E101-C101,"-")</f>
        <v>-</v>
      </c>
      <c r="G101" s="184">
        <v>10.333473330533389</v>
      </c>
      <c r="H101" s="185" t="str">
        <f t="shared" si="23"/>
        <v>-</v>
      </c>
      <c r="I101" s="184">
        <v>7.5680802630469604</v>
      </c>
      <c r="J101" s="185">
        <f t="shared" si="23"/>
        <v>-2.7653930674864284</v>
      </c>
      <c r="K101" s="184">
        <v>5.8374851013110849</v>
      </c>
      <c r="L101" s="185">
        <f t="shared" ref="L101:L109" si="24">IFERROR(K101-I101,"-")</f>
        <v>-1.7305951617358755</v>
      </c>
      <c r="M101" s="184">
        <v>6.1456815157467837</v>
      </c>
      <c r="N101" s="185">
        <f t="shared" ref="N101:N108" si="25">IFERROR(M101-K101,"-")</f>
        <v>0.30819641443569878</v>
      </c>
      <c r="O101" s="185">
        <f t="shared" si="22"/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236</v>
      </c>
      <c r="F102" s="185" t="str">
        <f t="shared" si="23"/>
        <v>-</v>
      </c>
      <c r="G102" s="184">
        <v>8.1765730880929333</v>
      </c>
      <c r="H102" s="185" t="str">
        <f t="shared" si="23"/>
        <v>-</v>
      </c>
      <c r="I102" s="184">
        <v>8.2189096215990833</v>
      </c>
      <c r="J102" s="185">
        <f t="shared" si="23"/>
        <v>4.2336533506150076E-2</v>
      </c>
      <c r="K102" s="184">
        <v>6.5708221225710011</v>
      </c>
      <c r="L102" s="185">
        <f t="shared" si="24"/>
        <v>-1.6480874990280823</v>
      </c>
      <c r="M102" s="184">
        <v>7.2864087783873881</v>
      </c>
      <c r="N102" s="185">
        <f t="shared" si="25"/>
        <v>0.71558665581638703</v>
      </c>
      <c r="O102" s="185">
        <f t="shared" si="22"/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236</v>
      </c>
      <c r="F103" s="185" t="str">
        <f t="shared" si="23"/>
        <v>-</v>
      </c>
      <c r="G103" s="184">
        <v>9.841807909604519</v>
      </c>
      <c r="H103" s="185" t="str">
        <f t="shared" si="23"/>
        <v>-</v>
      </c>
      <c r="I103" s="184">
        <v>7.8831803086540342</v>
      </c>
      <c r="J103" s="185">
        <f t="shared" si="23"/>
        <v>-1.9586276009504848</v>
      </c>
      <c r="K103" s="184">
        <v>6.6500673854447436</v>
      </c>
      <c r="L103" s="185">
        <f t="shared" si="24"/>
        <v>-1.2331129232092906</v>
      </c>
      <c r="M103" s="184">
        <v>7.4098608193277311</v>
      </c>
      <c r="N103" s="185">
        <f t="shared" si="25"/>
        <v>0.75979343388298748</v>
      </c>
      <c r="O103" s="185">
        <f>IFERROR(M103-C103,"-")</f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23"/>
        <v>-2.5203484330781327</v>
      </c>
      <c r="G104" s="184">
        <v>9.0528089887640455</v>
      </c>
      <c r="H104" s="185">
        <f t="shared" si="23"/>
        <v>2.9556238035788605</v>
      </c>
      <c r="I104" s="184">
        <v>7.7771453913814765</v>
      </c>
      <c r="J104" s="185">
        <f t="shared" si="23"/>
        <v>-1.275663597382569</v>
      </c>
      <c r="K104" s="184">
        <v>8.0107416127133604</v>
      </c>
      <c r="L104" s="185">
        <f t="shared" si="24"/>
        <v>0.23359622133188385</v>
      </c>
      <c r="M104" s="184"/>
      <c r="N104" s="185"/>
      <c r="O104" s="185"/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23"/>
        <v>-1.8656489580074336</v>
      </c>
      <c r="G105" s="184">
        <v>8.8807339449541285</v>
      </c>
      <c r="H105" s="185">
        <f t="shared" si="23"/>
        <v>2.4809861517637124</v>
      </c>
      <c r="I105" s="184">
        <v>7.2970989466413396</v>
      </c>
      <c r="J105" s="185">
        <f t="shared" si="23"/>
        <v>-1.5836349983127889</v>
      </c>
      <c r="K105" s="184">
        <v>7.3590079278492979</v>
      </c>
      <c r="L105" s="185">
        <f t="shared" si="24"/>
        <v>6.1908981207958291E-2</v>
      </c>
      <c r="M105" s="184"/>
      <c r="N105" s="185"/>
      <c r="O105" s="185"/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23"/>
        <v>-2.3042081541582871</v>
      </c>
      <c r="G106" s="184">
        <v>7.532561379070172</v>
      </c>
      <c r="H106" s="185">
        <f t="shared" si="23"/>
        <v>2.3561712241020771</v>
      </c>
      <c r="I106" s="184">
        <v>6.8283218332594799</v>
      </c>
      <c r="J106" s="185">
        <f t="shared" si="23"/>
        <v>-0.70423954581069204</v>
      </c>
      <c r="K106" s="184">
        <v>6.206409748365366</v>
      </c>
      <c r="L106" s="185">
        <f t="shared" si="24"/>
        <v>-0.62191208489411398</v>
      </c>
      <c r="M106" s="184"/>
      <c r="N106" s="185"/>
      <c r="O106" s="185"/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23"/>
        <v>-2.9835126327188641</v>
      </c>
      <c r="G107" s="184">
        <v>8.5613607460788472</v>
      </c>
      <c r="H107" s="185">
        <f t="shared" si="23"/>
        <v>4.1756185585788472</v>
      </c>
      <c r="I107" s="184">
        <v>7.5981374722838133</v>
      </c>
      <c r="J107" s="185">
        <f t="shared" si="23"/>
        <v>-0.96322327379503392</v>
      </c>
      <c r="K107" s="184">
        <v>6.6887816646562124</v>
      </c>
      <c r="L107" s="185">
        <f t="shared" si="24"/>
        <v>-0.90935580762760093</v>
      </c>
      <c r="M107" s="184"/>
      <c r="N107" s="185"/>
      <c r="O107" s="185"/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23"/>
        <v>0.50696637471635242</v>
      </c>
      <c r="G108" s="184">
        <v>7.9421218694537563</v>
      </c>
      <c r="H108" s="185">
        <f t="shared" si="23"/>
        <v>-0.33366452410878988</v>
      </c>
      <c r="I108" s="184">
        <v>5.8612209341285268</v>
      </c>
      <c r="J108" s="185">
        <f t="shared" si="23"/>
        <v>-2.0809009353252295</v>
      </c>
      <c r="K108" s="184">
        <v>6.275511432009627</v>
      </c>
      <c r="L108" s="185">
        <f t="shared" si="24"/>
        <v>0.41429049788110017</v>
      </c>
      <c r="M108" s="184"/>
      <c r="N108" s="185"/>
      <c r="O108" s="185"/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23"/>
        <v>-1.2263420342181126</v>
      </c>
      <c r="G109" s="186">
        <v>8.7250281473493914</v>
      </c>
      <c r="H109" s="187">
        <f t="shared" si="23"/>
        <v>1.968869198476666</v>
      </c>
      <c r="I109" s="186">
        <v>7.2914212309392115</v>
      </c>
      <c r="J109" s="187">
        <f t="shared" si="23"/>
        <v>-1.4336069164101799</v>
      </c>
      <c r="K109" s="186">
        <v>6.2369073253971479</v>
      </c>
      <c r="L109" s="187">
        <f t="shared" si="24"/>
        <v>-1.0545139055420636</v>
      </c>
      <c r="M109" s="186">
        <v>6.5729969548834815</v>
      </c>
      <c r="N109" s="187">
        <v>0.73505979034209812</v>
      </c>
      <c r="O109" s="187">
        <v>-1.4713506051593521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298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26">IFERROR(E119-C119,"-")</f>
        <v>-1.2299426108544163</v>
      </c>
      <c r="G119" s="184">
        <v>23.921666666666667</v>
      </c>
      <c r="H119" s="185">
        <f t="shared" si="26"/>
        <v>16.957916460701927</v>
      </c>
      <c r="I119" s="184">
        <v>11.427258462228201</v>
      </c>
      <c r="J119" s="185">
        <f t="shared" si="26"/>
        <v>-12.494408204438466</v>
      </c>
      <c r="K119" s="184">
        <v>6.5380669546436287</v>
      </c>
      <c r="L119" s="185">
        <f t="shared" ref="L119:L121" si="27">IFERROR(K119-I119,"-")</f>
        <v>-4.889191507584572</v>
      </c>
      <c r="M119" s="184">
        <v>7.0759036144578316</v>
      </c>
      <c r="N119" s="185">
        <f t="shared" ref="N119:N121" si="28">IFERROR(M119-K119,"-")</f>
        <v>0.53783665981420281</v>
      </c>
      <c r="O119" s="185">
        <f t="shared" ref="O119" si="29">IFERROR(M119-C119,"-")</f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26"/>
        <v>-0.5340194814983219</v>
      </c>
      <c r="G120" s="184">
        <v>11.833333333333334</v>
      </c>
      <c r="H120" s="185">
        <f t="shared" si="26"/>
        <v>4.8805917823587164</v>
      </c>
      <c r="I120" s="184">
        <v>8.8209509658246663</v>
      </c>
      <c r="J120" s="185">
        <f t="shared" si="26"/>
        <v>-3.0123823675086676</v>
      </c>
      <c r="K120" s="184">
        <v>5.1562280701754384</v>
      </c>
      <c r="L120" s="185">
        <f t="shared" si="27"/>
        <v>-3.6647228956492279</v>
      </c>
      <c r="M120" s="184">
        <v>6.4152956869719873</v>
      </c>
      <c r="N120" s="185">
        <f t="shared" si="28"/>
        <v>1.2590676167965489</v>
      </c>
      <c r="O120" s="185">
        <f>IFERROR(M120-C120,"-")</f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26"/>
        <v>2.9136342246993419</v>
      </c>
      <c r="G121" s="184">
        <v>17.187134502923978</v>
      </c>
      <c r="H121" s="185">
        <f t="shared" si="26"/>
        <v>6.9602735340385902</v>
      </c>
      <c r="I121" s="184">
        <v>6.1370344342937457</v>
      </c>
      <c r="J121" s="185">
        <f t="shared" si="26"/>
        <v>-11.050100068630233</v>
      </c>
      <c r="K121" s="184">
        <v>4.7230411864558208</v>
      </c>
      <c r="L121" s="185">
        <f t="shared" si="27"/>
        <v>-1.4139932478379249</v>
      </c>
      <c r="M121" s="184">
        <v>5.6702086553323028</v>
      </c>
      <c r="N121" s="185">
        <f t="shared" si="28"/>
        <v>0.94716746887648195</v>
      </c>
      <c r="O121" s="185">
        <f t="shared" ref="O121:O124" si="30">IFERROR(M121-C121,"-")</f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236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f>IFERROR(M122-K122,"-")</f>
        <v>0.84213104027501107</v>
      </c>
      <c r="O122" s="185">
        <f t="shared" si="30"/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236</v>
      </c>
      <c r="F123" s="185" t="str">
        <f t="shared" ref="F123:J131" si="31">IFERROR(E123-C123,"-")</f>
        <v>-</v>
      </c>
      <c r="G123" s="184">
        <v>14.308724832214764</v>
      </c>
      <c r="H123" s="185" t="str">
        <f t="shared" si="31"/>
        <v>-</v>
      </c>
      <c r="I123" s="184">
        <v>7.2566325190438663</v>
      </c>
      <c r="J123" s="185">
        <f t="shared" si="31"/>
        <v>-7.0520923131708981</v>
      </c>
      <c r="K123" s="184">
        <v>5.3315962007228714</v>
      </c>
      <c r="L123" s="185">
        <f t="shared" ref="L123:L131" si="32">IFERROR(K123-I123,"-")</f>
        <v>-1.9250363183209949</v>
      </c>
      <c r="M123" s="184">
        <v>5.6281161403851794</v>
      </c>
      <c r="N123" s="185">
        <f t="shared" ref="N123:N130" si="33">IFERROR(M123-K123,"-")</f>
        <v>0.29651993966230794</v>
      </c>
      <c r="O123" s="185">
        <f t="shared" si="30"/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236</v>
      </c>
      <c r="F124" s="185" t="str">
        <f t="shared" si="31"/>
        <v>-</v>
      </c>
      <c r="G124" s="184">
        <v>12.987714987714988</v>
      </c>
      <c r="H124" s="185" t="str">
        <f t="shared" si="31"/>
        <v>-</v>
      </c>
      <c r="I124" s="184">
        <v>7.4575471698113205</v>
      </c>
      <c r="J124" s="185">
        <f t="shared" si="31"/>
        <v>-5.5301678179036671</v>
      </c>
      <c r="K124" s="184">
        <v>6.3493812663716014</v>
      </c>
      <c r="L124" s="185">
        <f t="shared" si="32"/>
        <v>-1.1081659034397191</v>
      </c>
      <c r="M124" s="184">
        <v>7.3081058726220016</v>
      </c>
      <c r="N124" s="185">
        <f t="shared" si="33"/>
        <v>0.95872460625040024</v>
      </c>
      <c r="O124" s="185">
        <f t="shared" si="30"/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236</v>
      </c>
      <c r="F125" s="185" t="str">
        <f t="shared" si="31"/>
        <v>-</v>
      </c>
      <c r="G125" s="184">
        <v>8.2203659506762126</v>
      </c>
      <c r="H125" s="185" t="str">
        <f t="shared" si="31"/>
        <v>-</v>
      </c>
      <c r="I125" s="184">
        <v>7.105190204835977</v>
      </c>
      <c r="J125" s="185">
        <f t="shared" si="31"/>
        <v>-1.1151757458402356</v>
      </c>
      <c r="K125" s="184">
        <v>5.7398599958822318</v>
      </c>
      <c r="L125" s="185">
        <f t="shared" si="32"/>
        <v>-1.3653302089537451</v>
      </c>
      <c r="M125" s="184">
        <v>7.6511909568025835</v>
      </c>
      <c r="N125" s="185">
        <f t="shared" si="33"/>
        <v>1.9113309609203517</v>
      </c>
      <c r="O125" s="185">
        <f>IFERROR(M125-C125,"-")</f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31"/>
        <v>-3.3296669492959516</v>
      </c>
      <c r="G126" s="184">
        <v>8.5341272146383975</v>
      </c>
      <c r="H126" s="185">
        <f t="shared" si="31"/>
        <v>3.4223901254365199</v>
      </c>
      <c r="I126" s="184">
        <v>7.0737927292457945</v>
      </c>
      <c r="J126" s="185">
        <f t="shared" si="31"/>
        <v>-1.460334485392603</v>
      </c>
      <c r="K126" s="184">
        <v>8.2577308362369344</v>
      </c>
      <c r="L126" s="185">
        <f t="shared" si="32"/>
        <v>1.1839381069911399</v>
      </c>
      <c r="M126" s="184"/>
      <c r="N126" s="185"/>
      <c r="O126" s="185"/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31"/>
        <v>-2.7656598780170931</v>
      </c>
      <c r="G127" s="184">
        <v>8.8707849249079054</v>
      </c>
      <c r="H127" s="185">
        <f t="shared" si="31"/>
        <v>3.5757426032634072</v>
      </c>
      <c r="I127" s="184">
        <v>7.4258753091240397</v>
      </c>
      <c r="J127" s="185">
        <f t="shared" si="31"/>
        <v>-1.4449096157838657</v>
      </c>
      <c r="K127" s="184">
        <v>7.502688172043011</v>
      </c>
      <c r="L127" s="185">
        <f t="shared" si="32"/>
        <v>7.681286291897127E-2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31"/>
        <v>-3.1209390464358258</v>
      </c>
      <c r="G128" s="184">
        <v>7.5337959750173491</v>
      </c>
      <c r="H128" s="185">
        <f t="shared" si="31"/>
        <v>3.302307836987155</v>
      </c>
      <c r="I128" s="184">
        <v>6.6977941890972694</v>
      </c>
      <c r="J128" s="185">
        <f t="shared" si="31"/>
        <v>-0.83600178592007968</v>
      </c>
      <c r="K128" s="184">
        <v>6.1844487109160724</v>
      </c>
      <c r="L128" s="185">
        <f t="shared" si="32"/>
        <v>-0.51334547818119702</v>
      </c>
      <c r="M128" s="184"/>
      <c r="N128" s="185"/>
      <c r="O128" s="185"/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31"/>
        <v>-3.179768672546067</v>
      </c>
      <c r="G129" s="184">
        <v>9.3559194428759653</v>
      </c>
      <c r="H129" s="185">
        <f t="shared" si="31"/>
        <v>5.1144456304520922</v>
      </c>
      <c r="I129" s="184">
        <v>8.585074626865671</v>
      </c>
      <c r="J129" s="185">
        <f t="shared" si="31"/>
        <v>-0.77084481601029431</v>
      </c>
      <c r="K129" s="184">
        <v>6.8399476668120363</v>
      </c>
      <c r="L129" s="185">
        <f t="shared" si="32"/>
        <v>-1.7451269600536348</v>
      </c>
      <c r="M129" s="184"/>
      <c r="N129" s="185"/>
      <c r="O129" s="185"/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31"/>
        <v>1.5318691972875529</v>
      </c>
      <c r="G130" s="184">
        <v>10.613690865489426</v>
      </c>
      <c r="H130" s="185">
        <f t="shared" si="31"/>
        <v>1.7298618692068981</v>
      </c>
      <c r="I130" s="184">
        <v>5.9148119723714503</v>
      </c>
      <c r="J130" s="185">
        <f t="shared" si="31"/>
        <v>-4.6988788931179757</v>
      </c>
      <c r="K130" s="184">
        <v>6.3220577871740664</v>
      </c>
      <c r="L130" s="185">
        <f t="shared" si="32"/>
        <v>0.40724581480261612</v>
      </c>
      <c r="M130" s="184"/>
      <c r="N130" s="185"/>
      <c r="O130" s="185"/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31"/>
        <v>-0.88982415413302451</v>
      </c>
      <c r="G131" s="186">
        <v>9.382254214530807</v>
      </c>
      <c r="H131" s="187">
        <f t="shared" si="31"/>
        <v>2.5119259604181545</v>
      </c>
      <c r="I131" s="186">
        <v>7.421225937183384</v>
      </c>
      <c r="J131" s="187">
        <f t="shared" si="31"/>
        <v>-1.961028277347423</v>
      </c>
      <c r="K131" s="186">
        <v>6.0541886533237577</v>
      </c>
      <c r="L131" s="187">
        <f t="shared" si="32"/>
        <v>-1.3670372838596263</v>
      </c>
      <c r="M131" s="186">
        <v>6.4546259145621905</v>
      </c>
      <c r="N131" s="187">
        <v>1.0093947829236898</v>
      </c>
      <c r="O131" s="187">
        <v>-1.3273271070522776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299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34">IFERROR(E141-C141,"-")</f>
        <v>2.5739234503685537E-3</v>
      </c>
      <c r="G141" s="184">
        <v>2.5</v>
      </c>
      <c r="H141" s="185">
        <f t="shared" si="34"/>
        <v>-7.7066905615292711</v>
      </c>
      <c r="I141" s="184">
        <v>7.3069016152716593</v>
      </c>
      <c r="J141" s="185">
        <f t="shared" si="34"/>
        <v>4.8069016152716593</v>
      </c>
      <c r="K141" s="184">
        <v>6.2490613266583228</v>
      </c>
      <c r="L141" s="185">
        <f t="shared" ref="L141:L143" si="35">IFERROR(K141-I141,"-")</f>
        <v>-1.0578402886133365</v>
      </c>
      <c r="M141" s="184">
        <v>5.2128966223132034</v>
      </c>
      <c r="N141" s="185">
        <f t="shared" ref="N141:N143" si="36">IFERROR(M141-K141,"-")</f>
        <v>-1.0361647043451194</v>
      </c>
      <c r="O141" s="185">
        <f t="shared" ref="O141" si="37">IFERROR(M141-C141,"-")</f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34"/>
        <v>-2.2163837179312127</v>
      </c>
      <c r="G142" s="184">
        <v>9.4146341463414629</v>
      </c>
      <c r="H142" s="185">
        <f t="shared" si="34"/>
        <v>1.4421932014595731</v>
      </c>
      <c r="I142" s="184">
        <v>7.6997971602434081</v>
      </c>
      <c r="J142" s="185">
        <f t="shared" si="34"/>
        <v>-1.7148369860980548</v>
      </c>
      <c r="K142" s="184">
        <v>5.5432989690721648</v>
      </c>
      <c r="L142" s="185">
        <f t="shared" si="35"/>
        <v>-2.1564981911712433</v>
      </c>
      <c r="M142" s="184">
        <v>6.93213296398892</v>
      </c>
      <c r="N142" s="185">
        <f t="shared" si="36"/>
        <v>1.3888339949167552</v>
      </c>
      <c r="O142" s="185">
        <f>IFERROR(M142-C142,"-")</f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34"/>
        <v>-6.706719846132037</v>
      </c>
      <c r="G143" s="184">
        <v>12.169139465875372</v>
      </c>
      <c r="H143" s="185">
        <f t="shared" si="34"/>
        <v>7.5840772252114714</v>
      </c>
      <c r="I143" s="184">
        <v>4.5830090791180282</v>
      </c>
      <c r="J143" s="185">
        <f t="shared" si="34"/>
        <v>-7.5861303867573433</v>
      </c>
      <c r="K143" s="184">
        <v>6.3925327951564075</v>
      </c>
      <c r="L143" s="185">
        <f t="shared" si="35"/>
        <v>1.8095237160383792</v>
      </c>
      <c r="M143" s="184">
        <v>6.4939759036144578</v>
      </c>
      <c r="N143" s="185">
        <f t="shared" si="36"/>
        <v>0.10144310845805027</v>
      </c>
      <c r="O143" s="185">
        <f t="shared" ref="O143:O146" si="38">IFERROR(M143-C143,"-")</f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236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f>IFERROR(M144-K144,"-")</f>
        <v>1.3324685432611236</v>
      </c>
      <c r="O144" s="185">
        <f t="shared" si="38"/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236</v>
      </c>
      <c r="F145" s="185" t="str">
        <f t="shared" ref="F145:J153" si="39">IFERROR(E145-C145,"-")</f>
        <v>-</v>
      </c>
      <c r="G145" s="184">
        <v>14.590452261306533</v>
      </c>
      <c r="H145" s="185" t="str">
        <f t="shared" si="39"/>
        <v>-</v>
      </c>
      <c r="I145" s="184">
        <v>9.8229166666666661</v>
      </c>
      <c r="J145" s="185">
        <f t="shared" si="39"/>
        <v>-4.7675355946398668</v>
      </c>
      <c r="K145" s="184">
        <v>13.061185468451242</v>
      </c>
      <c r="L145" s="185">
        <f t="shared" ref="L145:L153" si="40">IFERROR(K145-I145,"-")</f>
        <v>3.2382688017845762</v>
      </c>
      <c r="M145" s="184">
        <v>7.9407540394973068</v>
      </c>
      <c r="N145" s="185">
        <f t="shared" ref="N145:N152" si="41">IFERROR(M145-K145,"-")</f>
        <v>-5.1204314289539354</v>
      </c>
      <c r="O145" s="185">
        <f t="shared" si="38"/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236</v>
      </c>
      <c r="F146" s="185" t="str">
        <f t="shared" si="39"/>
        <v>-</v>
      </c>
      <c r="G146" s="184">
        <v>4.7831498324557202</v>
      </c>
      <c r="H146" s="185" t="str">
        <f t="shared" si="39"/>
        <v>-</v>
      </c>
      <c r="I146" s="184">
        <v>12.960893854748603</v>
      </c>
      <c r="J146" s="185">
        <f t="shared" si="39"/>
        <v>8.1777440222928828</v>
      </c>
      <c r="K146" s="184">
        <v>6.6303317535545023</v>
      </c>
      <c r="L146" s="185">
        <f t="shared" si="40"/>
        <v>-6.3305621011941007</v>
      </c>
      <c r="M146" s="184">
        <v>6.8303393213572852</v>
      </c>
      <c r="N146" s="185">
        <f t="shared" si="41"/>
        <v>0.20000756780278284</v>
      </c>
      <c r="O146" s="185">
        <f t="shared" si="38"/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236</v>
      </c>
      <c r="F147" s="185" t="str">
        <f t="shared" si="39"/>
        <v>-</v>
      </c>
      <c r="G147" s="184">
        <v>13.025882352941176</v>
      </c>
      <c r="H147" s="185" t="str">
        <f t="shared" si="39"/>
        <v>-</v>
      </c>
      <c r="I147" s="184">
        <v>13.676595744680851</v>
      </c>
      <c r="J147" s="185">
        <f t="shared" si="39"/>
        <v>0.65071339173967502</v>
      </c>
      <c r="K147" s="184">
        <v>7.0081521739130439</v>
      </c>
      <c r="L147" s="185">
        <f t="shared" si="40"/>
        <v>-6.6684435707678071</v>
      </c>
      <c r="M147" s="184">
        <v>6.9790476190476189</v>
      </c>
      <c r="N147" s="185">
        <f t="shared" si="41"/>
        <v>-2.9104554865424959E-2</v>
      </c>
      <c r="O147" s="185">
        <f>IFERROR(M147-C147,"-")</f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39"/>
        <v>-0.55278157288019791</v>
      </c>
      <c r="G148" s="184">
        <v>9.3961218836565106</v>
      </c>
      <c r="H148" s="185">
        <f t="shared" si="39"/>
        <v>2.689489230595286</v>
      </c>
      <c r="I148" s="184">
        <v>8.1945205479452063</v>
      </c>
      <c r="J148" s="185">
        <f t="shared" si="39"/>
        <v>-1.2016013357113042</v>
      </c>
      <c r="K148" s="184">
        <v>8.0383480825958706</v>
      </c>
      <c r="L148" s="185">
        <f t="shared" si="40"/>
        <v>-0.15617246534933571</v>
      </c>
      <c r="M148" s="184"/>
      <c r="N148" s="185"/>
      <c r="O148" s="185"/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39"/>
        <v>1.0668828951860707</v>
      </c>
      <c r="G149" s="184">
        <v>7.9540229885057467</v>
      </c>
      <c r="H149" s="185">
        <f t="shared" si="39"/>
        <v>-1.7356321839080469</v>
      </c>
      <c r="I149" s="184">
        <v>4.7848410757946214</v>
      </c>
      <c r="J149" s="185">
        <f t="shared" si="39"/>
        <v>-3.1691819127111254</v>
      </c>
      <c r="K149" s="184">
        <v>6.5543859649122806</v>
      </c>
      <c r="L149" s="185">
        <f t="shared" si="40"/>
        <v>1.7695448891176593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39"/>
        <v>-3.181732084604862</v>
      </c>
      <c r="G150" s="184">
        <v>7.3981191222570537</v>
      </c>
      <c r="H150" s="185">
        <f t="shared" si="39"/>
        <v>2.2585842385361232</v>
      </c>
      <c r="I150" s="184">
        <v>6.2121212121212119</v>
      </c>
      <c r="J150" s="185">
        <f t="shared" si="39"/>
        <v>-1.1859979101358418</v>
      </c>
      <c r="K150" s="184">
        <v>7.5462478184991273</v>
      </c>
      <c r="L150" s="185">
        <f t="shared" si="40"/>
        <v>1.3341266063779154</v>
      </c>
      <c r="M150" s="184"/>
      <c r="N150" s="185"/>
      <c r="O150" s="185"/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39"/>
        <v>-4.9532284215546021</v>
      </c>
      <c r="G151" s="184">
        <v>8.9674220963172804</v>
      </c>
      <c r="H151" s="185">
        <f t="shared" si="39"/>
        <v>5.1051998740950584</v>
      </c>
      <c r="I151" s="184">
        <v>5.2242798353909468</v>
      </c>
      <c r="J151" s="185">
        <f t="shared" si="39"/>
        <v>-3.7431422609263336</v>
      </c>
      <c r="K151" s="184">
        <v>6.2333333333333334</v>
      </c>
      <c r="L151" s="185">
        <f t="shared" si="40"/>
        <v>1.0090534979423866</v>
      </c>
      <c r="M151" s="184"/>
      <c r="N151" s="185"/>
      <c r="O151" s="185"/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39"/>
        <v>-7.4595705643923109</v>
      </c>
      <c r="G152" s="184">
        <v>6.4748110831234253</v>
      </c>
      <c r="H152" s="185">
        <f t="shared" si="39"/>
        <v>0.93204792522868818</v>
      </c>
      <c r="I152" s="184">
        <v>5.8742514970059876</v>
      </c>
      <c r="J152" s="185">
        <f t="shared" si="39"/>
        <v>-0.60055958611743776</v>
      </c>
      <c r="K152" s="184">
        <v>6.0465116279069768</v>
      </c>
      <c r="L152" s="185">
        <f t="shared" si="40"/>
        <v>0.17226013090098924</v>
      </c>
      <c r="M152" s="184"/>
      <c r="N152" s="185"/>
      <c r="O152" s="185"/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39"/>
        <v>-2.3240815850979075</v>
      </c>
      <c r="G153" s="186">
        <v>7.9309434486591632</v>
      </c>
      <c r="H153" s="187">
        <f t="shared" si="39"/>
        <v>0.87620463101762436</v>
      </c>
      <c r="I153" s="186">
        <v>6.613911290322581</v>
      </c>
      <c r="J153" s="187">
        <f t="shared" si="39"/>
        <v>-1.3170321583365823</v>
      </c>
      <c r="K153" s="186">
        <v>6.7909909909909913</v>
      </c>
      <c r="L153" s="187">
        <f t="shared" si="40"/>
        <v>0.17707970066841039</v>
      </c>
      <c r="M153" s="186">
        <v>6.6812676624949532</v>
      </c>
      <c r="N153" s="187">
        <v>-0.22438216036538616</v>
      </c>
      <c r="O153" s="187">
        <v>-2.7026895567563844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300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42">IFERROR(E163-C163,"-")</f>
        <v>-3.2944078665281893</v>
      </c>
      <c r="G163" s="184">
        <v>1.9777777777777779</v>
      </c>
      <c r="H163" s="185">
        <f t="shared" si="42"/>
        <v>-3.9603266709649692</v>
      </c>
      <c r="I163" s="184">
        <v>6.2176258992805753</v>
      </c>
      <c r="J163" s="185">
        <f t="shared" si="42"/>
        <v>4.2398481215027974</v>
      </c>
      <c r="K163" s="184">
        <v>5.1819338422391859</v>
      </c>
      <c r="L163" s="185">
        <f t="shared" ref="L163:L165" si="43">IFERROR(K163-I163,"-")</f>
        <v>-1.0356920570413894</v>
      </c>
      <c r="M163" s="184">
        <v>5.5057324840764332</v>
      </c>
      <c r="N163" s="185">
        <f t="shared" ref="N163:N165" si="44">IFERROR(M163-K163,"-")</f>
        <v>0.32379864183724738</v>
      </c>
      <c r="O163" s="185">
        <f t="shared" ref="O163" si="45">IFERROR(M163-C163,"-")</f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42"/>
        <v>-2.5414186108876375</v>
      </c>
      <c r="G164" s="184">
        <v>6.0033557046979862</v>
      </c>
      <c r="H164" s="185">
        <f t="shared" si="42"/>
        <v>1.6139617653040466</v>
      </c>
      <c r="I164" s="184">
        <v>5.9796380090497738</v>
      </c>
      <c r="J164" s="185">
        <f t="shared" si="42"/>
        <v>-2.3717695648212356E-2</v>
      </c>
      <c r="K164" s="184">
        <v>4.8488745980707399</v>
      </c>
      <c r="L164" s="185">
        <f t="shared" si="43"/>
        <v>-1.1307634109790339</v>
      </c>
      <c r="M164" s="184">
        <v>5.2434266327396095</v>
      </c>
      <c r="N164" s="185">
        <f t="shared" si="44"/>
        <v>0.39455203466886957</v>
      </c>
      <c r="O164" s="185">
        <f>IFERROR(M164-C164,"-")</f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42"/>
        <v>-3.5035422765030324</v>
      </c>
      <c r="G165" s="184">
        <v>12.337563451776649</v>
      </c>
      <c r="H165" s="185">
        <f t="shared" si="42"/>
        <v>8.1058918975244509</v>
      </c>
      <c r="I165" s="184">
        <v>5.2607385079125848</v>
      </c>
      <c r="J165" s="185">
        <f t="shared" si="42"/>
        <v>-7.0768249438640645</v>
      </c>
      <c r="K165" s="184">
        <v>5.5905752753977964</v>
      </c>
      <c r="L165" s="185">
        <f t="shared" si="43"/>
        <v>0.32983676748521162</v>
      </c>
      <c r="M165" s="184">
        <v>6.1583541147132168</v>
      </c>
      <c r="N165" s="185">
        <f t="shared" si="44"/>
        <v>0.56777883931542039</v>
      </c>
      <c r="O165" s="185">
        <f t="shared" ref="O165:O168" si="46">IFERROR(M165-C165,"-")</f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236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f>IFERROR(M166-K166,"-")</f>
        <v>0.87502714047912011</v>
      </c>
      <c r="O166" s="185">
        <f t="shared" si="46"/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236</v>
      </c>
      <c r="F167" s="185" t="str">
        <f t="shared" ref="F167:J175" si="47">IFERROR(E167-C167,"-")</f>
        <v>-</v>
      </c>
      <c r="G167" s="184">
        <v>8.8278236914600559</v>
      </c>
      <c r="H167" s="185" t="str">
        <f t="shared" si="47"/>
        <v>-</v>
      </c>
      <c r="I167" s="184">
        <v>8.5892307692307686</v>
      </c>
      <c r="J167" s="185">
        <f t="shared" si="47"/>
        <v>-0.2385929222292873</v>
      </c>
      <c r="K167" s="184">
        <v>5.8108108108108105</v>
      </c>
      <c r="L167" s="185">
        <f t="shared" ref="L167:L175" si="48">IFERROR(K167-I167,"-")</f>
        <v>-2.778419958419958</v>
      </c>
      <c r="M167" s="184">
        <v>5.4254787676935887</v>
      </c>
      <c r="N167" s="185">
        <f t="shared" ref="N167:N174" si="49">IFERROR(M167-K167,"-")</f>
        <v>-0.3853320431172218</v>
      </c>
      <c r="O167" s="185">
        <f t="shared" si="46"/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236</v>
      </c>
      <c r="F168" s="185" t="str">
        <f t="shared" si="47"/>
        <v>-</v>
      </c>
      <c r="G168" s="184">
        <v>13.403603603603603</v>
      </c>
      <c r="H168" s="185" t="str">
        <f t="shared" si="47"/>
        <v>-</v>
      </c>
      <c r="I168" s="184">
        <v>9.0412979351032448</v>
      </c>
      <c r="J168" s="185">
        <f t="shared" si="47"/>
        <v>-4.3623056685003583</v>
      </c>
      <c r="K168" s="184">
        <v>6.2152641878669277</v>
      </c>
      <c r="L168" s="185">
        <f t="shared" si="48"/>
        <v>-2.8260337472363171</v>
      </c>
      <c r="M168" s="184">
        <v>7.024236037934668</v>
      </c>
      <c r="N168" s="185">
        <f t="shared" si="49"/>
        <v>0.80897185006774031</v>
      </c>
      <c r="O168" s="185">
        <f t="shared" si="46"/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236</v>
      </c>
      <c r="F169" s="185" t="str">
        <f t="shared" si="47"/>
        <v>-</v>
      </c>
      <c r="G169" s="184">
        <v>12.340579710144928</v>
      </c>
      <c r="H169" s="185" t="str">
        <f t="shared" si="47"/>
        <v>-</v>
      </c>
      <c r="I169" s="184">
        <v>7.4050387596899228</v>
      </c>
      <c r="J169" s="185">
        <f t="shared" si="47"/>
        <v>-4.935540950455005</v>
      </c>
      <c r="K169" s="184">
        <v>6.7743589743589743</v>
      </c>
      <c r="L169" s="185">
        <f t="shared" si="48"/>
        <v>-0.63067978533094848</v>
      </c>
      <c r="M169" s="184">
        <v>5.4546912590216516</v>
      </c>
      <c r="N169" s="185">
        <f t="shared" si="49"/>
        <v>-1.3196677153373226</v>
      </c>
      <c r="O169" s="185">
        <f>IFERROR(M169-C169,"-")</f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47"/>
        <v>-1.0285531058275632</v>
      </c>
      <c r="G170" s="184">
        <v>11.88422247446084</v>
      </c>
      <c r="H170" s="185">
        <f t="shared" si="47"/>
        <v>4.0720159016908868</v>
      </c>
      <c r="I170" s="184">
        <v>6.9071883530482259</v>
      </c>
      <c r="J170" s="185">
        <f t="shared" si="47"/>
        <v>-4.9770341214126139</v>
      </c>
      <c r="K170" s="184">
        <v>7.71830985915493</v>
      </c>
      <c r="L170" s="185">
        <f t="shared" si="48"/>
        <v>0.81112150610670408</v>
      </c>
      <c r="M170" s="184"/>
      <c r="N170" s="185"/>
      <c r="O170" s="185"/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47"/>
        <v>-2.528561376575194</v>
      </c>
      <c r="G171" s="184">
        <v>12.139837398373984</v>
      </c>
      <c r="H171" s="185">
        <f t="shared" si="47"/>
        <v>5.5595904847937376</v>
      </c>
      <c r="I171" s="184">
        <v>6.6670353982300883</v>
      </c>
      <c r="J171" s="185">
        <f t="shared" si="47"/>
        <v>-5.4728020001438962</v>
      </c>
      <c r="K171" s="184">
        <v>8.5570469798657722</v>
      </c>
      <c r="L171" s="185">
        <f t="shared" si="48"/>
        <v>1.8900115816356839</v>
      </c>
      <c r="M171" s="184"/>
      <c r="N171" s="185"/>
      <c r="O171" s="185"/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47"/>
        <v>-1.4592622385658478</v>
      </c>
      <c r="G172" s="184">
        <v>9.1653027823240585</v>
      </c>
      <c r="H172" s="185">
        <f t="shared" si="47"/>
        <v>2.3363554139030063</v>
      </c>
      <c r="I172" s="184">
        <v>6.0141467727674627</v>
      </c>
      <c r="J172" s="185">
        <f t="shared" si="47"/>
        <v>-3.1511560095565958</v>
      </c>
      <c r="K172" s="184">
        <v>5.2829736211031175</v>
      </c>
      <c r="L172" s="185">
        <f t="shared" si="48"/>
        <v>-0.73117315166434516</v>
      </c>
      <c r="M172" s="184"/>
      <c r="N172" s="185"/>
      <c r="O172" s="185"/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47"/>
        <v>-2.0111384492618702</v>
      </c>
      <c r="G173" s="184">
        <v>8.2072243346007596</v>
      </c>
      <c r="H173" s="185">
        <f t="shared" si="47"/>
        <v>4.4537996770665131</v>
      </c>
      <c r="I173" s="184">
        <v>6.8518518518518521</v>
      </c>
      <c r="J173" s="185">
        <f t="shared" si="47"/>
        <v>-1.3553724827489075</v>
      </c>
      <c r="K173" s="184">
        <v>5.211267605633803</v>
      </c>
      <c r="L173" s="185">
        <f t="shared" si="48"/>
        <v>-1.6405842462180491</v>
      </c>
      <c r="M173" s="184"/>
      <c r="N173" s="185"/>
      <c r="O173" s="185"/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47"/>
        <v>-0.17424910813610062</v>
      </c>
      <c r="G174" s="184">
        <v>5.6374829001367992</v>
      </c>
      <c r="H174" s="185">
        <f t="shared" si="47"/>
        <v>-0.49228809222961267</v>
      </c>
      <c r="I174" s="184">
        <v>5.157782515991471</v>
      </c>
      <c r="J174" s="185">
        <f t="shared" si="47"/>
        <v>-0.47970038414532823</v>
      </c>
      <c r="K174" s="184">
        <v>4.7777777777777777</v>
      </c>
      <c r="L174" s="185">
        <f t="shared" si="48"/>
        <v>-0.38000473821369329</v>
      </c>
      <c r="M174" s="184"/>
      <c r="N174" s="185"/>
      <c r="O174" s="185"/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47"/>
        <v>-2.5795449832735775</v>
      </c>
      <c r="G175" s="186">
        <v>9.9629410020753042</v>
      </c>
      <c r="H175" s="187">
        <f t="shared" si="47"/>
        <v>4.4052948851817897</v>
      </c>
      <c r="I175" s="186">
        <v>6.6787385554425232</v>
      </c>
      <c r="J175" s="187">
        <f t="shared" si="47"/>
        <v>-3.284202446632781</v>
      </c>
      <c r="K175" s="186">
        <v>5.687565230356344</v>
      </c>
      <c r="L175" s="187">
        <f t="shared" si="48"/>
        <v>-0.99117332508617917</v>
      </c>
      <c r="M175" s="186">
        <v>5.7185461323392355</v>
      </c>
      <c r="N175" s="187">
        <v>0.30498533694642838</v>
      </c>
      <c r="O175" s="187">
        <v>-2.3732333779876695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301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50">IFERROR(E185-C185,"-")</f>
        <v>-5.1437610424028275</v>
      </c>
      <c r="G185" s="184">
        <v>4.8</v>
      </c>
      <c r="H185" s="185">
        <f t="shared" si="50"/>
        <v>-1.5968749999999998</v>
      </c>
      <c r="I185" s="184">
        <v>8.4686098654708513</v>
      </c>
      <c r="J185" s="185">
        <f t="shared" si="50"/>
        <v>3.6686098654708514</v>
      </c>
      <c r="K185" s="184">
        <v>6.9557894736842103</v>
      </c>
      <c r="L185" s="185">
        <f t="shared" ref="L185:L187" si="51">IFERROR(K185-I185,"-")</f>
        <v>-1.512820391786641</v>
      </c>
      <c r="M185" s="184">
        <v>6.4937500000000004</v>
      </c>
      <c r="N185" s="185">
        <f t="shared" ref="N185:N187" si="52">IFERROR(M185-K185,"-")</f>
        <v>-0.46203947368420994</v>
      </c>
      <c r="O185" s="185">
        <f t="shared" ref="O185" si="53">IFERROR(M185-C185,"-")</f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50"/>
        <v>-0.88793814432989571</v>
      </c>
      <c r="G186" s="184">
        <v>3.88</v>
      </c>
      <c r="H186" s="185">
        <f t="shared" si="50"/>
        <v>-3.2720618556701035</v>
      </c>
      <c r="I186" s="184">
        <v>5.5279503105590067</v>
      </c>
      <c r="J186" s="185">
        <f t="shared" si="50"/>
        <v>1.6479503105590068</v>
      </c>
      <c r="K186" s="184">
        <v>7.1404682274247495</v>
      </c>
      <c r="L186" s="185">
        <f t="shared" si="51"/>
        <v>1.6125179168657429</v>
      </c>
      <c r="M186" s="184">
        <v>5.6514032496307234</v>
      </c>
      <c r="N186" s="185">
        <f t="shared" si="52"/>
        <v>-1.4890649777940261</v>
      </c>
      <c r="O186" s="185">
        <f>IFERROR(M186-C186,"-")</f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50"/>
        <v>-0.97203592814371298</v>
      </c>
      <c r="G187" s="184">
        <v>26.625</v>
      </c>
      <c r="H187" s="185">
        <f t="shared" si="50"/>
        <v>20.607035928143713</v>
      </c>
      <c r="I187" s="184">
        <v>8.4092592592592599</v>
      </c>
      <c r="J187" s="185">
        <f t="shared" si="50"/>
        <v>-18.215740740740742</v>
      </c>
      <c r="K187" s="184">
        <v>8.2876344086021501</v>
      </c>
      <c r="L187" s="185">
        <f t="shared" si="51"/>
        <v>-0.12162485065710982</v>
      </c>
      <c r="M187" s="184">
        <v>5.971830985915493</v>
      </c>
      <c r="N187" s="185">
        <f t="shared" si="52"/>
        <v>-2.3158034226866571</v>
      </c>
      <c r="O187" s="185">
        <f t="shared" ref="O187:O190" si="54">IFERROR(M187-C187,"-")</f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236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f>IFERROR(M188-K188,"-")</f>
        <v>-1.5561497326203204</v>
      </c>
      <c r="O188" s="185">
        <f t="shared" si="54"/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236</v>
      </c>
      <c r="F189" s="185" t="str">
        <f t="shared" ref="F189:J197" si="55">IFERROR(E189-C189,"-")</f>
        <v>-</v>
      </c>
      <c r="G189" s="184">
        <v>8.9658385093167698</v>
      </c>
      <c r="H189" s="185" t="str">
        <f t="shared" si="55"/>
        <v>-</v>
      </c>
      <c r="I189" s="184">
        <v>11.530909090909091</v>
      </c>
      <c r="J189" s="185">
        <f t="shared" si="55"/>
        <v>2.5650705815923214</v>
      </c>
      <c r="K189" s="184">
        <v>5.6338797814207648</v>
      </c>
      <c r="L189" s="185">
        <f t="shared" ref="L189:L197" si="56">IFERROR(K189-I189,"-")</f>
        <v>-5.8970293094883264</v>
      </c>
      <c r="M189" s="184">
        <v>6.777358490566038</v>
      </c>
      <c r="N189" s="185">
        <f t="shared" ref="N189:N196" si="57">IFERROR(M189-K189,"-")</f>
        <v>1.1434787091452732</v>
      </c>
      <c r="O189" s="185">
        <f t="shared" si="54"/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236</v>
      </c>
      <c r="F190" s="185" t="str">
        <f t="shared" si="55"/>
        <v>-</v>
      </c>
      <c r="G190" s="184">
        <v>9.638461538461538</v>
      </c>
      <c r="H190" s="185" t="str">
        <f t="shared" si="55"/>
        <v>-</v>
      </c>
      <c r="I190" s="184">
        <v>21.8125</v>
      </c>
      <c r="J190" s="185">
        <f t="shared" si="55"/>
        <v>12.174038461538462</v>
      </c>
      <c r="K190" s="184">
        <v>6.134615384615385</v>
      </c>
      <c r="L190" s="185">
        <f t="shared" si="56"/>
        <v>-15.677884615384615</v>
      </c>
      <c r="M190" s="184">
        <v>5.4095238095238098</v>
      </c>
      <c r="N190" s="185">
        <f t="shared" si="57"/>
        <v>-0.72509157509157518</v>
      </c>
      <c r="O190" s="185">
        <f t="shared" si="54"/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236</v>
      </c>
      <c r="F191" s="185" t="str">
        <f t="shared" si="55"/>
        <v>-</v>
      </c>
      <c r="G191" s="184">
        <v>10.96140350877193</v>
      </c>
      <c r="H191" s="185" t="str">
        <f t="shared" si="55"/>
        <v>-</v>
      </c>
      <c r="I191" s="184">
        <v>9.2523020257826882</v>
      </c>
      <c r="J191" s="185">
        <f t="shared" si="55"/>
        <v>-1.7091014829892419</v>
      </c>
      <c r="K191" s="184">
        <v>11.201712654614653</v>
      </c>
      <c r="L191" s="185">
        <f t="shared" si="56"/>
        <v>1.9494106288319646</v>
      </c>
      <c r="M191" s="184">
        <v>8.1009174311926611</v>
      </c>
      <c r="N191" s="185">
        <f t="shared" si="57"/>
        <v>-3.1007952234219918</v>
      </c>
      <c r="O191" s="185">
        <f>IFERROR(M191-C191,"-")</f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55"/>
        <v>0.12773003938417471</v>
      </c>
      <c r="G192" s="184">
        <v>8.9747368421052638</v>
      </c>
      <c r="H192" s="185">
        <f t="shared" si="55"/>
        <v>1.788333333333334</v>
      </c>
      <c r="I192" s="184">
        <v>10.574866310160427</v>
      </c>
      <c r="J192" s="185">
        <f t="shared" si="55"/>
        <v>1.6001294680551634</v>
      </c>
      <c r="K192" s="184">
        <v>7.939516129032258</v>
      </c>
      <c r="L192" s="185">
        <f t="shared" si="56"/>
        <v>-2.6353501811281692</v>
      </c>
      <c r="M192" s="184"/>
      <c r="N192" s="185"/>
      <c r="O192" s="185"/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55"/>
        <v>-1.627170913270386</v>
      </c>
      <c r="G193" s="184">
        <v>7.5906148867313918</v>
      </c>
      <c r="H193" s="185">
        <f t="shared" si="55"/>
        <v>0.67963318956001117</v>
      </c>
      <c r="I193" s="184">
        <v>6.9741176470588231</v>
      </c>
      <c r="J193" s="185">
        <f t="shared" si="55"/>
        <v>-0.61649723967256875</v>
      </c>
      <c r="K193" s="184">
        <v>7.827027027027027</v>
      </c>
      <c r="L193" s="185">
        <f t="shared" si="56"/>
        <v>0.85290937996820393</v>
      </c>
      <c r="M193" s="184"/>
      <c r="N193" s="185"/>
      <c r="O193" s="185"/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55"/>
        <v>1.6202339315406231</v>
      </c>
      <c r="G194" s="184">
        <v>5.8525641025641022</v>
      </c>
      <c r="H194" s="185">
        <f t="shared" si="55"/>
        <v>-2.8284174925279224</v>
      </c>
      <c r="I194" s="184">
        <v>7.5658263305322127</v>
      </c>
      <c r="J194" s="185">
        <f t="shared" si="55"/>
        <v>1.7132622279681105</v>
      </c>
      <c r="K194" s="184">
        <v>5.9731903485254696</v>
      </c>
      <c r="L194" s="185">
        <f t="shared" si="56"/>
        <v>-1.5926359820067431</v>
      </c>
      <c r="M194" s="184"/>
      <c r="N194" s="185"/>
      <c r="O194" s="185"/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55"/>
        <v>2.1142205140523656</v>
      </c>
      <c r="G195" s="184">
        <v>9.7633262260127935</v>
      </c>
      <c r="H195" s="185">
        <f t="shared" si="55"/>
        <v>0.65463057383888135</v>
      </c>
      <c r="I195" s="184">
        <v>7.7903780068728521</v>
      </c>
      <c r="J195" s="185">
        <f t="shared" si="55"/>
        <v>-1.9729482191399415</v>
      </c>
      <c r="K195" s="184">
        <v>6.9265873015873014</v>
      </c>
      <c r="L195" s="185">
        <f t="shared" si="56"/>
        <v>-0.86379070528555069</v>
      </c>
      <c r="M195" s="184"/>
      <c r="N195" s="185"/>
      <c r="O195" s="185"/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55"/>
        <v>0.30938009006419431</v>
      </c>
      <c r="G196" s="184">
        <v>5.6547811993517021</v>
      </c>
      <c r="H196" s="185">
        <f t="shared" si="55"/>
        <v>-0.6409934485356219</v>
      </c>
      <c r="I196" s="184">
        <v>5.7267605633802816</v>
      </c>
      <c r="J196" s="185">
        <f t="shared" si="55"/>
        <v>7.1979364028579518E-2</v>
      </c>
      <c r="K196" s="184">
        <v>7.3769063180827885</v>
      </c>
      <c r="L196" s="185">
        <f t="shared" si="56"/>
        <v>1.6501457547025069</v>
      </c>
      <c r="M196" s="184"/>
      <c r="N196" s="185"/>
      <c r="O196" s="185"/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55"/>
        <v>-1.0097113987267639</v>
      </c>
      <c r="G197" s="186">
        <v>8.447115384615385</v>
      </c>
      <c r="H197" s="187">
        <f t="shared" si="55"/>
        <v>1.4640287038542859</v>
      </c>
      <c r="I197" s="186">
        <v>8.6839999999999993</v>
      </c>
      <c r="J197" s="187">
        <f t="shared" si="55"/>
        <v>0.23688461538461425</v>
      </c>
      <c r="K197" s="186">
        <v>7.9149812734082401</v>
      </c>
      <c r="L197" s="187">
        <f t="shared" si="56"/>
        <v>-0.76901872659175918</v>
      </c>
      <c r="M197" s="186">
        <v>6.3452340855506906</v>
      </c>
      <c r="N197" s="187">
        <v>-2.0115290568001667</v>
      </c>
      <c r="O197" s="187">
        <v>-2.2646854854948861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302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58">IFERROR(E207-C207,"-")</f>
        <v>2.3143899895724713</v>
      </c>
      <c r="G207" s="184" t="s">
        <v>236</v>
      </c>
      <c r="H207" s="185" t="str">
        <f t="shared" si="58"/>
        <v>-</v>
      </c>
      <c r="I207" s="184">
        <v>6.4970149253731346</v>
      </c>
      <c r="J207" s="185" t="str">
        <f t="shared" si="58"/>
        <v>-</v>
      </c>
      <c r="K207" s="184">
        <v>5.2597402597402594</v>
      </c>
      <c r="L207" s="185">
        <f t="shared" ref="L207:L209" si="59">IFERROR(K207-I207,"-")</f>
        <v>-1.2372746656328752</v>
      </c>
      <c r="M207" s="184">
        <v>4.6744186046511631</v>
      </c>
      <c r="N207" s="185">
        <f t="shared" ref="N207:N209" si="60">IFERROR(M207-K207,"-")</f>
        <v>-0.58532165508909628</v>
      </c>
      <c r="O207" s="185">
        <f t="shared" ref="O207" si="61">IFERROR(M207-C207,"-")</f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58"/>
        <v>-3.3581662657043569</v>
      </c>
      <c r="G208" s="184">
        <v>2.4722222222222223</v>
      </c>
      <c r="H208" s="185">
        <f t="shared" si="58"/>
        <v>-5.4300766283524906</v>
      </c>
      <c r="I208" s="184">
        <v>5.3178807947019866</v>
      </c>
      <c r="J208" s="185">
        <f t="shared" si="58"/>
        <v>2.8456585724797643</v>
      </c>
      <c r="K208" s="184">
        <v>4.1845238095238093</v>
      </c>
      <c r="L208" s="185">
        <f t="shared" si="59"/>
        <v>-1.1333569851781773</v>
      </c>
      <c r="M208" s="184">
        <v>5.1681614349775788</v>
      </c>
      <c r="N208" s="185">
        <f t="shared" si="60"/>
        <v>0.98363762545376954</v>
      </c>
      <c r="O208" s="185">
        <f>IFERROR(M208-C208,"-")</f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58"/>
        <v>-0.81505674859149124</v>
      </c>
      <c r="G209" s="184">
        <v>8.4444444444444446</v>
      </c>
      <c r="H209" s="185">
        <f t="shared" si="58"/>
        <v>2.5525525525525525</v>
      </c>
      <c r="I209" s="184">
        <v>7.3270524899057872</v>
      </c>
      <c r="J209" s="185">
        <f t="shared" si="58"/>
        <v>-1.1173919545386575</v>
      </c>
      <c r="K209" s="184">
        <v>5.8786127167630058</v>
      </c>
      <c r="L209" s="185">
        <f t="shared" si="59"/>
        <v>-1.4484397731427814</v>
      </c>
      <c r="M209" s="184">
        <v>5.6603415559772294</v>
      </c>
      <c r="N209" s="185">
        <f t="shared" si="60"/>
        <v>-0.21827116078577635</v>
      </c>
      <c r="O209" s="185">
        <f t="shared" ref="O209:O212" si="62">IFERROR(M209-C209,"-")</f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236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f>IFERROR(M210-K210,"-")</f>
        <v>0.29929728433459957</v>
      </c>
      <c r="O210" s="185">
        <f t="shared" si="62"/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236</v>
      </c>
      <c r="F211" s="185" t="str">
        <f t="shared" ref="F211:J219" si="63">IFERROR(E211-C211,"-")</f>
        <v>-</v>
      </c>
      <c r="G211" s="184">
        <v>11.186440677966102</v>
      </c>
      <c r="H211" s="185" t="str">
        <f t="shared" si="63"/>
        <v>-</v>
      </c>
      <c r="I211" s="184">
        <v>6.2099502487562193</v>
      </c>
      <c r="J211" s="185">
        <f t="shared" si="63"/>
        <v>-4.9764904292098828</v>
      </c>
      <c r="K211" s="184">
        <v>10.48358208955224</v>
      </c>
      <c r="L211" s="185">
        <f t="shared" ref="L211:L219" si="64">IFERROR(K211-I211,"-")</f>
        <v>4.2736318407960203</v>
      </c>
      <c r="M211" s="184">
        <v>9.7833655705996136</v>
      </c>
      <c r="N211" s="185">
        <f t="shared" ref="N211:N218" si="65">IFERROR(M211-K211,"-")</f>
        <v>-0.70021651895262593</v>
      </c>
      <c r="O211" s="185">
        <f t="shared" si="62"/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236</v>
      </c>
      <c r="F212" s="185" t="str">
        <f t="shared" si="63"/>
        <v>-</v>
      </c>
      <c r="G212" s="184">
        <v>8.1962774957698823</v>
      </c>
      <c r="H212" s="185" t="str">
        <f t="shared" si="63"/>
        <v>-</v>
      </c>
      <c r="I212" s="184">
        <v>7.7713178294573639</v>
      </c>
      <c r="J212" s="185">
        <f t="shared" si="63"/>
        <v>-0.42495966631251836</v>
      </c>
      <c r="K212" s="184">
        <v>7.9305019305019302</v>
      </c>
      <c r="L212" s="185">
        <f t="shared" si="64"/>
        <v>0.15918410104456626</v>
      </c>
      <c r="M212" s="184">
        <v>12.087912087912088</v>
      </c>
      <c r="N212" s="185">
        <f t="shared" si="65"/>
        <v>4.1574101574101574</v>
      </c>
      <c r="O212" s="185">
        <f t="shared" si="62"/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236</v>
      </c>
      <c r="F213" s="185" t="str">
        <f t="shared" si="63"/>
        <v>-</v>
      </c>
      <c r="G213" s="184">
        <v>9.9950124688279303</v>
      </c>
      <c r="H213" s="185" t="str">
        <f t="shared" si="63"/>
        <v>-</v>
      </c>
      <c r="I213" s="184">
        <v>8.0470588235294116</v>
      </c>
      <c r="J213" s="185">
        <f t="shared" si="63"/>
        <v>-1.9479536452985187</v>
      </c>
      <c r="K213" s="184">
        <v>8.4517766497461935</v>
      </c>
      <c r="L213" s="185">
        <f t="shared" si="64"/>
        <v>0.40471782621678187</v>
      </c>
      <c r="M213" s="184">
        <v>8.3801369863013697</v>
      </c>
      <c r="N213" s="185">
        <f t="shared" si="65"/>
        <v>-7.1639663444823753E-2</v>
      </c>
      <c r="O213" s="185">
        <f>IFERROR(M213-C213,"-")</f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63"/>
        <v>0.29346350534635057</v>
      </c>
      <c r="G214" s="184">
        <v>7.3592233009708741</v>
      </c>
      <c r="H214" s="185">
        <f t="shared" si="63"/>
        <v>0.5636677454153185</v>
      </c>
      <c r="I214" s="184">
        <v>8.117886178861788</v>
      </c>
      <c r="J214" s="185">
        <f t="shared" si="63"/>
        <v>0.75866287789091391</v>
      </c>
      <c r="K214" s="184">
        <v>7.9621380846325165</v>
      </c>
      <c r="L214" s="185">
        <f t="shared" si="64"/>
        <v>-0.15574809422927149</v>
      </c>
      <c r="M214" s="184"/>
      <c r="N214" s="185"/>
      <c r="O214" s="185"/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63"/>
        <v>4.4048734770383291E-2</v>
      </c>
      <c r="G215" s="184">
        <v>9.6680161943319831</v>
      </c>
      <c r="H215" s="185">
        <f t="shared" si="63"/>
        <v>1.3043798306956198</v>
      </c>
      <c r="I215" s="184">
        <v>7.7423469387755102</v>
      </c>
      <c r="J215" s="185">
        <f t="shared" si="63"/>
        <v>-1.9256692555564729</v>
      </c>
      <c r="K215" s="184">
        <v>7.6802030456852792</v>
      </c>
      <c r="L215" s="185">
        <f t="shared" si="64"/>
        <v>-6.2143893090230939E-2</v>
      </c>
      <c r="M215" s="184"/>
      <c r="N215" s="185"/>
      <c r="O215" s="185"/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63"/>
        <v>-1.8672480620155039</v>
      </c>
      <c r="G216" s="184">
        <v>8.80722891566265</v>
      </c>
      <c r="H216" s="185">
        <f t="shared" si="63"/>
        <v>4.015562248995983</v>
      </c>
      <c r="I216" s="184">
        <v>6.4631578947368418</v>
      </c>
      <c r="J216" s="185">
        <f t="shared" si="63"/>
        <v>-2.3440710209258082</v>
      </c>
      <c r="K216" s="184">
        <v>7.8018757327080888</v>
      </c>
      <c r="L216" s="185">
        <f t="shared" si="64"/>
        <v>1.338717837971247</v>
      </c>
      <c r="M216" s="184"/>
      <c r="N216" s="185"/>
      <c r="O216" s="185"/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63"/>
        <v>-1.310144927536232</v>
      </c>
      <c r="G217" s="184">
        <v>7.7906976744186043</v>
      </c>
      <c r="H217" s="185">
        <f t="shared" si="63"/>
        <v>1.6080889787664301</v>
      </c>
      <c r="I217" s="184">
        <v>5.5765379113018598</v>
      </c>
      <c r="J217" s="185">
        <f t="shared" si="63"/>
        <v>-2.2141597631167445</v>
      </c>
      <c r="K217" s="184">
        <v>4.8501529051987768</v>
      </c>
      <c r="L217" s="185">
        <f t="shared" si="64"/>
        <v>-0.72638500610308299</v>
      </c>
      <c r="M217" s="184"/>
      <c r="N217" s="185"/>
      <c r="O217" s="185"/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63"/>
        <v>2.8873590348806708</v>
      </c>
      <c r="G218" s="184">
        <v>5.3438045375218151</v>
      </c>
      <c r="H218" s="185">
        <f t="shared" si="63"/>
        <v>-6.0220491210147697</v>
      </c>
      <c r="I218" s="184">
        <v>4.9232175502742228</v>
      </c>
      <c r="J218" s="185">
        <f t="shared" si="63"/>
        <v>-0.42058698724759225</v>
      </c>
      <c r="K218" s="184">
        <v>5.4693572496263076</v>
      </c>
      <c r="L218" s="185">
        <f t="shared" si="64"/>
        <v>0.54613969935208484</v>
      </c>
      <c r="M218" s="184"/>
      <c r="N218" s="185"/>
      <c r="O218" s="185"/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63"/>
        <v>-0.54262820512820475</v>
      </c>
      <c r="G219" s="186">
        <v>8.042861042861043</v>
      </c>
      <c r="H219" s="187">
        <f t="shared" si="63"/>
        <v>1.1159379659379658</v>
      </c>
      <c r="I219" s="186">
        <v>6.5600953895071541</v>
      </c>
      <c r="J219" s="187">
        <f t="shared" si="63"/>
        <v>-1.4827656533538889</v>
      </c>
      <c r="K219" s="186">
        <v>6.4683758059564012</v>
      </c>
      <c r="L219" s="187">
        <f t="shared" si="64"/>
        <v>-9.1719583550752937E-2</v>
      </c>
      <c r="M219" s="186">
        <v>6.4421411702965097</v>
      </c>
      <c r="N219" s="187">
        <v>0.1337005408258376</v>
      </c>
      <c r="O219" s="187">
        <v>-1.1370503472647888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301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66">IFERROR(E229-C229,"-")</f>
        <v>-5.1437610424028275</v>
      </c>
      <c r="G229" s="184">
        <v>4.8</v>
      </c>
      <c r="H229" s="185">
        <f t="shared" si="66"/>
        <v>-1.5968749999999998</v>
      </c>
      <c r="I229" s="184">
        <v>8.4686098654708513</v>
      </c>
      <c r="J229" s="185">
        <f t="shared" si="66"/>
        <v>3.6686098654708514</v>
      </c>
      <c r="K229" s="184">
        <v>6.9557894736842103</v>
      </c>
      <c r="L229" s="185">
        <f t="shared" ref="L229:L231" si="67">IFERROR(K229-I229,"-")</f>
        <v>-1.512820391786641</v>
      </c>
      <c r="M229" s="184">
        <v>6.4937500000000004</v>
      </c>
      <c r="N229" s="185">
        <f t="shared" ref="N229:N231" si="68">IFERROR(M229-K229,"-")</f>
        <v>-0.46203947368420994</v>
      </c>
      <c r="O229" s="185">
        <f t="shared" ref="O229" si="69">IFERROR(M229-C229,"-")</f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66"/>
        <v>-0.88793814432989571</v>
      </c>
      <c r="G230" s="184">
        <v>3.88</v>
      </c>
      <c r="H230" s="185">
        <f t="shared" si="66"/>
        <v>-3.2720618556701035</v>
      </c>
      <c r="I230" s="184">
        <v>5.5279503105590067</v>
      </c>
      <c r="J230" s="185">
        <f t="shared" si="66"/>
        <v>1.6479503105590068</v>
      </c>
      <c r="K230" s="184">
        <v>7.1404682274247495</v>
      </c>
      <c r="L230" s="185">
        <f t="shared" si="67"/>
        <v>1.6125179168657429</v>
      </c>
      <c r="M230" s="184">
        <v>5.6514032496307234</v>
      </c>
      <c r="N230" s="185">
        <f t="shared" si="68"/>
        <v>-1.4890649777940261</v>
      </c>
      <c r="O230" s="185">
        <f>IFERROR(M230-C230,"-")</f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66"/>
        <v>-0.97203592814371298</v>
      </c>
      <c r="G231" s="184">
        <v>26.625</v>
      </c>
      <c r="H231" s="185">
        <f t="shared" si="66"/>
        <v>20.607035928143713</v>
      </c>
      <c r="I231" s="184">
        <v>8.4092592592592599</v>
      </c>
      <c r="J231" s="185">
        <f t="shared" si="66"/>
        <v>-18.215740740740742</v>
      </c>
      <c r="K231" s="184">
        <v>8.2876344086021501</v>
      </c>
      <c r="L231" s="185">
        <f t="shared" si="67"/>
        <v>-0.12162485065710982</v>
      </c>
      <c r="M231" s="184">
        <v>5.971830985915493</v>
      </c>
      <c r="N231" s="185">
        <f t="shared" si="68"/>
        <v>-2.3158034226866571</v>
      </c>
      <c r="O231" s="185">
        <f t="shared" ref="O231:O234" si="70">IFERROR(M231-C231,"-")</f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236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f>IFERROR(M232-K232,"-")</f>
        <v>-1.5561497326203204</v>
      </c>
      <c r="O232" s="185">
        <f t="shared" si="70"/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236</v>
      </c>
      <c r="F233" s="185" t="str">
        <f t="shared" ref="F233:J241" si="71">IFERROR(E233-C233,"-")</f>
        <v>-</v>
      </c>
      <c r="G233" s="184">
        <v>8.9658385093167698</v>
      </c>
      <c r="H233" s="185" t="str">
        <f t="shared" si="71"/>
        <v>-</v>
      </c>
      <c r="I233" s="184">
        <v>11.530909090909091</v>
      </c>
      <c r="J233" s="185">
        <f t="shared" si="71"/>
        <v>2.5650705815923214</v>
      </c>
      <c r="K233" s="184">
        <v>5.6338797814207648</v>
      </c>
      <c r="L233" s="185">
        <f t="shared" ref="L233:L241" si="72">IFERROR(K233-I233,"-")</f>
        <v>-5.8970293094883264</v>
      </c>
      <c r="M233" s="184">
        <v>6.777358490566038</v>
      </c>
      <c r="N233" s="185">
        <f t="shared" ref="N233:N240" si="73">IFERROR(M233-K233,"-")</f>
        <v>1.1434787091452732</v>
      </c>
      <c r="O233" s="185">
        <f t="shared" si="70"/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236</v>
      </c>
      <c r="F234" s="185" t="str">
        <f t="shared" si="71"/>
        <v>-</v>
      </c>
      <c r="G234" s="184">
        <v>9.638461538461538</v>
      </c>
      <c r="H234" s="185" t="str">
        <f t="shared" si="71"/>
        <v>-</v>
      </c>
      <c r="I234" s="184">
        <v>21.8125</v>
      </c>
      <c r="J234" s="185">
        <f t="shared" si="71"/>
        <v>12.174038461538462</v>
      </c>
      <c r="K234" s="184">
        <v>6.134615384615385</v>
      </c>
      <c r="L234" s="185">
        <f t="shared" si="72"/>
        <v>-15.677884615384615</v>
      </c>
      <c r="M234" s="184">
        <v>5.4095238095238098</v>
      </c>
      <c r="N234" s="185">
        <f t="shared" si="73"/>
        <v>-0.72509157509157518</v>
      </c>
      <c r="O234" s="185">
        <f t="shared" si="70"/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236</v>
      </c>
      <c r="F235" s="185" t="str">
        <f t="shared" si="71"/>
        <v>-</v>
      </c>
      <c r="G235" s="184">
        <v>10.96140350877193</v>
      </c>
      <c r="H235" s="185" t="str">
        <f t="shared" si="71"/>
        <v>-</v>
      </c>
      <c r="I235" s="184">
        <v>9.2523020257826882</v>
      </c>
      <c r="J235" s="185">
        <f t="shared" si="71"/>
        <v>-1.7091014829892419</v>
      </c>
      <c r="K235" s="184">
        <v>11.201712654614653</v>
      </c>
      <c r="L235" s="185">
        <f t="shared" si="72"/>
        <v>1.9494106288319646</v>
      </c>
      <c r="M235" s="184">
        <v>8.1009174311926611</v>
      </c>
      <c r="N235" s="185">
        <f t="shared" si="73"/>
        <v>-3.1007952234219918</v>
      </c>
      <c r="O235" s="185">
        <f>IFERROR(M235-C235,"-")</f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71"/>
        <v>0.12773003938417471</v>
      </c>
      <c r="G236" s="184">
        <v>8.9747368421052638</v>
      </c>
      <c r="H236" s="185">
        <f t="shared" si="71"/>
        <v>1.788333333333334</v>
      </c>
      <c r="I236" s="184">
        <v>10.574866310160427</v>
      </c>
      <c r="J236" s="185">
        <f t="shared" si="71"/>
        <v>1.6001294680551634</v>
      </c>
      <c r="K236" s="184">
        <v>7.939516129032258</v>
      </c>
      <c r="L236" s="185">
        <f t="shared" si="72"/>
        <v>-2.6353501811281692</v>
      </c>
      <c r="M236" s="184"/>
      <c r="N236" s="185"/>
      <c r="O236" s="185"/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71"/>
        <v>-1.627170913270386</v>
      </c>
      <c r="G237" s="184">
        <v>7.5906148867313918</v>
      </c>
      <c r="H237" s="185">
        <f t="shared" si="71"/>
        <v>0.67963318956001117</v>
      </c>
      <c r="I237" s="184">
        <v>6.9741176470588231</v>
      </c>
      <c r="J237" s="185">
        <f t="shared" si="71"/>
        <v>-0.61649723967256875</v>
      </c>
      <c r="K237" s="184">
        <v>7.827027027027027</v>
      </c>
      <c r="L237" s="185">
        <f t="shared" si="72"/>
        <v>0.85290937996820393</v>
      </c>
      <c r="M237" s="184"/>
      <c r="N237" s="185"/>
      <c r="O237" s="185"/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71"/>
        <v>1.6202339315406231</v>
      </c>
      <c r="G238" s="184">
        <v>5.8525641025641022</v>
      </c>
      <c r="H238" s="185">
        <f t="shared" si="71"/>
        <v>-2.8284174925279224</v>
      </c>
      <c r="I238" s="184">
        <v>7.5658263305322127</v>
      </c>
      <c r="J238" s="185">
        <f t="shared" si="71"/>
        <v>1.7132622279681105</v>
      </c>
      <c r="K238" s="184">
        <v>5.9731903485254696</v>
      </c>
      <c r="L238" s="185">
        <f t="shared" si="72"/>
        <v>-1.5926359820067431</v>
      </c>
      <c r="M238" s="184"/>
      <c r="N238" s="185"/>
      <c r="O238" s="185"/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71"/>
        <v>2.1142205140523656</v>
      </c>
      <c r="G239" s="184">
        <v>9.7633262260127935</v>
      </c>
      <c r="H239" s="185">
        <f t="shared" si="71"/>
        <v>0.65463057383888135</v>
      </c>
      <c r="I239" s="184">
        <v>7.7903780068728521</v>
      </c>
      <c r="J239" s="185">
        <f t="shared" si="71"/>
        <v>-1.9729482191399415</v>
      </c>
      <c r="K239" s="184">
        <v>6.9265873015873014</v>
      </c>
      <c r="L239" s="185">
        <f t="shared" si="72"/>
        <v>-0.86379070528555069</v>
      </c>
      <c r="M239" s="184"/>
      <c r="N239" s="185"/>
      <c r="O239" s="185"/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71"/>
        <v>0.30938009006419431</v>
      </c>
      <c r="G240" s="184">
        <v>5.6547811993517021</v>
      </c>
      <c r="H240" s="185">
        <f t="shared" si="71"/>
        <v>-0.6409934485356219</v>
      </c>
      <c r="I240" s="184">
        <v>5.7267605633802816</v>
      </c>
      <c r="J240" s="185">
        <f t="shared" si="71"/>
        <v>7.1979364028579518E-2</v>
      </c>
      <c r="K240" s="184">
        <v>7.3769063180827885</v>
      </c>
      <c r="L240" s="185">
        <f t="shared" si="72"/>
        <v>1.6501457547025069</v>
      </c>
      <c r="M240" s="184"/>
      <c r="N240" s="185"/>
      <c r="O240" s="185"/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71"/>
        <v>-1.0097113987267639</v>
      </c>
      <c r="G241" s="186">
        <v>8.447115384615385</v>
      </c>
      <c r="H241" s="187">
        <f t="shared" si="71"/>
        <v>1.4640287038542859</v>
      </c>
      <c r="I241" s="186">
        <v>8.6839999999999993</v>
      </c>
      <c r="J241" s="187">
        <f t="shared" si="71"/>
        <v>0.23688461538461425</v>
      </c>
      <c r="K241" s="186">
        <v>7.9149812734082401</v>
      </c>
      <c r="L241" s="187">
        <f t="shared" si="72"/>
        <v>-0.76901872659175918</v>
      </c>
      <c r="M241" s="186">
        <v>6.3452340855506906</v>
      </c>
      <c r="N241" s="187">
        <v>-2.0115290568001667</v>
      </c>
      <c r="O241" s="187">
        <v>-2.2646854854948861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303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74">IFERROR(E251-C251,"-")</f>
        <v>2.7245179063360885</v>
      </c>
      <c r="G251" s="184" t="s">
        <v>236</v>
      </c>
      <c r="H251" s="185" t="str">
        <f t="shared" si="74"/>
        <v>-</v>
      </c>
      <c r="I251" s="184">
        <v>8.0399999999999991</v>
      </c>
      <c r="J251" s="185" t="str">
        <f t="shared" si="74"/>
        <v>-</v>
      </c>
      <c r="K251" s="184">
        <v>6.8882352941176475</v>
      </c>
      <c r="L251" s="185">
        <f t="shared" ref="L251:L253" si="75">IFERROR(K251-I251,"-")</f>
        <v>-1.1517647058823517</v>
      </c>
      <c r="M251" s="184">
        <v>11.904494382022472</v>
      </c>
      <c r="N251" s="185">
        <f t="shared" ref="N251:N253" si="76">IFERROR(M251-K251,"-")</f>
        <v>5.0162590879048246</v>
      </c>
      <c r="O251" s="185">
        <f t="shared" ref="O251" si="77">IFERROR(M251-C251,"-")</f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74"/>
        <v>-2.198191161356629</v>
      </c>
      <c r="G252" s="184" t="s">
        <v>236</v>
      </c>
      <c r="H252" s="185" t="str">
        <f t="shared" si="74"/>
        <v>-</v>
      </c>
      <c r="I252" s="184">
        <v>6.1146496815286628</v>
      </c>
      <c r="J252" s="185" t="str">
        <f t="shared" si="74"/>
        <v>-</v>
      </c>
      <c r="K252" s="184">
        <v>7.979166666666667</v>
      </c>
      <c r="L252" s="185">
        <f t="shared" si="75"/>
        <v>1.8645169851380041</v>
      </c>
      <c r="M252" s="184">
        <v>9.9008042895442365</v>
      </c>
      <c r="N252" s="185">
        <f t="shared" si="76"/>
        <v>1.9216376228775696</v>
      </c>
      <c r="O252" s="185">
        <f>IFERROR(M252-C252,"-")</f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74"/>
        <v>-2.1644284572342123</v>
      </c>
      <c r="G253" s="184" t="s">
        <v>236</v>
      </c>
      <c r="H253" s="185" t="str">
        <f t="shared" si="74"/>
        <v>-</v>
      </c>
      <c r="I253" s="184">
        <v>7.4393939393939394</v>
      </c>
      <c r="J253" s="185" t="str">
        <f t="shared" si="74"/>
        <v>-</v>
      </c>
      <c r="K253" s="184">
        <v>7.4901960784313726</v>
      </c>
      <c r="L253" s="185">
        <f t="shared" si="75"/>
        <v>5.0802139037433136E-2</v>
      </c>
      <c r="M253" s="184">
        <v>10.94488188976378</v>
      </c>
      <c r="N253" s="185">
        <f t="shared" si="76"/>
        <v>3.454685811332407</v>
      </c>
      <c r="O253" s="185">
        <f t="shared" ref="O253:O256" si="78">IFERROR(M253-C253,"-")</f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236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f>IFERROR(M254-K254,"-")</f>
        <v>3.4124462098642825</v>
      </c>
      <c r="O254" s="185">
        <f t="shared" si="78"/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236</v>
      </c>
      <c r="F255" s="185" t="str">
        <f t="shared" ref="F255:J263" si="79">IFERROR(E255-C255,"-")</f>
        <v>-</v>
      </c>
      <c r="G255" s="184" t="s">
        <v>236</v>
      </c>
      <c r="H255" s="185" t="str">
        <f t="shared" si="79"/>
        <v>-</v>
      </c>
      <c r="I255" s="184">
        <v>4</v>
      </c>
      <c r="J255" s="185" t="str">
        <f t="shared" si="79"/>
        <v>-</v>
      </c>
      <c r="K255" s="184">
        <v>5.8947368421052628</v>
      </c>
      <c r="L255" s="185">
        <f t="shared" ref="L255:L263" si="80">IFERROR(K255-I255,"-")</f>
        <v>1.8947368421052628</v>
      </c>
      <c r="M255" s="184">
        <v>34.333333333333336</v>
      </c>
      <c r="N255" s="185">
        <f t="shared" ref="N255:N262" si="81">IFERROR(M255-K255,"-")</f>
        <v>28.438596491228072</v>
      </c>
      <c r="O255" s="185">
        <f t="shared" si="78"/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236</v>
      </c>
      <c r="F256" s="185" t="str">
        <f t="shared" si="79"/>
        <v>-</v>
      </c>
      <c r="G256" s="184">
        <v>2.6</v>
      </c>
      <c r="H256" s="185" t="str">
        <f t="shared" si="79"/>
        <v>-</v>
      </c>
      <c r="I256" s="184">
        <v>27</v>
      </c>
      <c r="J256" s="185">
        <f t="shared" si="79"/>
        <v>24.4</v>
      </c>
      <c r="K256" s="184">
        <v>4.5</v>
      </c>
      <c r="L256" s="185">
        <f t="shared" si="80"/>
        <v>-22.5</v>
      </c>
      <c r="M256" s="184">
        <v>32</v>
      </c>
      <c r="N256" s="185">
        <f t="shared" si="81"/>
        <v>27.5</v>
      </c>
      <c r="O256" s="185">
        <f t="shared" si="78"/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236</v>
      </c>
      <c r="F257" s="185" t="str">
        <f t="shared" si="79"/>
        <v>-</v>
      </c>
      <c r="G257" s="184">
        <v>8.615384615384615</v>
      </c>
      <c r="H257" s="185" t="str">
        <f t="shared" si="79"/>
        <v>-</v>
      </c>
      <c r="I257" s="184">
        <v>7.625</v>
      </c>
      <c r="J257" s="185">
        <f t="shared" si="79"/>
        <v>-0.99038461538461497</v>
      </c>
      <c r="K257" s="184">
        <v>10.333333333333334</v>
      </c>
      <c r="L257" s="185">
        <f t="shared" si="80"/>
        <v>2.7083333333333339</v>
      </c>
      <c r="M257" s="184">
        <v>12.9375</v>
      </c>
      <c r="N257" s="185">
        <f t="shared" si="81"/>
        <v>2.6041666666666661</v>
      </c>
      <c r="O257" s="185">
        <f>IFERROR(M257-C257,"-")</f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79"/>
        <v>-1.25</v>
      </c>
      <c r="G258" s="184">
        <v>6.2727272727272725</v>
      </c>
      <c r="H258" s="185">
        <f t="shared" si="79"/>
        <v>5.2727272727272725</v>
      </c>
      <c r="I258" s="184">
        <v>15.439024390243903</v>
      </c>
      <c r="J258" s="185">
        <f t="shared" si="79"/>
        <v>9.1662971175166312</v>
      </c>
      <c r="K258" s="184">
        <v>7.2941176470588234</v>
      </c>
      <c r="L258" s="185">
        <f t="shared" si="80"/>
        <v>-8.1449067431850786</v>
      </c>
      <c r="M258" s="184"/>
      <c r="N258" s="185"/>
      <c r="O258" s="185"/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79"/>
        <v>-7.3000000000000007</v>
      </c>
      <c r="G259" s="184">
        <v>5.9</v>
      </c>
      <c r="H259" s="185">
        <f t="shared" si="79"/>
        <v>2.4000000000000004</v>
      </c>
      <c r="I259" s="184">
        <v>5.8125</v>
      </c>
      <c r="J259" s="185">
        <f t="shared" si="79"/>
        <v>-8.7500000000000355E-2</v>
      </c>
      <c r="K259" s="184">
        <v>5.0930232558139537</v>
      </c>
      <c r="L259" s="185">
        <f t="shared" si="80"/>
        <v>-0.71947674418604635</v>
      </c>
      <c r="M259" s="184"/>
      <c r="N259" s="185"/>
      <c r="O259" s="185"/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236</v>
      </c>
      <c r="F260" s="185" t="str">
        <f t="shared" si="79"/>
        <v>-</v>
      </c>
      <c r="G260" s="184">
        <v>6.166666666666667</v>
      </c>
      <c r="H260" s="185" t="str">
        <f t="shared" si="79"/>
        <v>-</v>
      </c>
      <c r="I260" s="184">
        <v>14.13903743315508</v>
      </c>
      <c r="J260" s="185">
        <f t="shared" si="79"/>
        <v>7.9723707664884129</v>
      </c>
      <c r="K260" s="184">
        <v>7.4945054945054945</v>
      </c>
      <c r="L260" s="185">
        <f t="shared" si="80"/>
        <v>-6.6445319386495854</v>
      </c>
      <c r="M260" s="184"/>
      <c r="N260" s="185"/>
      <c r="O260" s="185"/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236</v>
      </c>
      <c r="F261" s="185" t="str">
        <f t="shared" si="79"/>
        <v>-</v>
      </c>
      <c r="G261" s="184">
        <v>6.5327102803738315</v>
      </c>
      <c r="H261" s="185" t="str">
        <f t="shared" si="79"/>
        <v>-</v>
      </c>
      <c r="I261" s="184">
        <v>6.7695852534562215</v>
      </c>
      <c r="J261" s="185">
        <f t="shared" si="79"/>
        <v>0.23687497308239003</v>
      </c>
      <c r="K261" s="184">
        <v>6.6678700361010828</v>
      </c>
      <c r="L261" s="185">
        <f t="shared" si="80"/>
        <v>-0.10171521735513878</v>
      </c>
      <c r="M261" s="184"/>
      <c r="N261" s="185"/>
      <c r="O261" s="185"/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79"/>
        <v>-2.2012578616352201</v>
      </c>
      <c r="G262" s="184">
        <v>5.9268292682926829</v>
      </c>
      <c r="H262" s="185">
        <f t="shared" si="79"/>
        <v>1.2601626016260159</v>
      </c>
      <c r="I262" s="184">
        <v>7.0762711864406782</v>
      </c>
      <c r="J262" s="185">
        <f t="shared" si="79"/>
        <v>1.1494419181479953</v>
      </c>
      <c r="K262" s="184">
        <v>12.125</v>
      </c>
      <c r="L262" s="185">
        <f t="shared" si="80"/>
        <v>5.0487288135593218</v>
      </c>
      <c r="M262" s="184"/>
      <c r="N262" s="185"/>
      <c r="O262" s="185"/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79"/>
        <v>-1.359814644735744</v>
      </c>
      <c r="G263" s="186">
        <v>6.2710027100271004</v>
      </c>
      <c r="H263" s="187">
        <f t="shared" si="79"/>
        <v>0.50006674943596785</v>
      </c>
      <c r="I263" s="186">
        <v>9.5027755749405234</v>
      </c>
      <c r="J263" s="187">
        <f t="shared" si="79"/>
        <v>3.231772864913423</v>
      </c>
      <c r="K263" s="186">
        <v>8.085106382978724</v>
      </c>
      <c r="L263" s="187">
        <f t="shared" si="80"/>
        <v>-1.4176691919617994</v>
      </c>
      <c r="M263" s="186">
        <v>11.142058165548098</v>
      </c>
      <c r="N263" s="187">
        <v>3.2006748126758824</v>
      </c>
      <c r="O263" s="187">
        <v>3.4280706916441321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304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82">IFERROR(E273-C273,"-")</f>
        <v>1.1634287286736384</v>
      </c>
      <c r="G273" s="184" t="s">
        <v>236</v>
      </c>
      <c r="H273" s="185" t="str">
        <f t="shared" si="82"/>
        <v>-</v>
      </c>
      <c r="I273" s="184">
        <v>5.8590308370044051</v>
      </c>
      <c r="J273" s="185" t="str">
        <f t="shared" si="82"/>
        <v>-</v>
      </c>
      <c r="K273" s="184">
        <v>9.9629629629629637</v>
      </c>
      <c r="L273" s="185">
        <f t="shared" ref="L273:L275" si="83">IFERROR(K273-I273,"-")</f>
        <v>4.1039321259585586</v>
      </c>
      <c r="M273" s="184">
        <v>7.0474452554744529</v>
      </c>
      <c r="N273" s="185">
        <f t="shared" ref="N273:N275" si="84">IFERROR(M273-K273,"-")</f>
        <v>-2.9155177074885108</v>
      </c>
      <c r="O273" s="185">
        <f t="shared" ref="O273" si="85">IFERROR(M273-C273,"-")</f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82"/>
        <v>-2.8758872724717124</v>
      </c>
      <c r="G274" s="184" t="s">
        <v>236</v>
      </c>
      <c r="H274" s="185" t="str">
        <f t="shared" si="82"/>
        <v>-</v>
      </c>
      <c r="I274" s="184">
        <v>7.1472868217054266</v>
      </c>
      <c r="J274" s="185" t="str">
        <f t="shared" si="82"/>
        <v>-</v>
      </c>
      <c r="K274" s="184">
        <v>9.82258064516129</v>
      </c>
      <c r="L274" s="185">
        <f t="shared" si="83"/>
        <v>2.6752938234558634</v>
      </c>
      <c r="M274" s="184">
        <v>7.1980676328502415</v>
      </c>
      <c r="N274" s="185">
        <f t="shared" si="84"/>
        <v>-2.6245130123110485</v>
      </c>
      <c r="O274" s="185">
        <f>IFERROR(M274-C274,"-")</f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82"/>
        <v>-1.1460665422885583</v>
      </c>
      <c r="G275" s="184" t="s">
        <v>236</v>
      </c>
      <c r="H275" s="185" t="str">
        <f t="shared" si="82"/>
        <v>-</v>
      </c>
      <c r="I275" s="184">
        <v>6.9160000000000004</v>
      </c>
      <c r="J275" s="185" t="str">
        <f t="shared" si="82"/>
        <v>-</v>
      </c>
      <c r="K275" s="184">
        <v>11.025</v>
      </c>
      <c r="L275" s="185">
        <f t="shared" si="83"/>
        <v>4.109</v>
      </c>
      <c r="M275" s="184">
        <v>8.8753993610223638</v>
      </c>
      <c r="N275" s="185">
        <f t="shared" si="84"/>
        <v>-2.1496006389776365</v>
      </c>
      <c r="O275" s="185">
        <f t="shared" ref="O275:O278" si="86">IFERROR(M275-C275,"-")</f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236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f>IFERROR(M276-K276,"-")</f>
        <v>5.7608391608391596</v>
      </c>
      <c r="O276" s="185">
        <f t="shared" si="86"/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236</v>
      </c>
      <c r="F277" s="185" t="str">
        <f t="shared" ref="F277:J285" si="87">IFERROR(E277-C277,"-")</f>
        <v>-</v>
      </c>
      <c r="G277" s="184">
        <v>20.5</v>
      </c>
      <c r="H277" s="185" t="str">
        <f t="shared" si="87"/>
        <v>-</v>
      </c>
      <c r="I277" s="184">
        <v>9.7222222222222214</v>
      </c>
      <c r="J277" s="185">
        <f t="shared" si="87"/>
        <v>-10.777777777777779</v>
      </c>
      <c r="K277" s="184">
        <v>1.6666666666666667</v>
      </c>
      <c r="L277" s="185">
        <f t="shared" ref="L277:L285" si="88">IFERROR(K277-I277,"-")</f>
        <v>-8.0555555555555554</v>
      </c>
      <c r="M277" s="184">
        <v>10.636363636363637</v>
      </c>
      <c r="N277" s="185">
        <f t="shared" ref="N277:N284" si="89">IFERROR(M277-K277,"-")</f>
        <v>8.9696969696969706</v>
      </c>
      <c r="O277" s="185">
        <f t="shared" si="86"/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236</v>
      </c>
      <c r="F278" s="185" t="str">
        <f t="shared" si="87"/>
        <v>-</v>
      </c>
      <c r="G278" s="184">
        <v>3.2857142857142856</v>
      </c>
      <c r="H278" s="185" t="str">
        <f t="shared" si="87"/>
        <v>-</v>
      </c>
      <c r="I278" s="184">
        <v>27.8</v>
      </c>
      <c r="J278" s="185">
        <f t="shared" si="87"/>
        <v>24.514285714285716</v>
      </c>
      <c r="K278" s="184">
        <v>3</v>
      </c>
      <c r="L278" s="185">
        <f t="shared" si="88"/>
        <v>-24.8</v>
      </c>
      <c r="M278" s="184">
        <v>6.0909090909090908</v>
      </c>
      <c r="N278" s="185">
        <f t="shared" si="89"/>
        <v>3.0909090909090908</v>
      </c>
      <c r="O278" s="185">
        <f t="shared" si="86"/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236</v>
      </c>
      <c r="F279" s="185" t="str">
        <f t="shared" si="87"/>
        <v>-</v>
      </c>
      <c r="G279" s="184">
        <v>1</v>
      </c>
      <c r="H279" s="185" t="str">
        <f t="shared" si="87"/>
        <v>-</v>
      </c>
      <c r="I279" s="184">
        <v>3.7142857142857144</v>
      </c>
      <c r="J279" s="185">
        <f t="shared" si="87"/>
        <v>2.7142857142857144</v>
      </c>
      <c r="K279" s="184">
        <v>4.5</v>
      </c>
      <c r="L279" s="185">
        <f t="shared" si="88"/>
        <v>0.78571428571428559</v>
      </c>
      <c r="M279" s="184">
        <v>7.2452830188679247</v>
      </c>
      <c r="N279" s="185">
        <f t="shared" si="89"/>
        <v>2.7452830188679247</v>
      </c>
      <c r="O279" s="185">
        <f>IFERROR(M279-C279,"-")</f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236</v>
      </c>
      <c r="F280" s="185" t="str">
        <f t="shared" si="87"/>
        <v>-</v>
      </c>
      <c r="G280" s="184">
        <v>1</v>
      </c>
      <c r="H280" s="185" t="str">
        <f t="shared" si="87"/>
        <v>-</v>
      </c>
      <c r="I280" s="184">
        <v>3.8</v>
      </c>
      <c r="J280" s="185">
        <f t="shared" si="87"/>
        <v>2.8</v>
      </c>
      <c r="K280" s="184">
        <v>6.2352941176470589</v>
      </c>
      <c r="L280" s="185">
        <f t="shared" si="88"/>
        <v>2.4352941176470591</v>
      </c>
      <c r="M280" s="184"/>
      <c r="N280" s="185"/>
      <c r="O280" s="185"/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87"/>
        <v>-2.083333333333333</v>
      </c>
      <c r="G281" s="184">
        <v>4.9230769230769234</v>
      </c>
      <c r="H281" s="185">
        <f t="shared" si="87"/>
        <v>0.92307692307692335</v>
      </c>
      <c r="I281" s="184">
        <v>11.571428571428571</v>
      </c>
      <c r="J281" s="185">
        <f t="shared" si="87"/>
        <v>6.6483516483516478</v>
      </c>
      <c r="K281" s="184">
        <v>6.166666666666667</v>
      </c>
      <c r="L281" s="185">
        <f t="shared" si="88"/>
        <v>-5.4047619047619042</v>
      </c>
      <c r="M281" s="184"/>
      <c r="N281" s="185"/>
      <c r="O281" s="185"/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87"/>
        <v>-3.1063829787234045</v>
      </c>
      <c r="G282" s="184">
        <v>3.459016393442623</v>
      </c>
      <c r="H282" s="185">
        <f t="shared" si="87"/>
        <v>1.959016393442623</v>
      </c>
      <c r="I282" s="184">
        <v>4.6071428571428568</v>
      </c>
      <c r="J282" s="185">
        <f t="shared" si="87"/>
        <v>1.1481264637002337</v>
      </c>
      <c r="K282" s="184">
        <v>7.382352941176471</v>
      </c>
      <c r="L282" s="185">
        <f t="shared" si="88"/>
        <v>2.7752100840336142</v>
      </c>
      <c r="M282" s="184"/>
      <c r="N282" s="185"/>
      <c r="O282" s="185"/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236</v>
      </c>
      <c r="F283" s="185" t="str">
        <f t="shared" si="87"/>
        <v>-</v>
      </c>
      <c r="G283" s="184">
        <v>8.0517928286852598</v>
      </c>
      <c r="H283" s="185" t="str">
        <f t="shared" si="87"/>
        <v>-</v>
      </c>
      <c r="I283" s="184">
        <v>12.25</v>
      </c>
      <c r="J283" s="185">
        <f t="shared" si="87"/>
        <v>4.1982071713147402</v>
      </c>
      <c r="K283" s="184">
        <v>7.1343283582089549</v>
      </c>
      <c r="L283" s="185">
        <f t="shared" si="88"/>
        <v>-5.1156716417910451</v>
      </c>
      <c r="M283" s="184"/>
      <c r="N283" s="185"/>
      <c r="O283" s="185"/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87"/>
        <v>-4.9145854145854155</v>
      </c>
      <c r="G284" s="184">
        <v>7.1235294117647054</v>
      </c>
      <c r="H284" s="185">
        <f t="shared" si="87"/>
        <v>2.5521008403361343</v>
      </c>
      <c r="I284" s="184">
        <v>7.6302521008403366</v>
      </c>
      <c r="J284" s="185">
        <f t="shared" si="87"/>
        <v>0.50672268907563112</v>
      </c>
      <c r="K284" s="184">
        <v>6.8493150684931505</v>
      </c>
      <c r="L284" s="185">
        <f t="shared" si="88"/>
        <v>-0.78093703234718603</v>
      </c>
      <c r="M284" s="184"/>
      <c r="N284" s="185"/>
      <c r="O284" s="185"/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87"/>
        <v>-0.28336497193793342</v>
      </c>
      <c r="G285" s="186">
        <v>6.9289827255278311</v>
      </c>
      <c r="H285" s="187">
        <f t="shared" si="87"/>
        <v>-0.88861384099577378</v>
      </c>
      <c r="I285" s="186">
        <v>7.6602040816326529</v>
      </c>
      <c r="J285" s="187">
        <f t="shared" si="87"/>
        <v>0.73122135610482175</v>
      </c>
      <c r="K285" s="186">
        <v>8.1101694915254239</v>
      </c>
      <c r="L285" s="187">
        <f t="shared" si="88"/>
        <v>0.44996540989277101</v>
      </c>
      <c r="M285" s="186">
        <v>7.8426171529619806</v>
      </c>
      <c r="N285" s="187">
        <v>-1.5068333964885694</v>
      </c>
      <c r="O285" s="187">
        <v>-1.0573828470380198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865D7-78DE-4541-8D97-E825C4961172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293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ref="O11:O14" si="3">IFERROR(M11-C11,"-")</f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236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>IFERROR(M12-C12,"-")</f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236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>IFERROR(M13-C13,"-")</f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236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236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6.0865732906059842</v>
      </c>
      <c r="N21" s="187">
        <v>0.67780989029353478</v>
      </c>
      <c r="O21" s="187">
        <v>-1.2299152608727582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305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4">IFERROR(E31-C31,"-")</f>
        <v>-0.48911879629282051</v>
      </c>
      <c r="G31" s="184">
        <v>7.4672064777327938</v>
      </c>
      <c r="H31" s="185">
        <f t="shared" si="4"/>
        <v>0.96860673624205695</v>
      </c>
      <c r="I31" s="184">
        <v>8.3449322273922721</v>
      </c>
      <c r="J31" s="185">
        <f t="shared" si="4"/>
        <v>0.87772574965947836</v>
      </c>
      <c r="K31" s="184">
        <v>6.0238626226583412</v>
      </c>
      <c r="L31" s="185">
        <f t="shared" ref="L31:L43" si="5">IFERROR(K31-I31,"-")</f>
        <v>-2.321069604733931</v>
      </c>
      <c r="M31" s="184">
        <v>6.1842416283650685</v>
      </c>
      <c r="N31" s="185">
        <f>IFERROR(M31-K31,"-")</f>
        <v>0.16037900570672736</v>
      </c>
      <c r="O31" s="185">
        <f>IFERROR(M31-C31,"-")</f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4"/>
        <v>-0.55013327185941741</v>
      </c>
      <c r="G32" s="184" t="s">
        <v>236</v>
      </c>
      <c r="H32" s="185" t="str">
        <f t="shared" si="4"/>
        <v>-</v>
      </c>
      <c r="I32" s="184">
        <v>6.8056592039800998</v>
      </c>
      <c r="J32" s="185" t="str">
        <f t="shared" si="4"/>
        <v>-</v>
      </c>
      <c r="K32" s="184">
        <v>4.9336159708060539</v>
      </c>
      <c r="L32" s="185">
        <f t="shared" si="5"/>
        <v>-1.872043233174046</v>
      </c>
      <c r="M32" s="184">
        <v>5.8989412286819247</v>
      </c>
      <c r="N32" s="185">
        <f t="shared" ref="N32:N39" si="6">IFERROR(M32-K32,"-")</f>
        <v>0.96532525787587087</v>
      </c>
      <c r="O32" s="185">
        <f t="shared" ref="O32:O42" si="7">IFERROR(M32-C32,"-")</f>
        <v>-0.75103668326035145</v>
      </c>
    </row>
    <row r="33" spans="2:16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4"/>
        <v>-0.13990608709007102</v>
      </c>
      <c r="G33" s="184">
        <v>8.4855660071359065</v>
      </c>
      <c r="H33" s="185">
        <f t="shared" si="4"/>
        <v>1.4294380244894853</v>
      </c>
      <c r="I33" s="184">
        <v>5.3384331900161932</v>
      </c>
      <c r="J33" s="185">
        <f t="shared" si="4"/>
        <v>-3.1471328171197133</v>
      </c>
      <c r="K33" s="184">
        <v>4.8127295623884985</v>
      </c>
      <c r="L33" s="185">
        <f t="shared" si="5"/>
        <v>-0.52570362762769474</v>
      </c>
      <c r="M33" s="184">
        <v>5.4454535740997967</v>
      </c>
      <c r="N33" s="185">
        <f t="shared" si="6"/>
        <v>0.63272401171129822</v>
      </c>
      <c r="O33" s="185">
        <f t="shared" si="7"/>
        <v>-1.7505804956366955</v>
      </c>
    </row>
    <row r="34" spans="2:16" x14ac:dyDescent="0.25">
      <c r="B34" s="114" t="s">
        <v>77</v>
      </c>
      <c r="C34" s="184">
        <v>6.4299702000851422</v>
      </c>
      <c r="D34" s="185">
        <v>-2.9671947032153589E-2</v>
      </c>
      <c r="E34" s="184" t="s">
        <v>236</v>
      </c>
      <c r="F34" s="185" t="str">
        <f t="shared" si="4"/>
        <v>-</v>
      </c>
      <c r="G34" s="184">
        <v>5.9625960717335609</v>
      </c>
      <c r="H34" s="185" t="str">
        <f t="shared" si="4"/>
        <v>-</v>
      </c>
      <c r="I34" s="184">
        <v>7.2575182481751828</v>
      </c>
      <c r="J34" s="185">
        <f t="shared" si="4"/>
        <v>1.2949221764416219</v>
      </c>
      <c r="K34" s="184">
        <v>4.4890545144804088</v>
      </c>
      <c r="L34" s="185">
        <f t="shared" si="5"/>
        <v>-2.7684637336947739</v>
      </c>
      <c r="M34" s="184">
        <v>5.112426702751466</v>
      </c>
      <c r="N34" s="185">
        <f t="shared" si="6"/>
        <v>0.62337218827105723</v>
      </c>
      <c r="O34" s="185">
        <f t="shared" si="7"/>
        <v>-1.3175434973336762</v>
      </c>
    </row>
    <row r="35" spans="2:16" x14ac:dyDescent="0.25">
      <c r="B35" s="114" t="s">
        <v>79</v>
      </c>
      <c r="C35" s="184">
        <v>5.7626768399300587</v>
      </c>
      <c r="D35" s="185">
        <v>-1.2816829161675019</v>
      </c>
      <c r="E35" s="184" t="s">
        <v>236</v>
      </c>
      <c r="F35" s="185" t="str">
        <f t="shared" si="4"/>
        <v>-</v>
      </c>
      <c r="G35" s="184">
        <v>6.5342591179612395</v>
      </c>
      <c r="H35" s="185" t="str">
        <f t="shared" si="4"/>
        <v>-</v>
      </c>
      <c r="I35" s="184">
        <v>6.5937679494543362</v>
      </c>
      <c r="J35" s="185">
        <f t="shared" si="4"/>
        <v>5.9508831493096714E-2</v>
      </c>
      <c r="K35" s="184">
        <v>5.2810428634555899</v>
      </c>
      <c r="L35" s="185">
        <f t="shared" si="5"/>
        <v>-1.3127250859987463</v>
      </c>
      <c r="M35" s="184">
        <v>5.0907242296261535</v>
      </c>
      <c r="N35" s="185">
        <f t="shared" si="6"/>
        <v>-0.19031863382943648</v>
      </c>
      <c r="O35" s="185">
        <f t="shared" si="7"/>
        <v>-0.6719526103039053</v>
      </c>
    </row>
    <row r="36" spans="2:16" x14ac:dyDescent="0.25">
      <c r="B36" s="114" t="s">
        <v>81</v>
      </c>
      <c r="C36" s="184">
        <v>6.4920973942759508</v>
      </c>
      <c r="D36" s="185">
        <v>-0.78837146605451114</v>
      </c>
      <c r="E36" s="184" t="s">
        <v>236</v>
      </c>
      <c r="F36" s="185" t="str">
        <f t="shared" si="4"/>
        <v>-</v>
      </c>
      <c r="G36" s="184">
        <v>5.1665189720454361</v>
      </c>
      <c r="H36" s="185" t="str">
        <f t="shared" si="4"/>
        <v>-</v>
      </c>
      <c r="I36" s="184">
        <v>7.1915363548016611</v>
      </c>
      <c r="J36" s="185">
        <f t="shared" si="4"/>
        <v>2.025017382756225</v>
      </c>
      <c r="K36" s="184">
        <v>5.8215218981917003</v>
      </c>
      <c r="L36" s="185">
        <f t="shared" si="5"/>
        <v>-1.3700144566099608</v>
      </c>
      <c r="M36" s="184">
        <v>6.2273977412370529</v>
      </c>
      <c r="N36" s="185">
        <f t="shared" si="6"/>
        <v>0.40587584304535262</v>
      </c>
      <c r="O36" s="185">
        <f t="shared" si="7"/>
        <v>-0.26469965303889786</v>
      </c>
    </row>
    <row r="37" spans="2:16" x14ac:dyDescent="0.25">
      <c r="B37" s="114" t="s">
        <v>83</v>
      </c>
      <c r="C37" s="184">
        <v>6.9464129209966199</v>
      </c>
      <c r="D37" s="185">
        <v>0.47524923085897885</v>
      </c>
      <c r="E37" s="184" t="s">
        <v>236</v>
      </c>
      <c r="F37" s="185" t="str">
        <f t="shared" si="4"/>
        <v>-</v>
      </c>
      <c r="G37" s="184">
        <v>7.3865572088250389</v>
      </c>
      <c r="H37" s="185" t="str">
        <f t="shared" si="4"/>
        <v>-</v>
      </c>
      <c r="I37" s="184">
        <v>6.8669216994953608</v>
      </c>
      <c r="J37" s="185">
        <f t="shared" si="4"/>
        <v>-0.51963550932967806</v>
      </c>
      <c r="K37" s="184">
        <v>5.6965660315553857</v>
      </c>
      <c r="L37" s="185">
        <f t="shared" si="5"/>
        <v>-1.1703556679399751</v>
      </c>
      <c r="M37" s="184">
        <v>6.5492197923313418</v>
      </c>
      <c r="N37" s="185">
        <f t="shared" si="6"/>
        <v>0.85265376077595612</v>
      </c>
      <c r="O37" s="185">
        <f t="shared" si="7"/>
        <v>-0.39719312866527812</v>
      </c>
    </row>
    <row r="38" spans="2:16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4"/>
        <v>-3.1826913022566341</v>
      </c>
      <c r="G38" s="184">
        <v>7.5873529147579273</v>
      </c>
      <c r="H38" s="185">
        <f t="shared" si="4"/>
        <v>3.3206231710799639</v>
      </c>
      <c r="I38" s="184">
        <v>6.4717370682439599</v>
      </c>
      <c r="J38" s="185">
        <f t="shared" si="4"/>
        <v>-1.1156158465139674</v>
      </c>
      <c r="K38" s="184">
        <v>6.5072472204435652</v>
      </c>
      <c r="L38" s="185">
        <f t="shared" si="5"/>
        <v>3.5510152199605294E-2</v>
      </c>
      <c r="M38" s="184"/>
      <c r="N38" s="185"/>
      <c r="O38" s="185"/>
    </row>
    <row r="39" spans="2:16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4"/>
        <v>-3.4338483037031287</v>
      </c>
      <c r="G39" s="184">
        <v>7.2424349672624313</v>
      </c>
      <c r="H39" s="185">
        <f t="shared" si="4"/>
        <v>2.9490105436928324</v>
      </c>
      <c r="I39" s="184">
        <v>6.24699202379343</v>
      </c>
      <c r="J39" s="185">
        <f t="shared" si="4"/>
        <v>-0.99544294346900131</v>
      </c>
      <c r="K39" s="184">
        <v>6.6351191587331222</v>
      </c>
      <c r="L39" s="185">
        <f t="shared" si="5"/>
        <v>0.3881271349396922</v>
      </c>
      <c r="M39" s="184"/>
      <c r="N39" s="185"/>
      <c r="O39" s="185"/>
    </row>
    <row r="40" spans="2:16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4"/>
        <v>-2.5288428541268582</v>
      </c>
      <c r="G40" s="184">
        <v>8.1939914923785899</v>
      </c>
      <c r="H40" s="185">
        <f t="shared" si="4"/>
        <v>3.6371330852989443</v>
      </c>
      <c r="I40" s="184">
        <v>6.6152565721501553</v>
      </c>
      <c r="J40" s="185">
        <f t="shared" si="4"/>
        <v>-1.5787349202284346</v>
      </c>
      <c r="K40" s="184">
        <v>5.4527674805061999</v>
      </c>
      <c r="L40" s="185">
        <f t="shared" si="5"/>
        <v>-1.1624890916439554</v>
      </c>
      <c r="M40" s="184"/>
      <c r="N40" s="185"/>
      <c r="O40" s="185"/>
    </row>
    <row r="41" spans="2:16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4"/>
        <v>-3.1107893846789763</v>
      </c>
      <c r="G41" s="184">
        <v>8.6795999120685874</v>
      </c>
      <c r="H41" s="185">
        <f t="shared" si="4"/>
        <v>4.6902478095600149</v>
      </c>
      <c r="I41" s="184">
        <v>7.6490060980438743</v>
      </c>
      <c r="J41" s="185">
        <f t="shared" si="4"/>
        <v>-1.0305938140247131</v>
      </c>
      <c r="K41" s="184">
        <v>6.1019571865443423</v>
      </c>
      <c r="L41" s="185">
        <f t="shared" si="5"/>
        <v>-1.5470489114995321</v>
      </c>
      <c r="M41" s="184"/>
      <c r="N41" s="185"/>
      <c r="O41" s="185"/>
    </row>
    <row r="42" spans="2:16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4"/>
        <v>-0.58987211677176177</v>
      </c>
      <c r="G42" s="184">
        <v>7.5223599137931032</v>
      </c>
      <c r="H42" s="185">
        <f t="shared" si="4"/>
        <v>0.8776356549470723</v>
      </c>
      <c r="I42" s="184">
        <v>5.985004624124719</v>
      </c>
      <c r="J42" s="185">
        <f t="shared" si="4"/>
        <v>-1.5373552896683842</v>
      </c>
      <c r="K42" s="184">
        <v>5.6212527836464341</v>
      </c>
      <c r="L42" s="185">
        <f t="shared" si="5"/>
        <v>-0.3637518404782849</v>
      </c>
      <c r="M42" s="184"/>
      <c r="N42" s="185"/>
      <c r="O42" s="185"/>
    </row>
    <row r="43" spans="2:16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4"/>
        <v>-1.6251155542926305</v>
      </c>
      <c r="G43" s="186">
        <v>7.1836411554527748</v>
      </c>
      <c r="H43" s="187">
        <f t="shared" si="4"/>
        <v>1.8832899688199145</v>
      </c>
      <c r="I43" s="186">
        <v>6.6758542704689212</v>
      </c>
      <c r="J43" s="187">
        <f t="shared" si="4"/>
        <v>-0.5077868849838536</v>
      </c>
      <c r="K43" s="186">
        <v>5.5536756945293781</v>
      </c>
      <c r="L43" s="187">
        <f t="shared" si="5"/>
        <v>-1.1221785759395431</v>
      </c>
      <c r="M43" s="186">
        <v>5.7603005852981051</v>
      </c>
      <c r="N43" s="187">
        <v>0.52573126152084448</v>
      </c>
      <c r="O43" s="187">
        <v>-0.90111467270003942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9" t="s">
        <v>306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6.9877185377835573</v>
      </c>
      <c r="D53" s="185">
        <v>0.14024708590753754</v>
      </c>
      <c r="E53" s="184">
        <v>6.4985997414907368</v>
      </c>
      <c r="F53" s="185">
        <f t="shared" ref="F53:J65" si="8">IFERROR(E53-C53,"-")</f>
        <v>-0.48911879629282051</v>
      </c>
      <c r="G53" s="184" t="s">
        <v>236</v>
      </c>
      <c r="H53" s="185" t="str">
        <f t="shared" si="8"/>
        <v>-</v>
      </c>
      <c r="I53" s="184" t="s">
        <v>236</v>
      </c>
      <c r="J53" s="185" t="str">
        <f t="shared" si="8"/>
        <v>-</v>
      </c>
      <c r="K53" s="184" t="s">
        <v>236</v>
      </c>
      <c r="L53" s="185" t="str">
        <f t="shared" ref="L53:L65" si="9">IFERROR(K53-I53,"-")</f>
        <v>-</v>
      </c>
      <c r="M53" s="184" t="s">
        <v>236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6.6499779119422762</v>
      </c>
      <c r="D54" s="185">
        <v>-0.53991812444498866</v>
      </c>
      <c r="E54" s="184">
        <v>6.0998446400828588</v>
      </c>
      <c r="F54" s="185">
        <f t="shared" si="8"/>
        <v>-0.55013327185941741</v>
      </c>
      <c r="G54" s="184" t="s">
        <v>236</v>
      </c>
      <c r="H54" s="185" t="str">
        <f t="shared" si="8"/>
        <v>-</v>
      </c>
      <c r="I54" s="184" t="s">
        <v>236</v>
      </c>
      <c r="J54" s="185" t="str">
        <f t="shared" si="8"/>
        <v>-</v>
      </c>
      <c r="K54" s="184" t="s">
        <v>236</v>
      </c>
      <c r="L54" s="185" t="str">
        <f t="shared" si="9"/>
        <v>-</v>
      </c>
      <c r="M54" s="184" t="s">
        <v>236</v>
      </c>
      <c r="N54" s="185" t="str">
        <f t="shared" ref="N54:N64" si="10">IFERROR(M54-K54,"-")</f>
        <v>-</v>
      </c>
      <c r="O54" s="185" t="str">
        <f t="shared" ref="O54:O64" si="11">IFERROR(M54-C54,"-")</f>
        <v>-</v>
      </c>
    </row>
    <row r="55" spans="1:16" x14ac:dyDescent="0.25">
      <c r="A55" s="1"/>
      <c r="B55" s="114" t="s">
        <v>75</v>
      </c>
      <c r="C55" s="184">
        <v>7.1960340697364922</v>
      </c>
      <c r="D55" s="185">
        <v>0.6264531075016242</v>
      </c>
      <c r="E55" s="184">
        <v>7.0561279826464212</v>
      </c>
      <c r="F55" s="185">
        <f t="shared" si="8"/>
        <v>-0.13990608709007102</v>
      </c>
      <c r="G55" s="184" t="s">
        <v>236</v>
      </c>
      <c r="H55" s="185" t="str">
        <f t="shared" si="8"/>
        <v>-</v>
      </c>
      <c r="I55" s="184" t="s">
        <v>236</v>
      </c>
      <c r="J55" s="185" t="str">
        <f t="shared" si="8"/>
        <v>-</v>
      </c>
      <c r="K55" s="184" t="s">
        <v>236</v>
      </c>
      <c r="L55" s="185" t="str">
        <f t="shared" si="9"/>
        <v>-</v>
      </c>
      <c r="M55" s="184" t="s">
        <v>236</v>
      </c>
      <c r="N55" s="185" t="str">
        <f t="shared" si="10"/>
        <v>-</v>
      </c>
      <c r="O55" s="185" t="str">
        <f t="shared" si="11"/>
        <v>-</v>
      </c>
    </row>
    <row r="56" spans="1:16" x14ac:dyDescent="0.25">
      <c r="A56" s="1"/>
      <c r="B56" s="114" t="s">
        <v>77</v>
      </c>
      <c r="C56" s="184">
        <v>6.4299702000851422</v>
      </c>
      <c r="D56" s="185">
        <v>-2.9671947032153589E-2</v>
      </c>
      <c r="E56" s="184" t="s">
        <v>236</v>
      </c>
      <c r="F56" s="185" t="str">
        <f t="shared" si="8"/>
        <v>-</v>
      </c>
      <c r="G56" s="184" t="s">
        <v>236</v>
      </c>
      <c r="H56" s="185" t="str">
        <f t="shared" si="8"/>
        <v>-</v>
      </c>
      <c r="I56" s="184" t="s">
        <v>236</v>
      </c>
      <c r="J56" s="185" t="str">
        <f t="shared" si="8"/>
        <v>-</v>
      </c>
      <c r="K56" s="184" t="s">
        <v>236</v>
      </c>
      <c r="L56" s="185" t="str">
        <f t="shared" si="9"/>
        <v>-</v>
      </c>
      <c r="M56" s="184" t="s">
        <v>236</v>
      </c>
      <c r="N56" s="185" t="str">
        <f t="shared" si="10"/>
        <v>-</v>
      </c>
      <c r="O56" s="185" t="str">
        <f t="shared" si="11"/>
        <v>-</v>
      </c>
    </row>
    <row r="57" spans="1:16" x14ac:dyDescent="0.25">
      <c r="A57" s="1"/>
      <c r="B57" s="114" t="s">
        <v>79</v>
      </c>
      <c r="C57" s="184">
        <v>5.7626768399300587</v>
      </c>
      <c r="D57" s="185">
        <v>-1.2816829161675019</v>
      </c>
      <c r="E57" s="184" t="s">
        <v>236</v>
      </c>
      <c r="F57" s="185" t="str">
        <f t="shared" si="8"/>
        <v>-</v>
      </c>
      <c r="G57" s="184" t="s">
        <v>236</v>
      </c>
      <c r="H57" s="185" t="str">
        <f t="shared" si="8"/>
        <v>-</v>
      </c>
      <c r="I57" s="184" t="s">
        <v>236</v>
      </c>
      <c r="J57" s="185" t="str">
        <f t="shared" si="8"/>
        <v>-</v>
      </c>
      <c r="K57" s="184" t="s">
        <v>236</v>
      </c>
      <c r="L57" s="185" t="str">
        <f t="shared" si="9"/>
        <v>-</v>
      </c>
      <c r="M57" s="184" t="s">
        <v>236</v>
      </c>
      <c r="N57" s="185" t="str">
        <f t="shared" si="10"/>
        <v>-</v>
      </c>
      <c r="O57" s="185" t="str">
        <f t="shared" si="11"/>
        <v>-</v>
      </c>
    </row>
    <row r="58" spans="1:16" x14ac:dyDescent="0.25">
      <c r="A58" s="1"/>
      <c r="B58" s="114" t="s">
        <v>81</v>
      </c>
      <c r="C58" s="184">
        <v>6.4920973942759508</v>
      </c>
      <c r="D58" s="185">
        <v>-0.78837146605451114</v>
      </c>
      <c r="E58" s="184" t="s">
        <v>236</v>
      </c>
      <c r="F58" s="185" t="str">
        <f t="shared" si="8"/>
        <v>-</v>
      </c>
      <c r="G58" s="184" t="s">
        <v>236</v>
      </c>
      <c r="H58" s="185" t="str">
        <f t="shared" si="8"/>
        <v>-</v>
      </c>
      <c r="I58" s="184" t="s">
        <v>236</v>
      </c>
      <c r="J58" s="185" t="str">
        <f t="shared" si="8"/>
        <v>-</v>
      </c>
      <c r="K58" s="184" t="s">
        <v>236</v>
      </c>
      <c r="L58" s="185" t="str">
        <f t="shared" si="9"/>
        <v>-</v>
      </c>
      <c r="M58" s="184" t="s">
        <v>236</v>
      </c>
      <c r="N58" s="185" t="str">
        <f t="shared" si="10"/>
        <v>-</v>
      </c>
      <c r="O58" s="185" t="str">
        <f t="shared" si="11"/>
        <v>-</v>
      </c>
    </row>
    <row r="59" spans="1:16" x14ac:dyDescent="0.25">
      <c r="A59" s="1"/>
      <c r="B59" s="114" t="s">
        <v>83</v>
      </c>
      <c r="C59" s="184">
        <v>6.9464129209966199</v>
      </c>
      <c r="D59" s="185">
        <v>0.47524923085897885</v>
      </c>
      <c r="E59" s="184" t="s">
        <v>236</v>
      </c>
      <c r="F59" s="185" t="str">
        <f t="shared" si="8"/>
        <v>-</v>
      </c>
      <c r="G59" s="184" t="s">
        <v>236</v>
      </c>
      <c r="H59" s="185" t="str">
        <f t="shared" si="8"/>
        <v>-</v>
      </c>
      <c r="I59" s="184" t="s">
        <v>236</v>
      </c>
      <c r="J59" s="185" t="str">
        <f t="shared" si="8"/>
        <v>-</v>
      </c>
      <c r="K59" s="184" t="s">
        <v>236</v>
      </c>
      <c r="L59" s="185" t="str">
        <f t="shared" si="9"/>
        <v>-</v>
      </c>
      <c r="M59" s="184" t="s">
        <v>236</v>
      </c>
      <c r="N59" s="185" t="str">
        <f t="shared" si="10"/>
        <v>-</v>
      </c>
      <c r="O59" s="185" t="str">
        <f t="shared" si="11"/>
        <v>-</v>
      </c>
    </row>
    <row r="60" spans="1:16" x14ac:dyDescent="0.25">
      <c r="A60" s="1"/>
      <c r="B60" s="114" t="s">
        <v>85</v>
      </c>
      <c r="C60" s="184">
        <v>7.4494210459345975</v>
      </c>
      <c r="D60" s="185">
        <v>6.4898675922505866E-2</v>
      </c>
      <c r="E60" s="184" t="s">
        <v>236</v>
      </c>
      <c r="F60" s="185" t="str">
        <f t="shared" si="8"/>
        <v>-</v>
      </c>
      <c r="G60" s="184" t="s">
        <v>236</v>
      </c>
      <c r="H60" s="185" t="str">
        <f t="shared" si="8"/>
        <v>-</v>
      </c>
      <c r="I60" s="184" t="s">
        <v>236</v>
      </c>
      <c r="J60" s="185" t="str">
        <f t="shared" si="8"/>
        <v>-</v>
      </c>
      <c r="K60" s="184" t="s">
        <v>236</v>
      </c>
      <c r="L60" s="185" t="str">
        <f t="shared" si="9"/>
        <v>-</v>
      </c>
      <c r="M60" s="184" t="s">
        <v>236</v>
      </c>
      <c r="N60" s="185" t="str">
        <f t="shared" si="10"/>
        <v>-</v>
      </c>
      <c r="O60" s="185" t="str">
        <f t="shared" si="11"/>
        <v>-</v>
      </c>
    </row>
    <row r="61" spans="1:16" x14ac:dyDescent="0.25">
      <c r="A61" s="1"/>
      <c r="B61" s="114" t="s">
        <v>87</v>
      </c>
      <c r="C61" s="184">
        <v>7.7272727272727275</v>
      </c>
      <c r="D61" s="185">
        <v>0.82417771443315502</v>
      </c>
      <c r="E61" s="184" t="s">
        <v>236</v>
      </c>
      <c r="F61" s="185" t="str">
        <f t="shared" si="8"/>
        <v>-</v>
      </c>
      <c r="G61" s="184" t="s">
        <v>236</v>
      </c>
      <c r="H61" s="185" t="str">
        <f t="shared" si="8"/>
        <v>-</v>
      </c>
      <c r="I61" s="184" t="s">
        <v>236</v>
      </c>
      <c r="J61" s="185" t="str">
        <f t="shared" si="8"/>
        <v>-</v>
      </c>
      <c r="K61" s="184" t="s">
        <v>236</v>
      </c>
      <c r="L61" s="185" t="str">
        <f t="shared" si="9"/>
        <v>-</v>
      </c>
      <c r="M61" s="184" t="s">
        <v>236</v>
      </c>
      <c r="N61" s="185" t="str">
        <f t="shared" si="10"/>
        <v>-</v>
      </c>
      <c r="O61" s="185" t="str">
        <f t="shared" si="11"/>
        <v>-</v>
      </c>
    </row>
    <row r="62" spans="1:16" x14ac:dyDescent="0.25">
      <c r="A62" s="1"/>
      <c r="B62" s="114" t="s">
        <v>89</v>
      </c>
      <c r="C62" s="184">
        <v>7.0857012612065038</v>
      </c>
      <c r="D62" s="185">
        <v>1.0923328928381357</v>
      </c>
      <c r="E62" s="184" t="s">
        <v>236</v>
      </c>
      <c r="F62" s="185" t="str">
        <f t="shared" si="8"/>
        <v>-</v>
      </c>
      <c r="G62" s="184" t="s">
        <v>236</v>
      </c>
      <c r="H62" s="185" t="str">
        <f t="shared" si="8"/>
        <v>-</v>
      </c>
      <c r="I62" s="184" t="s">
        <v>236</v>
      </c>
      <c r="J62" s="185" t="str">
        <f t="shared" si="8"/>
        <v>-</v>
      </c>
      <c r="K62" s="184" t="s">
        <v>236</v>
      </c>
      <c r="L62" s="185" t="str">
        <f t="shared" si="9"/>
        <v>-</v>
      </c>
      <c r="M62" s="184" t="s">
        <v>236</v>
      </c>
      <c r="N62" s="185" t="str">
        <f t="shared" si="10"/>
        <v>-</v>
      </c>
      <c r="O62" s="185" t="str">
        <f t="shared" si="11"/>
        <v>-</v>
      </c>
    </row>
    <row r="63" spans="1:16" x14ac:dyDescent="0.25">
      <c r="A63" s="1"/>
      <c r="B63" s="114" t="s">
        <v>91</v>
      </c>
      <c r="C63" s="184">
        <v>7.1001414871875488</v>
      </c>
      <c r="D63" s="185">
        <v>0.98294470745942419</v>
      </c>
      <c r="E63" s="184" t="s">
        <v>236</v>
      </c>
      <c r="F63" s="185" t="str">
        <f t="shared" si="8"/>
        <v>-</v>
      </c>
      <c r="G63" s="184" t="s">
        <v>236</v>
      </c>
      <c r="H63" s="185" t="str">
        <f t="shared" si="8"/>
        <v>-</v>
      </c>
      <c r="I63" s="184" t="s">
        <v>236</v>
      </c>
      <c r="J63" s="185" t="str">
        <f t="shared" si="8"/>
        <v>-</v>
      </c>
      <c r="K63" s="184" t="s">
        <v>236</v>
      </c>
      <c r="L63" s="185" t="str">
        <f t="shared" si="9"/>
        <v>-</v>
      </c>
      <c r="M63" s="184" t="s">
        <v>236</v>
      </c>
      <c r="N63" s="185" t="str">
        <f t="shared" si="10"/>
        <v>-</v>
      </c>
      <c r="O63" s="185" t="str">
        <f t="shared" si="11"/>
        <v>-</v>
      </c>
    </row>
    <row r="64" spans="1:16" x14ac:dyDescent="0.25">
      <c r="A64" s="1"/>
      <c r="B64" s="114" t="s">
        <v>93</v>
      </c>
      <c r="C64" s="184">
        <v>7.2345963756177927</v>
      </c>
      <c r="D64" s="185">
        <v>1.4006643501964051</v>
      </c>
      <c r="E64" s="184" t="s">
        <v>236</v>
      </c>
      <c r="F64" s="185" t="str">
        <f t="shared" si="8"/>
        <v>-</v>
      </c>
      <c r="G64" s="184" t="s">
        <v>236</v>
      </c>
      <c r="H64" s="185" t="str">
        <f t="shared" si="8"/>
        <v>-</v>
      </c>
      <c r="I64" s="184" t="s">
        <v>236</v>
      </c>
      <c r="J64" s="185" t="str">
        <f t="shared" si="8"/>
        <v>-</v>
      </c>
      <c r="K64" s="184" t="s">
        <v>236</v>
      </c>
      <c r="L64" s="185" t="str">
        <f t="shared" si="9"/>
        <v>-</v>
      </c>
      <c r="M64" s="184" t="s">
        <v>236</v>
      </c>
      <c r="N64" s="185" t="str">
        <f t="shared" si="10"/>
        <v>-</v>
      </c>
      <c r="O64" s="185" t="str">
        <f t="shared" si="11"/>
        <v>-</v>
      </c>
    </row>
    <row r="65" spans="1:16" ht="15.75" x14ac:dyDescent="0.25">
      <c r="B65" s="117" t="s">
        <v>30</v>
      </c>
      <c r="C65" s="186">
        <v>6.9254667409254909</v>
      </c>
      <c r="D65" s="187">
        <v>0.28839266254428342</v>
      </c>
      <c r="E65" s="186" t="s">
        <v>236</v>
      </c>
      <c r="F65" s="187" t="str">
        <f t="shared" si="8"/>
        <v>-</v>
      </c>
      <c r="G65" s="186" t="s">
        <v>236</v>
      </c>
      <c r="H65" s="187" t="str">
        <f t="shared" si="8"/>
        <v>-</v>
      </c>
      <c r="I65" s="186" t="s">
        <v>236</v>
      </c>
      <c r="J65" s="187" t="str">
        <f t="shared" si="8"/>
        <v>-</v>
      </c>
      <c r="K65" s="186" t="s">
        <v>236</v>
      </c>
      <c r="L65" s="187" t="str">
        <f t="shared" si="9"/>
        <v>-</v>
      </c>
      <c r="M65" s="186" t="s">
        <v>236</v>
      </c>
      <c r="N65" s="187" t="s">
        <v>236</v>
      </c>
      <c r="O65" s="187" t="s">
        <v>236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9" t="s">
        <v>307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 t="s">
        <v>236</v>
      </c>
      <c r="D75" s="185" t="s">
        <v>236</v>
      </c>
      <c r="E75" s="184" t="s">
        <v>236</v>
      </c>
      <c r="F75" s="185" t="str">
        <f t="shared" ref="F75:J87" si="12">IFERROR(E75-C75,"-")</f>
        <v>-</v>
      </c>
      <c r="G75" s="184" t="s">
        <v>236</v>
      </c>
      <c r="H75" s="185" t="str">
        <f t="shared" si="12"/>
        <v>-</v>
      </c>
      <c r="I75" s="184" t="s">
        <v>236</v>
      </c>
      <c r="J75" s="185" t="str">
        <f t="shared" si="12"/>
        <v>-</v>
      </c>
      <c r="K75" s="184" t="s">
        <v>236</v>
      </c>
      <c r="L75" s="185" t="str">
        <f t="shared" ref="L75:L87" si="13">IFERROR(K75-I75,"-")</f>
        <v>-</v>
      </c>
      <c r="M75" s="184" t="s">
        <v>236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 t="s">
        <v>236</v>
      </c>
      <c r="D76" s="185" t="s">
        <v>236</v>
      </c>
      <c r="E76" s="184" t="s">
        <v>236</v>
      </c>
      <c r="F76" s="185" t="str">
        <f t="shared" si="12"/>
        <v>-</v>
      </c>
      <c r="G76" s="184" t="s">
        <v>236</v>
      </c>
      <c r="H76" s="185" t="str">
        <f t="shared" si="12"/>
        <v>-</v>
      </c>
      <c r="I76" s="184" t="s">
        <v>236</v>
      </c>
      <c r="J76" s="185" t="str">
        <f t="shared" si="12"/>
        <v>-</v>
      </c>
      <c r="K76" s="184" t="s">
        <v>236</v>
      </c>
      <c r="L76" s="185" t="str">
        <f t="shared" si="13"/>
        <v>-</v>
      </c>
      <c r="M76" s="184" t="s">
        <v>236</v>
      </c>
      <c r="N76" s="185" t="str">
        <f t="shared" ref="N76:N86" si="14">IFERROR(M76-K76,"-")</f>
        <v>-</v>
      </c>
      <c r="O76" s="185" t="str">
        <f t="shared" ref="O76:O86" si="15">IFERROR(M76-C76,"-")</f>
        <v>-</v>
      </c>
    </row>
    <row r="77" spans="1:16" x14ac:dyDescent="0.25">
      <c r="A77" s="1"/>
      <c r="B77" s="114" t="s">
        <v>75</v>
      </c>
      <c r="C77" s="184" t="s">
        <v>236</v>
      </c>
      <c r="D77" s="185" t="s">
        <v>236</v>
      </c>
      <c r="E77" s="184" t="s">
        <v>236</v>
      </c>
      <c r="F77" s="185" t="str">
        <f t="shared" si="12"/>
        <v>-</v>
      </c>
      <c r="G77" s="184" t="s">
        <v>236</v>
      </c>
      <c r="H77" s="185" t="str">
        <f t="shared" si="12"/>
        <v>-</v>
      </c>
      <c r="I77" s="184" t="s">
        <v>236</v>
      </c>
      <c r="J77" s="185" t="str">
        <f t="shared" si="12"/>
        <v>-</v>
      </c>
      <c r="K77" s="184" t="s">
        <v>236</v>
      </c>
      <c r="L77" s="185" t="str">
        <f t="shared" si="13"/>
        <v>-</v>
      </c>
      <c r="M77" s="184" t="s">
        <v>236</v>
      </c>
      <c r="N77" s="185" t="str">
        <f t="shared" si="14"/>
        <v>-</v>
      </c>
      <c r="O77" s="185" t="str">
        <f t="shared" si="15"/>
        <v>-</v>
      </c>
    </row>
    <row r="78" spans="1:16" x14ac:dyDescent="0.25">
      <c r="A78" s="1"/>
      <c r="B78" s="114" t="s">
        <v>77</v>
      </c>
      <c r="C78" s="184" t="s">
        <v>236</v>
      </c>
      <c r="D78" s="185" t="s">
        <v>236</v>
      </c>
      <c r="E78" s="184" t="s">
        <v>236</v>
      </c>
      <c r="F78" s="185" t="str">
        <f t="shared" si="12"/>
        <v>-</v>
      </c>
      <c r="G78" s="184" t="s">
        <v>236</v>
      </c>
      <c r="H78" s="185" t="str">
        <f t="shared" si="12"/>
        <v>-</v>
      </c>
      <c r="I78" s="184" t="s">
        <v>236</v>
      </c>
      <c r="J78" s="185" t="str">
        <f t="shared" si="12"/>
        <v>-</v>
      </c>
      <c r="K78" s="184" t="s">
        <v>236</v>
      </c>
      <c r="L78" s="185" t="str">
        <f t="shared" si="13"/>
        <v>-</v>
      </c>
      <c r="M78" s="184" t="s">
        <v>236</v>
      </c>
      <c r="N78" s="185" t="str">
        <f t="shared" si="14"/>
        <v>-</v>
      </c>
      <c r="O78" s="185" t="str">
        <f t="shared" si="15"/>
        <v>-</v>
      </c>
    </row>
    <row r="79" spans="1:16" x14ac:dyDescent="0.25">
      <c r="A79" s="1"/>
      <c r="B79" s="114" t="s">
        <v>79</v>
      </c>
      <c r="C79" s="184" t="s">
        <v>236</v>
      </c>
      <c r="D79" s="185" t="s">
        <v>236</v>
      </c>
      <c r="E79" s="184" t="s">
        <v>236</v>
      </c>
      <c r="F79" s="185" t="str">
        <f t="shared" si="12"/>
        <v>-</v>
      </c>
      <c r="G79" s="184" t="s">
        <v>236</v>
      </c>
      <c r="H79" s="185" t="str">
        <f t="shared" si="12"/>
        <v>-</v>
      </c>
      <c r="I79" s="184" t="s">
        <v>236</v>
      </c>
      <c r="J79" s="185" t="str">
        <f t="shared" si="12"/>
        <v>-</v>
      </c>
      <c r="K79" s="184" t="s">
        <v>236</v>
      </c>
      <c r="L79" s="185" t="str">
        <f t="shared" si="13"/>
        <v>-</v>
      </c>
      <c r="M79" s="184" t="s">
        <v>236</v>
      </c>
      <c r="N79" s="185" t="str">
        <f t="shared" si="14"/>
        <v>-</v>
      </c>
      <c r="O79" s="185" t="str">
        <f t="shared" si="15"/>
        <v>-</v>
      </c>
    </row>
    <row r="80" spans="1:16" x14ac:dyDescent="0.25">
      <c r="A80" s="1"/>
      <c r="B80" s="114" t="s">
        <v>81</v>
      </c>
      <c r="C80" s="184" t="s">
        <v>236</v>
      </c>
      <c r="D80" s="185" t="s">
        <v>236</v>
      </c>
      <c r="E80" s="184" t="s">
        <v>236</v>
      </c>
      <c r="F80" s="185" t="str">
        <f t="shared" si="12"/>
        <v>-</v>
      </c>
      <c r="G80" s="184" t="s">
        <v>236</v>
      </c>
      <c r="H80" s="185" t="str">
        <f t="shared" si="12"/>
        <v>-</v>
      </c>
      <c r="I80" s="184" t="s">
        <v>236</v>
      </c>
      <c r="J80" s="185" t="str">
        <f t="shared" si="12"/>
        <v>-</v>
      </c>
      <c r="K80" s="184" t="s">
        <v>236</v>
      </c>
      <c r="L80" s="185" t="str">
        <f t="shared" si="13"/>
        <v>-</v>
      </c>
      <c r="M80" s="184" t="s">
        <v>236</v>
      </c>
      <c r="N80" s="185" t="str">
        <f t="shared" si="14"/>
        <v>-</v>
      </c>
      <c r="O80" s="185" t="str">
        <f t="shared" si="15"/>
        <v>-</v>
      </c>
    </row>
    <row r="81" spans="1:16" x14ac:dyDescent="0.25">
      <c r="A81" s="1"/>
      <c r="B81" s="114" t="s">
        <v>83</v>
      </c>
      <c r="C81" s="184" t="s">
        <v>236</v>
      </c>
      <c r="D81" s="185" t="s">
        <v>236</v>
      </c>
      <c r="E81" s="184" t="s">
        <v>236</v>
      </c>
      <c r="F81" s="185" t="str">
        <f t="shared" si="12"/>
        <v>-</v>
      </c>
      <c r="G81" s="184" t="s">
        <v>236</v>
      </c>
      <c r="H81" s="185" t="str">
        <f t="shared" si="12"/>
        <v>-</v>
      </c>
      <c r="I81" s="184" t="s">
        <v>236</v>
      </c>
      <c r="J81" s="185" t="str">
        <f t="shared" si="12"/>
        <v>-</v>
      </c>
      <c r="K81" s="184" t="s">
        <v>236</v>
      </c>
      <c r="L81" s="185" t="str">
        <f t="shared" si="13"/>
        <v>-</v>
      </c>
      <c r="M81" s="184" t="s">
        <v>236</v>
      </c>
      <c r="N81" s="185" t="str">
        <f t="shared" si="14"/>
        <v>-</v>
      </c>
      <c r="O81" s="185" t="str">
        <f t="shared" si="15"/>
        <v>-</v>
      </c>
    </row>
    <row r="82" spans="1:16" x14ac:dyDescent="0.25">
      <c r="A82" s="1"/>
      <c r="B82" s="114" t="s">
        <v>85</v>
      </c>
      <c r="C82" s="184" t="s">
        <v>236</v>
      </c>
      <c r="D82" s="185" t="s">
        <v>236</v>
      </c>
      <c r="E82" s="184" t="s">
        <v>236</v>
      </c>
      <c r="F82" s="185" t="str">
        <f t="shared" si="12"/>
        <v>-</v>
      </c>
      <c r="G82" s="184" t="s">
        <v>236</v>
      </c>
      <c r="H82" s="185" t="str">
        <f t="shared" si="12"/>
        <v>-</v>
      </c>
      <c r="I82" s="184" t="s">
        <v>236</v>
      </c>
      <c r="J82" s="185" t="str">
        <f t="shared" si="12"/>
        <v>-</v>
      </c>
      <c r="K82" s="184" t="s">
        <v>236</v>
      </c>
      <c r="L82" s="185" t="str">
        <f t="shared" si="13"/>
        <v>-</v>
      </c>
      <c r="M82" s="184" t="s">
        <v>236</v>
      </c>
      <c r="N82" s="185" t="str">
        <f t="shared" si="14"/>
        <v>-</v>
      </c>
      <c r="O82" s="185" t="str">
        <f t="shared" si="15"/>
        <v>-</v>
      </c>
    </row>
    <row r="83" spans="1:16" x14ac:dyDescent="0.25">
      <c r="A83" s="1"/>
      <c r="B83" s="114" t="s">
        <v>87</v>
      </c>
      <c r="C83" s="184" t="s">
        <v>236</v>
      </c>
      <c r="D83" s="185" t="s">
        <v>236</v>
      </c>
      <c r="E83" s="184" t="s">
        <v>236</v>
      </c>
      <c r="F83" s="185" t="str">
        <f t="shared" si="12"/>
        <v>-</v>
      </c>
      <c r="G83" s="184" t="s">
        <v>236</v>
      </c>
      <c r="H83" s="185" t="str">
        <f t="shared" si="12"/>
        <v>-</v>
      </c>
      <c r="I83" s="184" t="s">
        <v>236</v>
      </c>
      <c r="J83" s="185" t="str">
        <f t="shared" si="12"/>
        <v>-</v>
      </c>
      <c r="K83" s="184" t="s">
        <v>236</v>
      </c>
      <c r="L83" s="185" t="str">
        <f t="shared" si="13"/>
        <v>-</v>
      </c>
      <c r="M83" s="184" t="s">
        <v>236</v>
      </c>
      <c r="N83" s="185" t="str">
        <f t="shared" si="14"/>
        <v>-</v>
      </c>
      <c r="O83" s="185" t="str">
        <f t="shared" si="15"/>
        <v>-</v>
      </c>
    </row>
    <row r="84" spans="1:16" x14ac:dyDescent="0.25">
      <c r="A84" s="1"/>
      <c r="B84" s="114" t="s">
        <v>89</v>
      </c>
      <c r="C84" s="184" t="s">
        <v>236</v>
      </c>
      <c r="D84" s="185" t="s">
        <v>236</v>
      </c>
      <c r="E84" s="184" t="s">
        <v>236</v>
      </c>
      <c r="F84" s="185" t="str">
        <f t="shared" si="12"/>
        <v>-</v>
      </c>
      <c r="G84" s="184" t="s">
        <v>236</v>
      </c>
      <c r="H84" s="185" t="str">
        <f t="shared" si="12"/>
        <v>-</v>
      </c>
      <c r="I84" s="184" t="s">
        <v>236</v>
      </c>
      <c r="J84" s="185" t="str">
        <f t="shared" si="12"/>
        <v>-</v>
      </c>
      <c r="K84" s="184" t="s">
        <v>236</v>
      </c>
      <c r="L84" s="185" t="str">
        <f t="shared" si="13"/>
        <v>-</v>
      </c>
      <c r="M84" s="184" t="s">
        <v>236</v>
      </c>
      <c r="N84" s="185" t="str">
        <f t="shared" si="14"/>
        <v>-</v>
      </c>
      <c r="O84" s="185" t="str">
        <f t="shared" si="15"/>
        <v>-</v>
      </c>
    </row>
    <row r="85" spans="1:16" x14ac:dyDescent="0.25">
      <c r="A85" s="1"/>
      <c r="B85" s="114" t="s">
        <v>91</v>
      </c>
      <c r="C85" s="184" t="s">
        <v>236</v>
      </c>
      <c r="D85" s="185" t="s">
        <v>236</v>
      </c>
      <c r="E85" s="184" t="s">
        <v>236</v>
      </c>
      <c r="F85" s="185" t="str">
        <f t="shared" si="12"/>
        <v>-</v>
      </c>
      <c r="G85" s="184" t="s">
        <v>236</v>
      </c>
      <c r="H85" s="185" t="str">
        <f t="shared" si="12"/>
        <v>-</v>
      </c>
      <c r="I85" s="184" t="s">
        <v>236</v>
      </c>
      <c r="J85" s="185" t="str">
        <f t="shared" si="12"/>
        <v>-</v>
      </c>
      <c r="K85" s="184" t="s">
        <v>236</v>
      </c>
      <c r="L85" s="185" t="str">
        <f t="shared" si="13"/>
        <v>-</v>
      </c>
      <c r="M85" s="184" t="s">
        <v>236</v>
      </c>
      <c r="N85" s="185" t="str">
        <f t="shared" si="14"/>
        <v>-</v>
      </c>
      <c r="O85" s="185" t="str">
        <f t="shared" si="15"/>
        <v>-</v>
      </c>
    </row>
    <row r="86" spans="1:16" x14ac:dyDescent="0.25">
      <c r="A86" s="1"/>
      <c r="B86" s="114" t="s">
        <v>93</v>
      </c>
      <c r="C86" s="184" t="s">
        <v>236</v>
      </c>
      <c r="D86" s="185" t="s">
        <v>236</v>
      </c>
      <c r="E86" s="184" t="s">
        <v>236</v>
      </c>
      <c r="F86" s="185" t="str">
        <f t="shared" si="12"/>
        <v>-</v>
      </c>
      <c r="G86" s="184" t="s">
        <v>236</v>
      </c>
      <c r="H86" s="185" t="str">
        <f t="shared" si="12"/>
        <v>-</v>
      </c>
      <c r="I86" s="184" t="s">
        <v>236</v>
      </c>
      <c r="J86" s="185" t="str">
        <f t="shared" si="12"/>
        <v>-</v>
      </c>
      <c r="K86" s="184" t="s">
        <v>236</v>
      </c>
      <c r="L86" s="185" t="str">
        <f t="shared" si="13"/>
        <v>-</v>
      </c>
      <c r="M86" s="184" t="s">
        <v>236</v>
      </c>
      <c r="N86" s="185" t="str">
        <f t="shared" si="14"/>
        <v>-</v>
      </c>
      <c r="O86" s="185" t="str">
        <f t="shared" si="15"/>
        <v>-</v>
      </c>
    </row>
    <row r="87" spans="1:16" ht="15.75" x14ac:dyDescent="0.25">
      <c r="B87" s="117" t="s">
        <v>30</v>
      </c>
      <c r="C87" s="186" t="s">
        <v>236</v>
      </c>
      <c r="D87" s="187" t="s">
        <v>236</v>
      </c>
      <c r="E87" s="186" t="s">
        <v>236</v>
      </c>
      <c r="F87" s="187" t="str">
        <f t="shared" si="12"/>
        <v>-</v>
      </c>
      <c r="G87" s="186" t="s">
        <v>236</v>
      </c>
      <c r="H87" s="187" t="str">
        <f t="shared" si="12"/>
        <v>-</v>
      </c>
      <c r="I87" s="186" t="s">
        <v>236</v>
      </c>
      <c r="J87" s="187" t="str">
        <f t="shared" si="12"/>
        <v>-</v>
      </c>
      <c r="K87" s="186" t="s">
        <v>236</v>
      </c>
      <c r="L87" s="187" t="str">
        <f t="shared" si="13"/>
        <v>-</v>
      </c>
      <c r="M87" s="186" t="s">
        <v>236</v>
      </c>
      <c r="N87" s="187" t="s">
        <v>236</v>
      </c>
      <c r="O87" s="187" t="s">
        <v>236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9" t="s">
        <v>308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5"/>
    </row>
    <row r="95" spans="1:16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9.9110429447852759</v>
      </c>
      <c r="D97" s="185">
        <v>0.89402796420454678</v>
      </c>
      <c r="E97" s="184">
        <v>8.190780809031045</v>
      </c>
      <c r="F97" s="185">
        <f t="shared" ref="F97:J109" si="16">IFERROR(E97-C97,"-")</f>
        <v>-1.7202621357542309</v>
      </c>
      <c r="G97" s="184">
        <v>4.666666666666667</v>
      </c>
      <c r="H97" s="185">
        <f t="shared" si="16"/>
        <v>-3.524114142364378</v>
      </c>
      <c r="I97" s="184">
        <v>7.88339222614841</v>
      </c>
      <c r="J97" s="185">
        <f t="shared" si="16"/>
        <v>3.216725559481743</v>
      </c>
      <c r="K97" s="184">
        <v>8.1773602199816686</v>
      </c>
      <c r="L97" s="185">
        <f t="shared" ref="L97:L109" si="17">IFERROR(K97-I97,"-")</f>
        <v>0.29396799383325867</v>
      </c>
      <c r="M97" s="184">
        <v>10.413913913913914</v>
      </c>
      <c r="N97" s="185">
        <f>IFERROR(M97-K97,"-")</f>
        <v>2.2365536939322457</v>
      </c>
      <c r="O97" s="185">
        <f>IFERROR(M97-C97,"-")</f>
        <v>0.50287096912863838</v>
      </c>
    </row>
    <row r="98" spans="2:15" x14ac:dyDescent="0.25">
      <c r="B98" s="114" t="s">
        <v>73</v>
      </c>
      <c r="C98" s="184">
        <v>8.6511716517431889</v>
      </c>
      <c r="D98" s="185">
        <v>-0.64335533716032778</v>
      </c>
      <c r="E98" s="184">
        <v>6.8860085836909875</v>
      </c>
      <c r="F98" s="185">
        <f t="shared" si="16"/>
        <v>-1.7651630680522015</v>
      </c>
      <c r="G98" s="184" t="s">
        <v>236</v>
      </c>
      <c r="H98" s="185" t="str">
        <f t="shared" si="16"/>
        <v>-</v>
      </c>
      <c r="I98" s="184">
        <v>7.5273934698395131</v>
      </c>
      <c r="J98" s="185" t="str">
        <f t="shared" si="16"/>
        <v>-</v>
      </c>
      <c r="K98" s="184">
        <v>8.5766773162939298</v>
      </c>
      <c r="L98" s="185">
        <f t="shared" si="17"/>
        <v>1.0492838464544167</v>
      </c>
      <c r="M98" s="184">
        <v>9.1971702418986769</v>
      </c>
      <c r="N98" s="185">
        <f t="shared" ref="N98:N108" si="18">IFERROR(M98-K98,"-")</f>
        <v>0.62049292560474711</v>
      </c>
      <c r="O98" s="185">
        <f t="shared" ref="O98:O108" si="19">IFERROR(M98-C98,"-")</f>
        <v>0.54599859015548802</v>
      </c>
    </row>
    <row r="99" spans="2:15" x14ac:dyDescent="0.25">
      <c r="B99" s="114" t="s">
        <v>75</v>
      </c>
      <c r="C99" s="184">
        <v>8.1802313781205598</v>
      </c>
      <c r="D99" s="185">
        <v>0.245059242022311</v>
      </c>
      <c r="E99" s="184">
        <v>8.8082069580731481</v>
      </c>
      <c r="F99" s="185">
        <f t="shared" si="16"/>
        <v>0.62797557995258835</v>
      </c>
      <c r="G99" s="184" t="s">
        <v>236</v>
      </c>
      <c r="H99" s="185" t="str">
        <f t="shared" si="16"/>
        <v>-</v>
      </c>
      <c r="I99" s="184">
        <v>6.7445866141732287</v>
      </c>
      <c r="J99" s="185" t="str">
        <f t="shared" si="16"/>
        <v>-</v>
      </c>
      <c r="K99" s="184">
        <v>6.8096395301741595</v>
      </c>
      <c r="L99" s="185">
        <f t="shared" si="17"/>
        <v>6.5052916000930772E-2</v>
      </c>
      <c r="M99" s="184">
        <v>8.3502024291497978</v>
      </c>
      <c r="N99" s="185">
        <f t="shared" si="18"/>
        <v>1.5405628989756384</v>
      </c>
      <c r="O99" s="185">
        <f t="shared" si="19"/>
        <v>0.16997105102923804</v>
      </c>
    </row>
    <row r="100" spans="2:15" x14ac:dyDescent="0.25">
      <c r="B100" s="114" t="s">
        <v>77</v>
      </c>
      <c r="C100" s="184">
        <v>7.336711711711712</v>
      </c>
      <c r="D100" s="185">
        <v>-2.2616076160193801</v>
      </c>
      <c r="E100" s="184" t="s">
        <v>236</v>
      </c>
      <c r="F100" s="185" t="str">
        <f t="shared" si="16"/>
        <v>-</v>
      </c>
      <c r="G100" s="184">
        <v>1.2105263157894737</v>
      </c>
      <c r="H100" s="185" t="str">
        <f t="shared" si="16"/>
        <v>-</v>
      </c>
      <c r="I100" s="184">
        <v>5.1685051350323317</v>
      </c>
      <c r="J100" s="185">
        <f t="shared" si="16"/>
        <v>3.9579788192428582</v>
      </c>
      <c r="K100" s="184">
        <v>6.0014224751066854</v>
      </c>
      <c r="L100" s="185">
        <f t="shared" si="17"/>
        <v>0.8329173400743537</v>
      </c>
      <c r="M100" s="184">
        <v>8.2081497797356828</v>
      </c>
      <c r="N100" s="185">
        <f t="shared" si="18"/>
        <v>2.2067273046289975</v>
      </c>
      <c r="O100" s="185">
        <f t="shared" si="19"/>
        <v>0.87143806802397084</v>
      </c>
    </row>
    <row r="101" spans="2:15" x14ac:dyDescent="0.25">
      <c r="B101" s="114" t="s">
        <v>79</v>
      </c>
      <c r="C101" s="184">
        <v>8.5319791380730159</v>
      </c>
      <c r="D101" s="185">
        <v>-0.12817932259478226</v>
      </c>
      <c r="E101" s="184" t="s">
        <v>236</v>
      </c>
      <c r="F101" s="185" t="str">
        <f t="shared" si="16"/>
        <v>-</v>
      </c>
      <c r="G101" s="184">
        <v>4.4444444444444446</v>
      </c>
      <c r="H101" s="185" t="str">
        <f t="shared" si="16"/>
        <v>-</v>
      </c>
      <c r="I101" s="184">
        <v>6.043542800593765</v>
      </c>
      <c r="J101" s="185">
        <f t="shared" si="16"/>
        <v>1.5990983561493204</v>
      </c>
      <c r="K101" s="184">
        <v>6.0594594594594593</v>
      </c>
      <c r="L101" s="185">
        <f t="shared" si="17"/>
        <v>1.5916658865694266E-2</v>
      </c>
      <c r="M101" s="184">
        <v>8.0295741324921135</v>
      </c>
      <c r="N101" s="185">
        <f t="shared" si="18"/>
        <v>1.9701146730326542</v>
      </c>
      <c r="O101" s="185">
        <f t="shared" si="19"/>
        <v>-0.5024050055809024</v>
      </c>
    </row>
    <row r="102" spans="2:15" x14ac:dyDescent="0.25">
      <c r="B102" s="114" t="s">
        <v>81</v>
      </c>
      <c r="C102" s="184">
        <v>7.6503311258278144</v>
      </c>
      <c r="D102" s="185">
        <v>0.71143621791882161</v>
      </c>
      <c r="E102" s="184" t="s">
        <v>236</v>
      </c>
      <c r="F102" s="185" t="str">
        <f t="shared" si="16"/>
        <v>-</v>
      </c>
      <c r="G102" s="184">
        <v>2.4927536231884058</v>
      </c>
      <c r="H102" s="185" t="str">
        <f t="shared" si="16"/>
        <v>-</v>
      </c>
      <c r="I102" s="184">
        <v>5.1080017490161786</v>
      </c>
      <c r="J102" s="185">
        <f t="shared" si="16"/>
        <v>2.6152481258277729</v>
      </c>
      <c r="K102" s="184">
        <v>5.6800539993250085</v>
      </c>
      <c r="L102" s="185">
        <f t="shared" si="17"/>
        <v>0.57205225030882989</v>
      </c>
      <c r="M102" s="184">
        <v>7.0322948328267474</v>
      </c>
      <c r="N102" s="185">
        <f t="shared" si="18"/>
        <v>1.3522408335017388</v>
      </c>
      <c r="O102" s="185">
        <f t="shared" si="19"/>
        <v>-0.61803629300106699</v>
      </c>
    </row>
    <row r="103" spans="2:15" x14ac:dyDescent="0.25">
      <c r="B103" s="114" t="s">
        <v>83</v>
      </c>
      <c r="C103" s="184">
        <v>7.8353430353430351</v>
      </c>
      <c r="D103" s="185">
        <v>0.98214610439674388</v>
      </c>
      <c r="E103" s="184" t="s">
        <v>236</v>
      </c>
      <c r="F103" s="185" t="str">
        <f t="shared" si="16"/>
        <v>-</v>
      </c>
      <c r="G103" s="184">
        <v>4.072289156626506</v>
      </c>
      <c r="H103" s="185" t="str">
        <f t="shared" si="16"/>
        <v>-</v>
      </c>
      <c r="I103" s="184">
        <v>4.8290492412511616</v>
      </c>
      <c r="J103" s="185">
        <f t="shared" si="16"/>
        <v>0.7567600846246556</v>
      </c>
      <c r="K103" s="184">
        <v>6.3039930049548234</v>
      </c>
      <c r="L103" s="185">
        <f t="shared" si="17"/>
        <v>1.4749437637036618</v>
      </c>
      <c r="M103" s="184">
        <v>7.6444776119402986</v>
      </c>
      <c r="N103" s="185">
        <f t="shared" si="18"/>
        <v>1.3404846069854752</v>
      </c>
      <c r="O103" s="185">
        <f t="shared" si="19"/>
        <v>-0.19086542340273649</v>
      </c>
    </row>
    <row r="104" spans="2:15" x14ac:dyDescent="0.25">
      <c r="B104" s="114" t="s">
        <v>85</v>
      </c>
      <c r="C104" s="184">
        <v>8.0955294917559062</v>
      </c>
      <c r="D104" s="185">
        <v>0.42243831310505353</v>
      </c>
      <c r="E104" s="184">
        <v>4.042553191489362</v>
      </c>
      <c r="F104" s="185">
        <f t="shared" si="16"/>
        <v>-4.0529763002665442</v>
      </c>
      <c r="G104" s="184">
        <v>3.8154965753424657</v>
      </c>
      <c r="H104" s="185">
        <f t="shared" si="16"/>
        <v>-0.22705661614689632</v>
      </c>
      <c r="I104" s="184">
        <v>6.6067237551538218</v>
      </c>
      <c r="J104" s="185">
        <f t="shared" si="16"/>
        <v>2.7912271798113562</v>
      </c>
      <c r="K104" s="184">
        <v>7.5210163111668757</v>
      </c>
      <c r="L104" s="185">
        <f t="shared" si="17"/>
        <v>0.91429255601305393</v>
      </c>
      <c r="M104" s="184"/>
      <c r="N104" s="185"/>
      <c r="O104" s="185"/>
    </row>
    <row r="105" spans="2:15" x14ac:dyDescent="0.25">
      <c r="B105" s="114" t="s">
        <v>87</v>
      </c>
      <c r="C105" s="184">
        <v>7.7954459917199852</v>
      </c>
      <c r="D105" s="185">
        <v>0.51301272045989865</v>
      </c>
      <c r="E105" s="184" t="s">
        <v>236</v>
      </c>
      <c r="F105" s="185" t="str">
        <f t="shared" si="16"/>
        <v>-</v>
      </c>
      <c r="G105" s="184">
        <v>4.3591065292096216</v>
      </c>
      <c r="H105" s="185" t="str">
        <f t="shared" si="16"/>
        <v>-</v>
      </c>
      <c r="I105" s="184">
        <v>5.703914861269479</v>
      </c>
      <c r="J105" s="185">
        <f t="shared" si="16"/>
        <v>1.3448083320598574</v>
      </c>
      <c r="K105" s="184">
        <v>6.6633237822349569</v>
      </c>
      <c r="L105" s="185">
        <f t="shared" si="17"/>
        <v>0.95940892096547792</v>
      </c>
      <c r="M105" s="184"/>
      <c r="N105" s="185"/>
      <c r="O105" s="185"/>
    </row>
    <row r="106" spans="2:15" x14ac:dyDescent="0.25">
      <c r="B106" s="114" t="s">
        <v>89</v>
      </c>
      <c r="C106" s="184">
        <v>7.1420805998125587</v>
      </c>
      <c r="D106" s="185">
        <v>-0.50972556758832255</v>
      </c>
      <c r="E106" s="184" t="s">
        <v>236</v>
      </c>
      <c r="F106" s="185" t="str">
        <f t="shared" si="16"/>
        <v>-</v>
      </c>
      <c r="G106" s="184">
        <v>6.2294117647058824</v>
      </c>
      <c r="H106" s="185" t="str">
        <f t="shared" si="16"/>
        <v>-</v>
      </c>
      <c r="I106" s="184">
        <v>6.6061643835616435</v>
      </c>
      <c r="J106" s="185">
        <f t="shared" si="16"/>
        <v>0.37675261885576106</v>
      </c>
      <c r="K106" s="184">
        <v>7.0198019801980198</v>
      </c>
      <c r="L106" s="185">
        <f t="shared" si="17"/>
        <v>0.41363759663637634</v>
      </c>
      <c r="M106" s="184"/>
      <c r="N106" s="185"/>
      <c r="O106" s="185"/>
    </row>
    <row r="107" spans="2:15" x14ac:dyDescent="0.25">
      <c r="B107" s="114" t="s">
        <v>91</v>
      </c>
      <c r="C107" s="184">
        <v>7.2845254957507084</v>
      </c>
      <c r="D107" s="185">
        <v>-2.7268699030882502</v>
      </c>
      <c r="E107" s="184">
        <v>14</v>
      </c>
      <c r="F107" s="185">
        <f t="shared" si="16"/>
        <v>6.7154745042492916</v>
      </c>
      <c r="G107" s="184">
        <v>6.854821235102925</v>
      </c>
      <c r="H107" s="185">
        <f t="shared" si="16"/>
        <v>-7.145178764897075</v>
      </c>
      <c r="I107" s="184">
        <v>7.8238507055075104</v>
      </c>
      <c r="J107" s="185">
        <f t="shared" si="16"/>
        <v>0.96902947040458542</v>
      </c>
      <c r="K107" s="184">
        <v>8.2249518304431604</v>
      </c>
      <c r="L107" s="185">
        <f t="shared" si="17"/>
        <v>0.40110112493564998</v>
      </c>
      <c r="M107" s="184"/>
      <c r="N107" s="185"/>
      <c r="O107" s="185"/>
    </row>
    <row r="108" spans="2:15" x14ac:dyDescent="0.25">
      <c r="B108" s="114" t="s">
        <v>93</v>
      </c>
      <c r="C108" s="184">
        <v>8.0411493437389137</v>
      </c>
      <c r="D108" s="185">
        <v>0.17778758112341997</v>
      </c>
      <c r="E108" s="184">
        <v>6.3157894736842106</v>
      </c>
      <c r="F108" s="185">
        <f t="shared" si="16"/>
        <v>-1.725359870054703</v>
      </c>
      <c r="G108" s="184">
        <v>5.9259763851044509</v>
      </c>
      <c r="H108" s="185">
        <f t="shared" si="16"/>
        <v>-0.38981308857975971</v>
      </c>
      <c r="I108" s="184">
        <v>6.6447415973979043</v>
      </c>
      <c r="J108" s="185">
        <f t="shared" si="16"/>
        <v>0.71876521229345336</v>
      </c>
      <c r="K108" s="184">
        <v>7.5358156028368795</v>
      </c>
      <c r="L108" s="185">
        <f t="shared" si="17"/>
        <v>0.89107400543897519</v>
      </c>
      <c r="M108" s="184"/>
      <c r="N108" s="185"/>
      <c r="O108" s="185"/>
    </row>
    <row r="109" spans="2:15" ht="15.75" x14ac:dyDescent="0.25">
      <c r="B109" s="117" t="s">
        <v>30</v>
      </c>
      <c r="C109" s="186">
        <v>8.0225015338186285</v>
      </c>
      <c r="D109" s="187">
        <v>-0.13229972261566303</v>
      </c>
      <c r="E109" s="186">
        <v>7.5491122565864837</v>
      </c>
      <c r="F109" s="187">
        <f t="shared" si="16"/>
        <v>-0.47338927723214486</v>
      </c>
      <c r="G109" s="186">
        <v>5.2001395916942945</v>
      </c>
      <c r="H109" s="187">
        <f t="shared" si="16"/>
        <v>-2.3489726648921891</v>
      </c>
      <c r="I109" s="186">
        <v>6.2775198596925614</v>
      </c>
      <c r="J109" s="187">
        <f t="shared" si="16"/>
        <v>1.0773802679982669</v>
      </c>
      <c r="K109" s="186">
        <v>6.9479687058158168</v>
      </c>
      <c r="L109" s="187">
        <f t="shared" si="17"/>
        <v>0.67044884612325539</v>
      </c>
      <c r="M109" s="186">
        <v>8.2913245070107813</v>
      </c>
      <c r="N109" s="187">
        <v>1.6451034974609859</v>
      </c>
      <c r="O109" s="187">
        <v>-2.4720923750399137E-2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1F74-476C-4497-9D22-2B0BE996047C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0D8D8-CE29-438A-A7F0-743CD0665528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309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f t="shared" ref="N9:N14" si="1">IFERROR(M9/K9-1,"-")</f>
        <v>0.16163436983626256</v>
      </c>
      <c r="O9" s="116">
        <f>IFERROR(M9/C9-1,"-")</f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f t="shared" si="1"/>
        <v>1.0305438291532187E-2</v>
      </c>
      <c r="O10" s="116">
        <f t="shared" ref="O10:O14" si="2">IFERROR(M10/C10-1,"-")</f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f t="shared" si="1"/>
        <v>0.12766830870279144</v>
      </c>
      <c r="O11" s="116">
        <f t="shared" si="2"/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f t="shared" si="1"/>
        <v>-7.686882933709438E-2</v>
      </c>
      <c r="O12" s="116">
        <f t="shared" si="2"/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f t="shared" si="1"/>
        <v>5.884707766212971E-2</v>
      </c>
      <c r="O13" s="116">
        <f t="shared" si="2"/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f t="shared" si="1"/>
        <v>-2.6902813585920726E-2</v>
      </c>
      <c r="O14" s="116">
        <f t="shared" si="2"/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f>IFERROR(M15/K15-1,"-")</f>
        <v>9.8090073095967956E-2</v>
      </c>
      <c r="O15" s="116">
        <f>IFERROR(M15/C15-1,"-")</f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 t="s">
        <v>236</v>
      </c>
      <c r="N16" s="116" t="str">
        <f>IFERROR(M16/K16-1,"-")</f>
        <v>-</v>
      </c>
      <c r="O16" s="116" t="str">
        <f>IFERROR(M16/C16-1,"-")</f>
        <v>-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 t="s">
        <v>236</v>
      </c>
      <c r="N17" s="116" t="str">
        <f t="shared" ref="N17:N20" si="3">IFERROR(M17/K17-1,"-")</f>
        <v>-</v>
      </c>
      <c r="O17" s="116" t="str">
        <f t="shared" ref="O17:O20" si="4">IFERROR(M17/C17-1,"-")</f>
        <v>-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 t="s">
        <v>236</v>
      </c>
      <c r="N18" s="116" t="str">
        <f t="shared" si="3"/>
        <v>-</v>
      </c>
      <c r="O18" s="116" t="str">
        <f t="shared" si="4"/>
        <v>-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 t="s">
        <v>236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 t="s">
        <v>236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 t="s">
        <v>236</v>
      </c>
      <c r="N21" s="119" t="s">
        <v>236</v>
      </c>
      <c r="O21" s="119" t="s">
        <v>236</v>
      </c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310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3" si="5">IFERROR(E31/C31-1,"-")</f>
        <v>-9.0123314509623076E-2</v>
      </c>
      <c r="G31" s="193">
        <v>0.29600000000000004</v>
      </c>
      <c r="H31" s="116">
        <f t="shared" si="5"/>
        <v>-0.62507916402786567</v>
      </c>
      <c r="I31" s="193">
        <v>0.80040000000000011</v>
      </c>
      <c r="J31" s="116">
        <f t="shared" si="5"/>
        <v>1.7040540540540539</v>
      </c>
      <c r="K31" s="193">
        <v>0.66769999999999996</v>
      </c>
      <c r="L31" s="116">
        <f t="shared" ref="L31:L43" si="6">IFERROR(K31/I31-1,"-")</f>
        <v>-0.16579210394802613</v>
      </c>
      <c r="M31" s="193">
        <v>0.77610000000000001</v>
      </c>
      <c r="N31" s="116">
        <f t="shared" ref="N31:N39" si="7">IFERROR(M31/K31-1,"-")</f>
        <v>0.16234836004193509</v>
      </c>
      <c r="O31" s="116">
        <f>IFERROR(M31/C31-1,"-")</f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5"/>
        <v>-8.1493868450390194E-2</v>
      </c>
      <c r="G32" s="193">
        <v>0</v>
      </c>
      <c r="H32" s="116">
        <f t="shared" si="5"/>
        <v>-1</v>
      </c>
      <c r="I32" s="193">
        <v>0.94040000000000001</v>
      </c>
      <c r="J32" s="116" t="str">
        <f t="shared" si="5"/>
        <v>-</v>
      </c>
      <c r="K32" s="193">
        <v>0.8387</v>
      </c>
      <c r="L32" s="116">
        <f t="shared" si="6"/>
        <v>-0.10814547001276054</v>
      </c>
      <c r="M32" s="193">
        <v>0.8488</v>
      </c>
      <c r="N32" s="116">
        <f t="shared" si="7"/>
        <v>1.204244664361509E-2</v>
      </c>
      <c r="O32" s="116">
        <f t="shared" ref="O32:O39" si="8">IFERROR(M32/C32-1,"-")</f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5"/>
        <v>-0.64921142150293787</v>
      </c>
      <c r="G33" s="193">
        <v>0.43320000000000003</v>
      </c>
      <c r="H33" s="116">
        <f t="shared" si="5"/>
        <v>0.27299441669115487</v>
      </c>
      <c r="I33" s="193">
        <v>0.92749999999999999</v>
      </c>
      <c r="J33" s="116">
        <f t="shared" si="5"/>
        <v>1.1410433979686054</v>
      </c>
      <c r="K33" s="193">
        <v>0.75569999999999993</v>
      </c>
      <c r="L33" s="116">
        <f t="shared" si="6"/>
        <v>-0.18522911051212942</v>
      </c>
      <c r="M33" s="193">
        <v>0.83979999999999999</v>
      </c>
      <c r="N33" s="116">
        <f t="shared" si="7"/>
        <v>0.11128754796877072</v>
      </c>
      <c r="O33" s="116">
        <f t="shared" si="8"/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5"/>
        <v>-1</v>
      </c>
      <c r="G34" s="193">
        <v>0.59740000000000004</v>
      </c>
      <c r="H34" s="116" t="str">
        <f t="shared" si="5"/>
        <v>-</v>
      </c>
      <c r="I34" s="193">
        <v>0.8701000000000001</v>
      </c>
      <c r="J34" s="116">
        <f t="shared" si="5"/>
        <v>0.45647807164378973</v>
      </c>
      <c r="K34" s="193">
        <v>0.89739999999999998</v>
      </c>
      <c r="L34" s="116">
        <f t="shared" si="6"/>
        <v>3.137570394207545E-2</v>
      </c>
      <c r="M34" s="193">
        <v>0.77200000000000002</v>
      </c>
      <c r="N34" s="116">
        <f t="shared" si="7"/>
        <v>-0.13973701805215066</v>
      </c>
      <c r="O34" s="116">
        <f t="shared" si="8"/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5"/>
        <v>-1</v>
      </c>
      <c r="G35" s="193">
        <v>0.71640000000000004</v>
      </c>
      <c r="H35" s="116" t="str">
        <f t="shared" si="5"/>
        <v>-</v>
      </c>
      <c r="I35" s="193">
        <v>0.91069999999999995</v>
      </c>
      <c r="J35" s="116">
        <f t="shared" si="5"/>
        <v>0.27121719709659398</v>
      </c>
      <c r="K35" s="193">
        <v>0.78780000000000006</v>
      </c>
      <c r="L35" s="116">
        <f t="shared" si="6"/>
        <v>-0.13495113648841539</v>
      </c>
      <c r="M35" s="193">
        <v>0.80449999999999999</v>
      </c>
      <c r="N35" s="116">
        <f t="shared" si="7"/>
        <v>2.1198273673521006E-2</v>
      </c>
      <c r="O35" s="116">
        <f t="shared" si="8"/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5"/>
        <v>-1</v>
      </c>
      <c r="G36" s="193">
        <v>0.8</v>
      </c>
      <c r="H36" s="116" t="str">
        <f t="shared" si="5"/>
        <v>-</v>
      </c>
      <c r="I36" s="193">
        <v>0.83409999999999995</v>
      </c>
      <c r="J36" s="116">
        <f t="shared" si="5"/>
        <v>4.2624999999999913E-2</v>
      </c>
      <c r="K36" s="193">
        <v>0.94840000000000002</v>
      </c>
      <c r="L36" s="116">
        <f t="shared" si="6"/>
        <v>0.13703392878551734</v>
      </c>
      <c r="M36" s="193">
        <v>0.90610000000000002</v>
      </c>
      <c r="N36" s="116">
        <f t="shared" si="7"/>
        <v>-4.460143399409533E-2</v>
      </c>
      <c r="O36" s="116">
        <f t="shared" si="8"/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5"/>
        <v>-1</v>
      </c>
      <c r="G37" s="193">
        <v>0.79249999999999998</v>
      </c>
      <c r="H37" s="116" t="str">
        <f t="shared" si="5"/>
        <v>-</v>
      </c>
      <c r="I37" s="193">
        <v>0.71450000000000002</v>
      </c>
      <c r="J37" s="116">
        <f t="shared" si="5"/>
        <v>-9.8422712933753931E-2</v>
      </c>
      <c r="K37" s="193">
        <v>0.85980000000000001</v>
      </c>
      <c r="L37" s="116">
        <f t="shared" si="6"/>
        <v>0.20335899230230936</v>
      </c>
      <c r="M37" s="193">
        <v>0.93030000000000002</v>
      </c>
      <c r="N37" s="116">
        <f t="shared" si="7"/>
        <v>8.1995812979762661E-2</v>
      </c>
      <c r="O37" s="116">
        <f t="shared" si="8"/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5"/>
        <v>-0.24209824828636706</v>
      </c>
      <c r="G38" s="193">
        <v>0.93</v>
      </c>
      <c r="H38" s="116">
        <f t="shared" si="5"/>
        <v>0.16819495038311771</v>
      </c>
      <c r="I38" s="193">
        <v>0.9556</v>
      </c>
      <c r="J38" s="116">
        <f t="shared" si="5"/>
        <v>2.7526881720430163E-2</v>
      </c>
      <c r="K38" s="193">
        <v>0.92110000000000003</v>
      </c>
      <c r="L38" s="116">
        <f t="shared" si="6"/>
        <v>-3.6102971954792729E-2</v>
      </c>
      <c r="M38" s="193" t="s">
        <v>236</v>
      </c>
      <c r="N38" s="116" t="str">
        <f t="shared" si="7"/>
        <v>-</v>
      </c>
      <c r="O38" s="116" t="str">
        <f t="shared" si="8"/>
        <v>-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5"/>
        <v>-5.3468044045862251E-2</v>
      </c>
      <c r="G39" s="193">
        <v>0.93120000000000003</v>
      </c>
      <c r="H39" s="116">
        <f t="shared" si="5"/>
        <v>0.11681458383305365</v>
      </c>
      <c r="I39" s="193">
        <v>0.78689999999999993</v>
      </c>
      <c r="J39" s="116">
        <f t="shared" si="5"/>
        <v>-0.15496134020618568</v>
      </c>
      <c r="K39" s="193">
        <v>0.90790000000000004</v>
      </c>
      <c r="L39" s="116">
        <f t="shared" si="6"/>
        <v>0.15376795018426748</v>
      </c>
      <c r="M39" s="193" t="s">
        <v>236</v>
      </c>
      <c r="N39" s="116" t="str">
        <f t="shared" si="7"/>
        <v>-</v>
      </c>
      <c r="O39" s="116" t="str">
        <f t="shared" si="8"/>
        <v>-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5"/>
        <v>-0.60482907004542197</v>
      </c>
      <c r="G40" s="193">
        <v>0.89700000000000002</v>
      </c>
      <c r="H40" s="116">
        <f t="shared" si="5"/>
        <v>1.7132486388384756</v>
      </c>
      <c r="I40" s="193">
        <v>0.94959999999999989</v>
      </c>
      <c r="J40" s="116">
        <f t="shared" si="5"/>
        <v>5.8639910813823803E-2</v>
      </c>
      <c r="K40" s="193">
        <v>1.0544</v>
      </c>
      <c r="L40" s="116">
        <f t="shared" si="6"/>
        <v>0.11036225779275499</v>
      </c>
      <c r="M40" s="193" t="s">
        <v>236</v>
      </c>
      <c r="N40" s="116" t="str">
        <f>IFERROR(M40/K40-1,"-")</f>
        <v>-</v>
      </c>
      <c r="O40" s="116" t="str">
        <f>IFERROR(M40/C40-1,"-")</f>
        <v>-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5"/>
        <v>-0.55729984301412872</v>
      </c>
      <c r="G41" s="193">
        <v>0.79159999999999997</v>
      </c>
      <c r="H41" s="116">
        <f t="shared" si="5"/>
        <v>1.159301691216585</v>
      </c>
      <c r="I41" s="193">
        <v>0.82230000000000003</v>
      </c>
      <c r="J41" s="116">
        <f t="shared" si="5"/>
        <v>3.8782213239009655E-2</v>
      </c>
      <c r="K41" s="193">
        <v>0.84939999999999993</v>
      </c>
      <c r="L41" s="116">
        <f t="shared" si="6"/>
        <v>3.2956341967651515E-2</v>
      </c>
      <c r="M41" s="193" t="s">
        <v>236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5"/>
        <v>-0.14129876796714591</v>
      </c>
      <c r="G42" s="193">
        <v>0.81269999999999998</v>
      </c>
      <c r="H42" s="116">
        <f t="shared" si="5"/>
        <v>0.21461664923030943</v>
      </c>
      <c r="I42" s="193">
        <v>0.74650000000000005</v>
      </c>
      <c r="J42" s="116">
        <f t="shared" si="5"/>
        <v>-8.1456872154546445E-2</v>
      </c>
      <c r="K42" s="193">
        <v>0.81110000000000004</v>
      </c>
      <c r="L42" s="116">
        <f t="shared" si="6"/>
        <v>8.6537173476222362E-2</v>
      </c>
      <c r="M42" s="193" t="s">
        <v>236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0.86997825061978129</v>
      </c>
      <c r="D43" s="119"/>
      <c r="E43" s="195">
        <v>0.58930000000000005</v>
      </c>
      <c r="F43" s="119">
        <v>-0.32262674431208282</v>
      </c>
      <c r="G43" s="195">
        <v>0.7399</v>
      </c>
      <c r="H43" s="119">
        <v>0.2555574410317325</v>
      </c>
      <c r="I43" s="195">
        <v>0.85289463645208108</v>
      </c>
      <c r="J43" s="119">
        <v>0.15271609197470082</v>
      </c>
      <c r="K43" s="195">
        <v>0.85798212005108554</v>
      </c>
      <c r="L43" s="119">
        <v>5.9649614167673892E-3</v>
      </c>
      <c r="M43" s="195" t="s">
        <v>236</v>
      </c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311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0.86769999999999992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</v>
      </c>
      <c r="L53" s="116" t="str">
        <f t="shared" ref="L53:L65" si="10">IFERROR(K53/I53-1,"-")</f>
        <v>-</v>
      </c>
      <c r="M53" s="193">
        <v>0</v>
      </c>
      <c r="N53" s="116" t="str">
        <f t="shared" ref="N53:N61" si="11">IFERROR(M53/K53-1,"-")</f>
        <v>-</v>
      </c>
      <c r="O53" s="116">
        <f>IFERROR(M53/C53-1,"-")</f>
        <v>-1</v>
      </c>
    </row>
    <row r="54" spans="2:17" x14ac:dyDescent="0.25">
      <c r="B54" s="114" t="s">
        <v>73</v>
      </c>
      <c r="C54" s="193">
        <v>0.89700000000000002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</v>
      </c>
      <c r="L54" s="116" t="str">
        <f t="shared" si="10"/>
        <v>-</v>
      </c>
      <c r="M54" s="193">
        <v>0</v>
      </c>
      <c r="N54" s="116" t="str">
        <f t="shared" si="11"/>
        <v>-</v>
      </c>
      <c r="O54" s="116">
        <f t="shared" ref="O54:O61" si="12">IFERROR(M54/C54-1,"-")</f>
        <v>-1</v>
      </c>
    </row>
    <row r="55" spans="2:17" x14ac:dyDescent="0.25">
      <c r="B55" s="114" t="s">
        <v>75</v>
      </c>
      <c r="C55" s="193">
        <v>0.97010000000000007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</v>
      </c>
      <c r="L55" s="116" t="str">
        <f t="shared" si="10"/>
        <v>-</v>
      </c>
      <c r="M55" s="193">
        <v>0</v>
      </c>
      <c r="N55" s="116" t="str">
        <f t="shared" si="11"/>
        <v>-</v>
      </c>
      <c r="O55" s="116">
        <f t="shared" si="12"/>
        <v>-1</v>
      </c>
    </row>
    <row r="56" spans="2:17" x14ac:dyDescent="0.25">
      <c r="B56" s="114" t="s">
        <v>77</v>
      </c>
      <c r="C56" s="193">
        <v>0.84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</v>
      </c>
      <c r="J56" s="116" t="str">
        <f t="shared" si="9"/>
        <v>-</v>
      </c>
      <c r="K56" s="193">
        <v>0</v>
      </c>
      <c r="L56" s="116" t="str">
        <f t="shared" si="10"/>
        <v>-</v>
      </c>
      <c r="M56" s="193">
        <v>0</v>
      </c>
      <c r="N56" s="116" t="str">
        <f t="shared" si="11"/>
        <v>-</v>
      </c>
      <c r="O56" s="116">
        <f t="shared" si="12"/>
        <v>-1</v>
      </c>
    </row>
    <row r="57" spans="2:17" x14ac:dyDescent="0.25">
      <c r="B57" s="114" t="s">
        <v>79</v>
      </c>
      <c r="C57" s="193">
        <v>0.65040000000000009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</v>
      </c>
      <c r="J57" s="116" t="str">
        <f t="shared" si="9"/>
        <v>-</v>
      </c>
      <c r="K57" s="193">
        <v>0</v>
      </c>
      <c r="L57" s="116" t="str">
        <f t="shared" si="10"/>
        <v>-</v>
      </c>
      <c r="M57" s="193">
        <v>0</v>
      </c>
      <c r="N57" s="116" t="str">
        <f t="shared" si="11"/>
        <v>-</v>
      </c>
      <c r="O57" s="116">
        <f t="shared" si="12"/>
        <v>-1</v>
      </c>
    </row>
    <row r="58" spans="2:17" x14ac:dyDescent="0.25">
      <c r="B58" s="114" t="s">
        <v>81</v>
      </c>
      <c r="C58" s="193">
        <v>0.84530000000000005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</v>
      </c>
      <c r="J58" s="116" t="str">
        <f t="shared" si="9"/>
        <v>-</v>
      </c>
      <c r="K58" s="193">
        <v>0</v>
      </c>
      <c r="L58" s="116" t="str">
        <f t="shared" si="10"/>
        <v>-</v>
      </c>
      <c r="M58" s="193">
        <v>0</v>
      </c>
      <c r="N58" s="116" t="str">
        <f t="shared" si="11"/>
        <v>-</v>
      </c>
      <c r="O58" s="116">
        <f t="shared" si="12"/>
        <v>-1</v>
      </c>
    </row>
    <row r="59" spans="2:17" x14ac:dyDescent="0.25">
      <c r="B59" s="114" t="s">
        <v>83</v>
      </c>
      <c r="C59" s="193">
        <v>0.99540000000000006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</v>
      </c>
      <c r="J59" s="116" t="str">
        <f t="shared" si="9"/>
        <v>-</v>
      </c>
      <c r="K59" s="193">
        <v>0</v>
      </c>
      <c r="L59" s="116" t="str">
        <f t="shared" si="10"/>
        <v>-</v>
      </c>
      <c r="M59" s="193">
        <v>0</v>
      </c>
      <c r="N59" s="116" t="str">
        <f t="shared" si="11"/>
        <v>-</v>
      </c>
      <c r="O59" s="116">
        <f t="shared" si="12"/>
        <v>-1</v>
      </c>
    </row>
    <row r="60" spans="2:17" x14ac:dyDescent="0.25">
      <c r="B60" s="114" t="s">
        <v>85</v>
      </c>
      <c r="C60" s="193">
        <v>1.0504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</v>
      </c>
      <c r="J60" s="116" t="str">
        <f t="shared" si="9"/>
        <v>-</v>
      </c>
      <c r="K60" s="193">
        <v>0</v>
      </c>
      <c r="L60" s="116" t="str">
        <f t="shared" si="10"/>
        <v>-</v>
      </c>
      <c r="M60" s="193" t="s">
        <v>236</v>
      </c>
      <c r="N60" s="116" t="str">
        <f t="shared" si="11"/>
        <v>-</v>
      </c>
      <c r="O60" s="116" t="str">
        <f t="shared" si="12"/>
        <v>-</v>
      </c>
    </row>
    <row r="61" spans="2:17" x14ac:dyDescent="0.25">
      <c r="B61" s="114" t="s">
        <v>87</v>
      </c>
      <c r="C61" s="193">
        <v>0.88090000000000002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</v>
      </c>
      <c r="J61" s="116" t="str">
        <f t="shared" si="9"/>
        <v>-</v>
      </c>
      <c r="K61" s="193">
        <v>0</v>
      </c>
      <c r="L61" s="116" t="str">
        <f t="shared" si="10"/>
        <v>-</v>
      </c>
      <c r="M61" s="193" t="s">
        <v>236</v>
      </c>
      <c r="N61" s="116" t="str">
        <f t="shared" si="11"/>
        <v>-</v>
      </c>
      <c r="O61" s="116" t="str">
        <f t="shared" si="12"/>
        <v>-</v>
      </c>
    </row>
    <row r="62" spans="2:17" x14ac:dyDescent="0.25">
      <c r="B62" s="114" t="s">
        <v>89</v>
      </c>
      <c r="C62" s="193">
        <v>0.83660000000000001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</v>
      </c>
      <c r="J62" s="116" t="str">
        <f t="shared" si="9"/>
        <v>-</v>
      </c>
      <c r="K62" s="193">
        <v>0</v>
      </c>
      <c r="L62" s="116" t="str">
        <f t="shared" si="10"/>
        <v>-</v>
      </c>
      <c r="M62" s="193" t="s">
        <v>236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C63" s="193">
        <v>0.82810000000000006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</v>
      </c>
      <c r="J63" s="116" t="str">
        <f t="shared" si="9"/>
        <v>-</v>
      </c>
      <c r="K63" s="193">
        <v>0</v>
      </c>
      <c r="L63" s="116" t="str">
        <f t="shared" si="10"/>
        <v>-</v>
      </c>
      <c r="M63" s="193" t="s">
        <v>236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0.7792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</v>
      </c>
      <c r="J64" s="116" t="str">
        <f t="shared" si="9"/>
        <v>-</v>
      </c>
      <c r="K64" s="193">
        <v>0</v>
      </c>
      <c r="L64" s="116" t="str">
        <f t="shared" si="10"/>
        <v>-</v>
      </c>
      <c r="M64" s="193" t="s">
        <v>236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5">
        <v>0.86997825061978129</v>
      </c>
      <c r="D65" s="198"/>
      <c r="E65" s="199"/>
      <c r="F65" s="198"/>
      <c r="G65" s="199"/>
      <c r="H65" s="198"/>
      <c r="I65" s="199"/>
      <c r="J65" s="198"/>
      <c r="K65" s="199"/>
      <c r="L65" s="198"/>
      <c r="M65" s="199"/>
      <c r="N65" s="198"/>
      <c r="O65" s="198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9" t="s">
        <v>312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7" si="13">IFERROR(E75/C75-1,"-")</f>
        <v>-</v>
      </c>
      <c r="G75" s="193">
        <v>0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</v>
      </c>
      <c r="L75" s="116" t="str">
        <f t="shared" ref="L75:L87" si="14">IFERROR(K75/I75-1,"-")</f>
        <v>-</v>
      </c>
      <c r="M75" s="193">
        <v>0</v>
      </c>
      <c r="N75" s="116" t="str">
        <f t="shared" ref="N75:N83" si="15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13"/>
        <v>-</v>
      </c>
      <c r="G76" s="193">
        <v>0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</v>
      </c>
      <c r="L76" s="116" t="str">
        <f t="shared" si="14"/>
        <v>-</v>
      </c>
      <c r="M76" s="193">
        <v>0</v>
      </c>
      <c r="N76" s="116" t="str">
        <f t="shared" si="15"/>
        <v>-</v>
      </c>
      <c r="O76" s="116" t="str">
        <f t="shared" ref="O76:O83" si="16">IFERROR(M76/C76-1,"-")</f>
        <v>-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13"/>
        <v>-</v>
      </c>
      <c r="G77" s="193">
        <v>0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</v>
      </c>
      <c r="L77" s="116" t="str">
        <f t="shared" si="14"/>
        <v>-</v>
      </c>
      <c r="M77" s="193">
        <v>0</v>
      </c>
      <c r="N77" s="116" t="str">
        <f t="shared" si="15"/>
        <v>-</v>
      </c>
      <c r="O77" s="116" t="str">
        <f t="shared" si="16"/>
        <v>-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13"/>
        <v>-</v>
      </c>
      <c r="G78" s="193">
        <v>0</v>
      </c>
      <c r="H78" s="116" t="str">
        <f t="shared" si="13"/>
        <v>-</v>
      </c>
      <c r="I78" s="193">
        <v>0</v>
      </c>
      <c r="J78" s="116" t="str">
        <f t="shared" si="13"/>
        <v>-</v>
      </c>
      <c r="K78" s="193">
        <v>0</v>
      </c>
      <c r="L78" s="116" t="str">
        <f t="shared" si="14"/>
        <v>-</v>
      </c>
      <c r="M78" s="193">
        <v>0</v>
      </c>
      <c r="N78" s="116" t="str">
        <f t="shared" si="15"/>
        <v>-</v>
      </c>
      <c r="O78" s="116" t="str">
        <f t="shared" si="16"/>
        <v>-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13"/>
        <v>-</v>
      </c>
      <c r="G79" s="193">
        <v>0</v>
      </c>
      <c r="H79" s="116" t="str">
        <f t="shared" si="13"/>
        <v>-</v>
      </c>
      <c r="I79" s="193">
        <v>0</v>
      </c>
      <c r="J79" s="116" t="str">
        <f t="shared" si="13"/>
        <v>-</v>
      </c>
      <c r="K79" s="193">
        <v>0</v>
      </c>
      <c r="L79" s="116" t="str">
        <f t="shared" si="14"/>
        <v>-</v>
      </c>
      <c r="M79" s="193">
        <v>0</v>
      </c>
      <c r="N79" s="116" t="str">
        <f t="shared" si="15"/>
        <v>-</v>
      </c>
      <c r="O79" s="116" t="str">
        <f t="shared" si="16"/>
        <v>-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13"/>
        <v>-</v>
      </c>
      <c r="G80" s="193">
        <v>0</v>
      </c>
      <c r="H80" s="116" t="str">
        <f t="shared" si="13"/>
        <v>-</v>
      </c>
      <c r="I80" s="193">
        <v>0</v>
      </c>
      <c r="J80" s="116" t="str">
        <f t="shared" si="13"/>
        <v>-</v>
      </c>
      <c r="K80" s="193">
        <v>0</v>
      </c>
      <c r="L80" s="116" t="str">
        <f t="shared" si="14"/>
        <v>-</v>
      </c>
      <c r="M80" s="193">
        <v>0</v>
      </c>
      <c r="N80" s="116" t="str">
        <f t="shared" si="15"/>
        <v>-</v>
      </c>
      <c r="O80" s="116" t="str">
        <f t="shared" si="16"/>
        <v>-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13"/>
        <v>-</v>
      </c>
      <c r="G81" s="193">
        <v>0</v>
      </c>
      <c r="H81" s="116" t="str">
        <f t="shared" si="13"/>
        <v>-</v>
      </c>
      <c r="I81" s="193">
        <v>0</v>
      </c>
      <c r="J81" s="116" t="str">
        <f t="shared" si="13"/>
        <v>-</v>
      </c>
      <c r="K81" s="193">
        <v>0</v>
      </c>
      <c r="L81" s="116" t="str">
        <f t="shared" si="14"/>
        <v>-</v>
      </c>
      <c r="M81" s="193">
        <v>0</v>
      </c>
      <c r="N81" s="116" t="str">
        <f t="shared" si="15"/>
        <v>-</v>
      </c>
      <c r="O81" s="116" t="str">
        <f t="shared" si="16"/>
        <v>-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13"/>
        <v>-</v>
      </c>
      <c r="G82" s="193">
        <v>0</v>
      </c>
      <c r="H82" s="116" t="str">
        <f t="shared" si="13"/>
        <v>-</v>
      </c>
      <c r="I82" s="193">
        <v>0</v>
      </c>
      <c r="J82" s="116" t="str">
        <f t="shared" si="13"/>
        <v>-</v>
      </c>
      <c r="K82" s="193">
        <v>0</v>
      </c>
      <c r="L82" s="116" t="str">
        <f t="shared" si="14"/>
        <v>-</v>
      </c>
      <c r="M82" s="193" t="s">
        <v>236</v>
      </c>
      <c r="N82" s="116" t="str">
        <f t="shared" si="15"/>
        <v>-</v>
      </c>
      <c r="O82" s="116" t="str">
        <f t="shared" si="16"/>
        <v>-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13"/>
        <v>-</v>
      </c>
      <c r="G83" s="193">
        <v>0</v>
      </c>
      <c r="H83" s="116" t="str">
        <f t="shared" si="13"/>
        <v>-</v>
      </c>
      <c r="I83" s="193">
        <v>0</v>
      </c>
      <c r="J83" s="116" t="str">
        <f t="shared" si="13"/>
        <v>-</v>
      </c>
      <c r="K83" s="193">
        <v>0</v>
      </c>
      <c r="L83" s="116" t="str">
        <f t="shared" si="14"/>
        <v>-</v>
      </c>
      <c r="M83" s="193" t="s">
        <v>236</v>
      </c>
      <c r="N83" s="116" t="str">
        <f t="shared" si="15"/>
        <v>-</v>
      </c>
      <c r="O83" s="116" t="str">
        <f t="shared" si="16"/>
        <v>-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13"/>
        <v>-</v>
      </c>
      <c r="G84" s="193">
        <v>0</v>
      </c>
      <c r="H84" s="116" t="str">
        <f t="shared" si="13"/>
        <v>-</v>
      </c>
      <c r="I84" s="193">
        <v>0</v>
      </c>
      <c r="J84" s="116" t="str">
        <f t="shared" si="13"/>
        <v>-</v>
      </c>
      <c r="K84" s="193">
        <v>0</v>
      </c>
      <c r="L84" s="116" t="str">
        <f t="shared" si="14"/>
        <v>-</v>
      </c>
      <c r="M84" s="193" t="s">
        <v>236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13"/>
        <v>-</v>
      </c>
      <c r="G85" s="193">
        <v>0</v>
      </c>
      <c r="H85" s="116" t="str">
        <f t="shared" si="13"/>
        <v>-</v>
      </c>
      <c r="I85" s="193">
        <v>0</v>
      </c>
      <c r="J85" s="116" t="str">
        <f t="shared" si="13"/>
        <v>-</v>
      </c>
      <c r="K85" s="193">
        <v>0</v>
      </c>
      <c r="L85" s="116" t="str">
        <f t="shared" si="14"/>
        <v>-</v>
      </c>
      <c r="M85" s="193" t="s">
        <v>236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13"/>
        <v>-</v>
      </c>
      <c r="G86" s="193">
        <v>0</v>
      </c>
      <c r="H86" s="116" t="str">
        <f t="shared" si="13"/>
        <v>-</v>
      </c>
      <c r="I86" s="193">
        <v>0</v>
      </c>
      <c r="J86" s="116" t="str">
        <f t="shared" si="13"/>
        <v>-</v>
      </c>
      <c r="K86" s="193">
        <v>0</v>
      </c>
      <c r="L86" s="116" t="str">
        <f t="shared" si="14"/>
        <v>-</v>
      </c>
      <c r="M86" s="193" t="s">
        <v>236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5">
        <f>IFERROR(AVERAGE(C75:C86),"-")</f>
        <v>0</v>
      </c>
      <c r="D87" s="198"/>
      <c r="E87" s="195">
        <f>IFERROR(AVERAGE(E75:E86),"-")</f>
        <v>0</v>
      </c>
      <c r="F87" s="198"/>
      <c r="G87" s="195">
        <f>IFERROR(AVERAGE(G75:G86),"-")</f>
        <v>0</v>
      </c>
      <c r="H87" s="198"/>
      <c r="I87" s="195">
        <f>IFERROR(AVERAGE(I75:I86),"-")</f>
        <v>0</v>
      </c>
      <c r="J87" s="198"/>
      <c r="K87" s="195">
        <f>IFERROR(AVERAGE(K75:K86),"-")</f>
        <v>0</v>
      </c>
      <c r="L87" s="198"/>
      <c r="M87" s="195">
        <f>IFERROR(AVERAGE(M75:M86),"-")</f>
        <v>0</v>
      </c>
      <c r="N87" s="198"/>
      <c r="O87" s="195" t="s">
        <v>236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9" t="s">
        <v>313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2:17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0.67299999999999993</v>
      </c>
      <c r="D97" s="116"/>
      <c r="E97" s="193">
        <v>0.69279999999999997</v>
      </c>
      <c r="F97" s="116">
        <f t="shared" ref="F97:J109" si="17">IFERROR(E97/C97-1,"-")</f>
        <v>2.9420505200594471E-2</v>
      </c>
      <c r="G97" s="193">
        <v>2.0499999999999997E-2</v>
      </c>
      <c r="H97" s="116">
        <f t="shared" si="17"/>
        <v>-0.97040993071593529</v>
      </c>
      <c r="I97" s="193">
        <v>0.51159999999999994</v>
      </c>
      <c r="J97" s="116">
        <f t="shared" si="17"/>
        <v>23.956097560975611</v>
      </c>
      <c r="K97" s="193">
        <v>0.65709999999999991</v>
      </c>
      <c r="L97" s="116">
        <f t="shared" ref="L97:L109" si="18">IFERROR(K97/I97-1,"-")</f>
        <v>0.28440187646598902</v>
      </c>
      <c r="M97" s="193">
        <v>0.7609999999999999</v>
      </c>
      <c r="N97" s="116">
        <f t="shared" ref="N97:N105" si="19">IFERROR(M97/K97-1,"-")</f>
        <v>0.15811900776137566</v>
      </c>
      <c r="O97" s="116">
        <f>IFERROR(M97/C97-1,"-")</f>
        <v>0.13075780089153044</v>
      </c>
    </row>
    <row r="98" spans="2:15" x14ac:dyDescent="0.25">
      <c r="B98" s="114" t="s">
        <v>73</v>
      </c>
      <c r="C98" s="193">
        <v>0.69810000000000005</v>
      </c>
      <c r="D98" s="116"/>
      <c r="E98" s="193">
        <v>0.6823999999999999</v>
      </c>
      <c r="F98" s="116">
        <f t="shared" si="17"/>
        <v>-2.2489614668385838E-2</v>
      </c>
      <c r="G98" s="193">
        <v>0</v>
      </c>
      <c r="H98" s="116">
        <f t="shared" si="17"/>
        <v>-1</v>
      </c>
      <c r="I98" s="193">
        <v>0.5756</v>
      </c>
      <c r="J98" s="116" t="str">
        <f t="shared" si="17"/>
        <v>-</v>
      </c>
      <c r="K98" s="193">
        <v>0.65670000000000006</v>
      </c>
      <c r="L98" s="116">
        <f t="shared" si="18"/>
        <v>0.14089645587213351</v>
      </c>
      <c r="M98" s="193">
        <v>0.81599999999999995</v>
      </c>
      <c r="N98" s="116">
        <f t="shared" si="19"/>
        <v>0.24257651895842836</v>
      </c>
      <c r="O98" s="116">
        <f t="shared" ref="O98:O105" si="20">IFERROR(M98/C98-1,"-")</f>
        <v>0.16888697894284466</v>
      </c>
    </row>
    <row r="99" spans="2:15" x14ac:dyDescent="0.25">
      <c r="B99" s="114" t="s">
        <v>75</v>
      </c>
      <c r="C99" s="193">
        <v>0.55969999999999998</v>
      </c>
      <c r="D99" s="116"/>
      <c r="E99" s="193">
        <v>0.31430000000000002</v>
      </c>
      <c r="F99" s="116">
        <f t="shared" si="17"/>
        <v>-0.43844916919778443</v>
      </c>
      <c r="G99" s="193">
        <v>0</v>
      </c>
      <c r="H99" s="116">
        <f t="shared" si="17"/>
        <v>-1</v>
      </c>
      <c r="I99" s="193">
        <v>0.52380000000000004</v>
      </c>
      <c r="J99" s="116" t="str">
        <f t="shared" si="17"/>
        <v>-</v>
      </c>
      <c r="K99" s="193">
        <v>0.61909999999999998</v>
      </c>
      <c r="L99" s="116">
        <f t="shared" si="18"/>
        <v>0.18193967163039315</v>
      </c>
      <c r="M99" s="193">
        <v>0.75430000000000008</v>
      </c>
      <c r="N99" s="116">
        <f t="shared" si="19"/>
        <v>0.21838152156356028</v>
      </c>
      <c r="O99" s="116">
        <f t="shared" si="20"/>
        <v>0.34768626049669482</v>
      </c>
    </row>
    <row r="100" spans="2:15" x14ac:dyDescent="0.25">
      <c r="B100" s="114" t="s">
        <v>77</v>
      </c>
      <c r="C100" s="193">
        <v>0.46740000000000004</v>
      </c>
      <c r="D100" s="116"/>
      <c r="E100" s="193">
        <v>0</v>
      </c>
      <c r="F100" s="116">
        <f t="shared" si="17"/>
        <v>-1</v>
      </c>
      <c r="G100" s="193">
        <v>1.7399999999999999E-2</v>
      </c>
      <c r="H100" s="116" t="str">
        <f t="shared" si="17"/>
        <v>-</v>
      </c>
      <c r="I100" s="193">
        <v>0.53670000000000007</v>
      </c>
      <c r="J100" s="116">
        <f t="shared" si="17"/>
        <v>29.844827586206904</v>
      </c>
      <c r="K100" s="193">
        <v>0.64219999999999999</v>
      </c>
      <c r="L100" s="116">
        <f t="shared" si="18"/>
        <v>0.19657164151294926</v>
      </c>
      <c r="M100" s="193">
        <v>0.84499999999999997</v>
      </c>
      <c r="N100" s="116">
        <f t="shared" si="19"/>
        <v>0.3157894736842104</v>
      </c>
      <c r="O100" s="116">
        <f t="shared" si="20"/>
        <v>0.80787334189131355</v>
      </c>
    </row>
    <row r="101" spans="2:15" x14ac:dyDescent="0.25">
      <c r="B101" s="114" t="s">
        <v>79</v>
      </c>
      <c r="C101" s="193">
        <v>0.43159999999999998</v>
      </c>
      <c r="D101" s="116"/>
      <c r="E101" s="193">
        <v>0</v>
      </c>
      <c r="F101" s="116">
        <f t="shared" si="17"/>
        <v>-1</v>
      </c>
      <c r="G101" s="193">
        <v>2.9300000000000003E-2</v>
      </c>
      <c r="H101" s="116" t="str">
        <f t="shared" si="17"/>
        <v>-</v>
      </c>
      <c r="I101" s="193">
        <v>0.46679999999999999</v>
      </c>
      <c r="J101" s="116">
        <f t="shared" si="17"/>
        <v>14.931740614334469</v>
      </c>
      <c r="K101" s="193">
        <v>0.57789999999999997</v>
      </c>
      <c r="L101" s="116">
        <f t="shared" si="18"/>
        <v>0.23800342759211657</v>
      </c>
      <c r="M101" s="193">
        <v>0.74480000000000002</v>
      </c>
      <c r="N101" s="116">
        <f t="shared" si="19"/>
        <v>0.28880429139989627</v>
      </c>
      <c r="O101" s="116">
        <f t="shared" si="20"/>
        <v>0.72567191844300294</v>
      </c>
    </row>
    <row r="102" spans="2:15" x14ac:dyDescent="0.25">
      <c r="B102" s="114" t="s">
        <v>81</v>
      </c>
      <c r="C102" s="193">
        <v>0.49729999999999996</v>
      </c>
      <c r="D102" s="116"/>
      <c r="E102" s="193">
        <v>0</v>
      </c>
      <c r="F102" s="116">
        <f t="shared" si="17"/>
        <v>-1</v>
      </c>
      <c r="G102" s="193">
        <v>0.1094</v>
      </c>
      <c r="H102" s="116" t="str">
        <f t="shared" si="17"/>
        <v>-</v>
      </c>
      <c r="I102" s="193">
        <v>0.46140000000000003</v>
      </c>
      <c r="J102" s="116">
        <f t="shared" si="17"/>
        <v>3.2175502742230355</v>
      </c>
      <c r="K102" s="193">
        <v>0.64040000000000008</v>
      </c>
      <c r="L102" s="116">
        <f t="shared" si="18"/>
        <v>0.38794971824880808</v>
      </c>
      <c r="M102" s="193">
        <v>0.69950000000000001</v>
      </c>
      <c r="N102" s="116">
        <f t="shared" si="19"/>
        <v>9.2286071205496478E-2</v>
      </c>
      <c r="O102" s="116">
        <f t="shared" si="20"/>
        <v>0.40659561632817232</v>
      </c>
    </row>
    <row r="103" spans="2:15" x14ac:dyDescent="0.25">
      <c r="B103" s="114" t="s">
        <v>83</v>
      </c>
      <c r="C103" s="193">
        <v>0.52329999999999999</v>
      </c>
      <c r="D103" s="116"/>
      <c r="E103" s="193">
        <v>0</v>
      </c>
      <c r="F103" s="116">
        <f t="shared" si="17"/>
        <v>-1</v>
      </c>
      <c r="G103" s="193">
        <v>0.45779999999999998</v>
      </c>
      <c r="H103" s="116" t="str">
        <f t="shared" si="17"/>
        <v>-</v>
      </c>
      <c r="I103" s="193">
        <v>0.59599999999999997</v>
      </c>
      <c r="J103" s="116">
        <f t="shared" si="17"/>
        <v>0.30187854958497162</v>
      </c>
      <c r="K103" s="193">
        <v>0.7965000000000001</v>
      </c>
      <c r="L103" s="116">
        <f t="shared" si="18"/>
        <v>0.33640939597315467</v>
      </c>
      <c r="M103" s="193">
        <v>0.93659999999999999</v>
      </c>
      <c r="N103" s="116">
        <f t="shared" si="19"/>
        <v>0.17589453860640281</v>
      </c>
      <c r="O103" s="116">
        <f t="shared" si="20"/>
        <v>0.78979552837760369</v>
      </c>
    </row>
    <row r="104" spans="2:15" x14ac:dyDescent="0.25">
      <c r="B104" s="114" t="s">
        <v>85</v>
      </c>
      <c r="C104" s="193">
        <v>0.66139999999999999</v>
      </c>
      <c r="D104" s="116"/>
      <c r="E104" s="193">
        <v>0.15229999999999999</v>
      </c>
      <c r="F104" s="116">
        <f t="shared" si="17"/>
        <v>-0.76973087390384032</v>
      </c>
      <c r="G104" s="193">
        <v>0.53239999999999998</v>
      </c>
      <c r="H104" s="116">
        <f t="shared" si="17"/>
        <v>2.4957321076822061</v>
      </c>
      <c r="I104" s="193">
        <v>0.76709999999999989</v>
      </c>
      <c r="J104" s="116">
        <f t="shared" si="17"/>
        <v>0.4408339594290005</v>
      </c>
      <c r="K104" s="193">
        <v>0.88290000000000002</v>
      </c>
      <c r="L104" s="116">
        <f t="shared" si="18"/>
        <v>0.15095815408682078</v>
      </c>
      <c r="M104" s="193" t="s">
        <v>236</v>
      </c>
      <c r="N104" s="116" t="str">
        <f t="shared" si="19"/>
        <v>-</v>
      </c>
      <c r="O104" s="116" t="str">
        <f t="shared" si="20"/>
        <v>-</v>
      </c>
    </row>
    <row r="105" spans="2:15" x14ac:dyDescent="0.25">
      <c r="B105" s="114" t="s">
        <v>87</v>
      </c>
      <c r="C105" s="193">
        <v>0.59439999999999993</v>
      </c>
      <c r="D105" s="116"/>
      <c r="E105" s="193">
        <v>1.8200000000000001E-2</v>
      </c>
      <c r="F105" s="116">
        <f t="shared" si="17"/>
        <v>-0.96938088829071334</v>
      </c>
      <c r="G105" s="193">
        <v>0.4698</v>
      </c>
      <c r="H105" s="116">
        <f t="shared" si="17"/>
        <v>24.81318681318681</v>
      </c>
      <c r="I105" s="193">
        <v>0.57100000000000006</v>
      </c>
      <c r="J105" s="116">
        <f t="shared" si="17"/>
        <v>0.21541081311196275</v>
      </c>
      <c r="K105" s="193">
        <v>0.70790000000000008</v>
      </c>
      <c r="L105" s="116">
        <f t="shared" si="18"/>
        <v>0.23975481611208416</v>
      </c>
      <c r="M105" s="193" t="s">
        <v>236</v>
      </c>
      <c r="N105" s="116" t="str">
        <f t="shared" si="19"/>
        <v>-</v>
      </c>
      <c r="O105" s="116" t="str">
        <f t="shared" si="20"/>
        <v>-</v>
      </c>
    </row>
    <row r="106" spans="2:15" x14ac:dyDescent="0.25">
      <c r="B106" s="114" t="s">
        <v>89</v>
      </c>
      <c r="C106" s="193">
        <v>0.52910000000000001</v>
      </c>
      <c r="D106" s="116"/>
      <c r="E106" s="193">
        <v>0</v>
      </c>
      <c r="F106" s="116">
        <f t="shared" si="17"/>
        <v>-1</v>
      </c>
      <c r="G106" s="193">
        <v>0.48570000000000002</v>
      </c>
      <c r="H106" s="116" t="str">
        <f t="shared" si="17"/>
        <v>-</v>
      </c>
      <c r="I106" s="193">
        <v>0.63929999999999998</v>
      </c>
      <c r="J106" s="116">
        <f t="shared" si="17"/>
        <v>0.31624459542927719</v>
      </c>
      <c r="K106" s="193">
        <v>0.70120000000000005</v>
      </c>
      <c r="L106" s="116">
        <f t="shared" si="18"/>
        <v>9.6824651963084651E-2</v>
      </c>
      <c r="M106" s="193" t="s">
        <v>236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>
        <v>0.59040000000000004</v>
      </c>
      <c r="D107" s="116"/>
      <c r="E107" s="193">
        <v>6.3600000000000004E-2</v>
      </c>
      <c r="F107" s="116">
        <f t="shared" si="17"/>
        <v>-0.89227642276422769</v>
      </c>
      <c r="G107" s="193">
        <v>0.49979999999999997</v>
      </c>
      <c r="H107" s="116">
        <f t="shared" si="17"/>
        <v>6.8584905660377347</v>
      </c>
      <c r="I107" s="193">
        <v>0.65410000000000001</v>
      </c>
      <c r="J107" s="116">
        <f t="shared" si="17"/>
        <v>0.30872348939575844</v>
      </c>
      <c r="K107" s="193">
        <v>0.64529999999999998</v>
      </c>
      <c r="L107" s="116">
        <f t="shared" si="18"/>
        <v>-1.3453600366916452E-2</v>
      </c>
      <c r="M107" s="193" t="s">
        <v>236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0.62960000000000005</v>
      </c>
      <c r="D108" s="116"/>
      <c r="E108" s="193">
        <v>8.8000000000000009E-2</v>
      </c>
      <c r="F108" s="116">
        <f t="shared" si="17"/>
        <v>-0.86022871664548917</v>
      </c>
      <c r="G108" s="193">
        <v>0.49869999999999998</v>
      </c>
      <c r="H108" s="116">
        <f t="shared" si="17"/>
        <v>4.6670454545454536</v>
      </c>
      <c r="I108" s="193">
        <v>0.67709999999999992</v>
      </c>
      <c r="J108" s="116">
        <f t="shared" si="17"/>
        <v>0.35773009825546409</v>
      </c>
      <c r="K108" s="193">
        <v>0.7772</v>
      </c>
      <c r="L108" s="116">
        <f t="shared" si="18"/>
        <v>0.14783636095111508</v>
      </c>
      <c r="M108" s="193" t="s">
        <v>236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0">
        <f>IFERROR(AVERAGE(C97:C108),"-")</f>
        <v>0.57127499999999998</v>
      </c>
      <c r="D109" s="119"/>
      <c r="E109" s="200">
        <f>IFERROR(AVERAGE(E97:E108),"-")</f>
        <v>0.16763333333333333</v>
      </c>
      <c r="F109" s="119">
        <f t="shared" si="17"/>
        <v>-0.70656280542062344</v>
      </c>
      <c r="G109" s="200">
        <f>IFERROR(AVERAGE(G97:G108),"-")</f>
        <v>0.26006666666666667</v>
      </c>
      <c r="H109" s="119">
        <f t="shared" si="17"/>
        <v>0.55140186915887845</v>
      </c>
      <c r="I109" s="200">
        <f>IFERROR(AVERAGE(I97:I108),"-")</f>
        <v>0.58170833333333338</v>
      </c>
      <c r="J109" s="119">
        <f t="shared" si="17"/>
        <v>1.2367662137913356</v>
      </c>
      <c r="K109" s="200">
        <f>IFERROR(AVERAGE(K97:K108),"-")</f>
        <v>0.69203333333333339</v>
      </c>
      <c r="L109" s="119">
        <f t="shared" si="18"/>
        <v>0.18965690136809688</v>
      </c>
      <c r="M109" s="200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3C348-D089-44E4-AC0F-D1F3C51BB0CD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AB3AD-930B-4001-A0E0-E3BC0BFCAD1F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162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163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164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262</v>
      </c>
      <c r="D7" s="202" t="s">
        <v>269</v>
      </c>
      <c r="E7" s="202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234</v>
      </c>
      <c r="K7" s="204" t="s">
        <v>225</v>
      </c>
      <c r="L7" s="204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262</v>
      </c>
      <c r="T7" s="204" t="s">
        <v>269</v>
      </c>
      <c r="U7" s="204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234</v>
      </c>
      <c r="AA7" s="202" t="s">
        <v>225</v>
      </c>
      <c r="AB7" s="202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262</v>
      </c>
      <c r="AJ7" s="204" t="s">
        <v>269</v>
      </c>
      <c r="AK7" s="204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234</v>
      </c>
      <c r="AT7" s="204" t="s">
        <v>225</v>
      </c>
      <c r="AU7" s="204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87.154332908665026</v>
      </c>
      <c r="D8" s="208">
        <v>89.90479582975324</v>
      </c>
      <c r="E8" s="208">
        <v>103.32696609432543</v>
      </c>
      <c r="F8" s="209">
        <v>109.52769989581103</v>
      </c>
      <c r="G8" s="208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7">
        <v>81.36</v>
      </c>
      <c r="K8" s="210">
        <v>93.57</v>
      </c>
      <c r="L8" s="210">
        <v>103.46</v>
      </c>
      <c r="M8" s="210">
        <v>2659.6699999999996</v>
      </c>
      <c r="N8" s="210">
        <v>2876</v>
      </c>
      <c r="O8" s="132">
        <f t="shared" ref="O8:O18" si="1">N8/M8-1</f>
        <v>8.1337158369271467E-2</v>
      </c>
      <c r="P8" s="211">
        <f t="shared" ref="P8:P18" si="2">N8/J8-1</f>
        <v>34.349065880039333</v>
      </c>
      <c r="R8" s="206" t="s">
        <v>43</v>
      </c>
      <c r="S8" s="207">
        <v>69.394070347048668</v>
      </c>
      <c r="T8" s="209">
        <v>29.518151412447832</v>
      </c>
      <c r="U8" s="209">
        <v>75.322478251185714</v>
      </c>
      <c r="V8" s="209">
        <v>88.285721478147337</v>
      </c>
      <c r="W8" s="209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7">
        <v>24.64</v>
      </c>
      <c r="AA8" s="210">
        <v>42.5</v>
      </c>
      <c r="AB8" s="210">
        <v>79.03</v>
      </c>
      <c r="AC8" s="210">
        <v>2072.0700000000002</v>
      </c>
      <c r="AD8" s="210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2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3">
        <v>16890366.510000002</v>
      </c>
      <c r="AT8" s="214">
        <v>51434123.310000002</v>
      </c>
      <c r="AU8" s="214">
        <v>128324371.27</v>
      </c>
      <c r="AV8" s="214">
        <v>430250378.53000003</v>
      </c>
      <c r="AW8" s="214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106.64910135106426</v>
      </c>
      <c r="D9" s="216">
        <v>118.7067371053658</v>
      </c>
      <c r="E9" s="216">
        <v>128.03721098266536</v>
      </c>
      <c r="F9" s="216">
        <v>134.39836133388042</v>
      </c>
      <c r="G9" s="216">
        <v>147.32635484172022</v>
      </c>
      <c r="H9" s="74">
        <f>G9/F9-1</f>
        <v>9.6191600697595581E-2</v>
      </c>
      <c r="I9" s="74">
        <f t="shared" si="0"/>
        <v>0.38141206044255171</v>
      </c>
      <c r="J9" s="215">
        <v>0</v>
      </c>
      <c r="K9" s="216">
        <v>122.22</v>
      </c>
      <c r="L9" s="216">
        <v>127.32</v>
      </c>
      <c r="M9" s="216">
        <v>137.09</v>
      </c>
      <c r="N9" s="216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5">
        <v>89.16091651887406</v>
      </c>
      <c r="T9" s="216">
        <v>41.148600288143349</v>
      </c>
      <c r="U9" s="216">
        <v>101.35543609516807</v>
      </c>
      <c r="V9" s="216">
        <v>114.02618019767255</v>
      </c>
      <c r="W9" s="216">
        <v>125.78340298034419</v>
      </c>
      <c r="X9" s="74">
        <f t="shared" si="3"/>
        <v>0.10310985391503658</v>
      </c>
      <c r="Y9" s="74">
        <f t="shared" si="4"/>
        <v>0.41074596237150263</v>
      </c>
      <c r="Z9" s="215">
        <v>0</v>
      </c>
      <c r="AA9" s="216">
        <v>60.54</v>
      </c>
      <c r="AB9" s="216">
        <v>106.97</v>
      </c>
      <c r="AC9" s="216">
        <v>115.29</v>
      </c>
      <c r="AD9" s="216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7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8">
        <v>0</v>
      </c>
      <c r="AT9" s="219">
        <v>28916162.579999998</v>
      </c>
      <c r="AU9" s="219">
        <v>62580353.969999999</v>
      </c>
      <c r="AV9" s="219">
        <v>68968286.400000006</v>
      </c>
      <c r="AW9" s="219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5">
        <v>84.343643693458219</v>
      </c>
      <c r="D10" s="216">
        <v>72.483000992402523</v>
      </c>
      <c r="E10" s="216">
        <v>90.599691002209667</v>
      </c>
      <c r="F10" s="216">
        <v>97.767835052321757</v>
      </c>
      <c r="G10" s="216">
        <v>111.42021648051494</v>
      </c>
      <c r="H10" s="74">
        <f>G10/F10-1</f>
        <v>0.13964082789484822</v>
      </c>
      <c r="I10" s="74">
        <f t="shared" si="0"/>
        <v>0.32102683262611764</v>
      </c>
      <c r="J10" s="215">
        <v>0</v>
      </c>
      <c r="K10" s="216">
        <v>76.540000000000006</v>
      </c>
      <c r="L10" s="216">
        <v>92.75</v>
      </c>
      <c r="M10" s="216">
        <v>99.75</v>
      </c>
      <c r="N10" s="216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5">
        <v>67.40411664393973</v>
      </c>
      <c r="T10" s="216">
        <v>18.72022074122162</v>
      </c>
      <c r="U10" s="216">
        <v>65.501264631652873</v>
      </c>
      <c r="V10" s="216">
        <v>79.184087155233172</v>
      </c>
      <c r="W10" s="216">
        <v>93.028124281518529</v>
      </c>
      <c r="X10" s="74">
        <f t="shared" si="3"/>
        <v>0.17483357608385863</v>
      </c>
      <c r="Y10" s="74">
        <f t="shared" si="4"/>
        <v>0.38015493583184057</v>
      </c>
      <c r="Z10" s="215">
        <v>0</v>
      </c>
      <c r="AA10" s="216">
        <v>29.48</v>
      </c>
      <c r="AB10" s="216">
        <v>71.13</v>
      </c>
      <c r="AC10" s="216">
        <v>80.13</v>
      </c>
      <c r="AD10" s="216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7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8">
        <v>0</v>
      </c>
      <c r="AT10" s="219">
        <v>8520627.4600000009</v>
      </c>
      <c r="AU10" s="219">
        <v>33031284.920000002</v>
      </c>
      <c r="AV10" s="219">
        <v>35140342.009999998</v>
      </c>
      <c r="AW10" s="219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5">
        <v>67.425680045023526</v>
      </c>
      <c r="D11" s="216">
        <v>57.546921426146014</v>
      </c>
      <c r="E11" s="216">
        <v>70.808030229653028</v>
      </c>
      <c r="F11" s="216">
        <v>77.704808534141804</v>
      </c>
      <c r="G11" s="216">
        <v>84.435346665146383</v>
      </c>
      <c r="H11" s="74">
        <f>G11/F11-1</f>
        <v>8.6616752012809162E-2</v>
      </c>
      <c r="I11" s="74">
        <f t="shared" si="0"/>
        <v>0.25227282259169859</v>
      </c>
      <c r="J11" s="215">
        <v>0</v>
      </c>
      <c r="K11" s="216">
        <v>65.69</v>
      </c>
      <c r="L11" s="216">
        <v>82.68</v>
      </c>
      <c r="M11" s="216">
        <v>80.44</v>
      </c>
      <c r="N11" s="216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5">
        <v>46.814349451721881</v>
      </c>
      <c r="T11" s="216">
        <v>22.194343089655948</v>
      </c>
      <c r="U11" s="216">
        <v>47.643750828203792</v>
      </c>
      <c r="V11" s="216">
        <v>50.523052414693986</v>
      </c>
      <c r="W11" s="216">
        <v>58.433731556719493</v>
      </c>
      <c r="X11" s="74">
        <f t="shared" si="3"/>
        <v>0.15657563753461545</v>
      </c>
      <c r="Y11" s="74">
        <f t="shared" si="4"/>
        <v>0.24820129385713896</v>
      </c>
      <c r="Z11" s="215">
        <v>0</v>
      </c>
      <c r="AA11" s="216">
        <v>32.93</v>
      </c>
      <c r="AB11" s="216">
        <v>44.17</v>
      </c>
      <c r="AC11" s="216">
        <v>43.02</v>
      </c>
      <c r="AD11" s="216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7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8">
        <v>0</v>
      </c>
      <c r="AT11" s="219">
        <v>396083.64</v>
      </c>
      <c r="AU11" s="219">
        <v>561379.94999999995</v>
      </c>
      <c r="AV11" s="219">
        <v>501385.38</v>
      </c>
      <c r="AW11" s="219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5">
        <v>140.08442188989247</v>
      </c>
      <c r="D12" s="216">
        <v>154.2044832186981</v>
      </c>
      <c r="E12" s="216">
        <v>217.66150873240741</v>
      </c>
      <c r="F12" s="216">
        <v>177.9103158320419</v>
      </c>
      <c r="G12" s="216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5">
        <v>0</v>
      </c>
      <c r="K12" s="216">
        <v>190.16</v>
      </c>
      <c r="L12" s="216">
        <v>133.82</v>
      </c>
      <c r="M12" s="216">
        <v>193.33</v>
      </c>
      <c r="N12" s="216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5">
        <v>100.60091112239516</v>
      </c>
      <c r="T12" s="216">
        <v>28.283731759604429</v>
      </c>
      <c r="U12" s="216">
        <v>106.93503731273283</v>
      </c>
      <c r="V12" s="216">
        <v>95.836796990363538</v>
      </c>
      <c r="W12" s="216">
        <v>118.92008778368977</v>
      </c>
      <c r="X12" s="74">
        <f t="shared" si="3"/>
        <v>0.24086041602211794</v>
      </c>
      <c r="Y12" s="74">
        <f t="shared" si="4"/>
        <v>0.18209752234755361</v>
      </c>
      <c r="Z12" s="215">
        <v>0</v>
      </c>
      <c r="AA12" s="216">
        <v>5.81</v>
      </c>
      <c r="AB12" s="216">
        <v>64.5</v>
      </c>
      <c r="AC12" s="216">
        <v>104.39</v>
      </c>
      <c r="AD12" s="216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7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8">
        <v>0</v>
      </c>
      <c r="AT12" s="219">
        <v>276122.98</v>
      </c>
      <c r="AU12" s="219">
        <v>3301054.15</v>
      </c>
      <c r="AV12" s="219">
        <v>3465759.76</v>
      </c>
      <c r="AW12" s="219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5">
        <v>51.910853322503037</v>
      </c>
      <c r="D13" s="216">
        <v>39.120441588128308</v>
      </c>
      <c r="E13" s="216">
        <v>55.750286653691745</v>
      </c>
      <c r="F13" s="216">
        <v>62.940037660434335</v>
      </c>
      <c r="G13" s="216">
        <v>71.998810322002782</v>
      </c>
      <c r="H13" s="74">
        <f t="shared" si="17"/>
        <v>0.14392702957124248</v>
      </c>
      <c r="I13" s="74">
        <f t="shared" si="0"/>
        <v>0.38697027141319862</v>
      </c>
      <c r="J13" s="215">
        <v>0</v>
      </c>
      <c r="K13" s="216">
        <v>46.06</v>
      </c>
      <c r="L13" s="216">
        <v>60</v>
      </c>
      <c r="M13" s="216">
        <v>66.819999999999993</v>
      </c>
      <c r="N13" s="216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5">
        <v>40.438171976669985</v>
      </c>
      <c r="T13" s="216">
        <v>15.364356645640338</v>
      </c>
      <c r="U13" s="216">
        <v>37.117422100590225</v>
      </c>
      <c r="V13" s="216">
        <v>49.066947630799199</v>
      </c>
      <c r="W13" s="216">
        <v>57.850230654723923</v>
      </c>
      <c r="X13" s="74">
        <f t="shared" si="3"/>
        <v>0.17900610182671084</v>
      </c>
      <c r="Y13" s="74">
        <f t="shared" si="4"/>
        <v>0.43058471307999491</v>
      </c>
      <c r="Z13" s="215">
        <v>0</v>
      </c>
      <c r="AA13" s="216">
        <v>24.92</v>
      </c>
      <c r="AB13" s="216">
        <v>42.68</v>
      </c>
      <c r="AC13" s="216">
        <v>50.92</v>
      </c>
      <c r="AD13" s="216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7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8">
        <v>0</v>
      </c>
      <c r="AT13" s="219">
        <v>5084608.95</v>
      </c>
      <c r="AU13" s="219">
        <v>12005834.189999999</v>
      </c>
      <c r="AV13" s="219">
        <v>14818574.74</v>
      </c>
      <c r="AW13" s="219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5">
        <v>81.890160498290783</v>
      </c>
      <c r="D14" s="216">
        <v>79.409698525552827</v>
      </c>
      <c r="E14" s="216">
        <v>86.843517211728013</v>
      </c>
      <c r="F14" s="216">
        <v>95.563416658904558</v>
      </c>
      <c r="G14" s="216">
        <v>107.71973652891266</v>
      </c>
      <c r="H14" s="74">
        <f t="shared" si="17"/>
        <v>0.12720683599454974</v>
      </c>
      <c r="I14" s="74">
        <f t="shared" si="0"/>
        <v>0.31541733308925424</v>
      </c>
      <c r="J14" s="215">
        <v>0</v>
      </c>
      <c r="K14" s="216">
        <v>76.2</v>
      </c>
      <c r="L14" s="216">
        <v>78.63</v>
      </c>
      <c r="M14" s="216">
        <v>82.69</v>
      </c>
      <c r="N14" s="216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5">
        <v>52.624139013238604</v>
      </c>
      <c r="T14" s="216">
        <v>33.514801602241391</v>
      </c>
      <c r="U14" s="216">
        <v>63.569832414965049</v>
      </c>
      <c r="V14" s="216">
        <v>72.119812533126122</v>
      </c>
      <c r="W14" s="216">
        <v>82.693475174333727</v>
      </c>
      <c r="X14" s="74">
        <f t="shared" si="3"/>
        <v>0.14661245321943817</v>
      </c>
      <c r="Y14" s="74">
        <f t="shared" si="4"/>
        <v>0.57139815918946635</v>
      </c>
      <c r="Z14" s="215">
        <v>0</v>
      </c>
      <c r="AA14" s="216">
        <v>37.950000000000003</v>
      </c>
      <c r="AB14" s="216">
        <v>51.12</v>
      </c>
      <c r="AC14" s="216">
        <v>44.64</v>
      </c>
      <c r="AD14" s="216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7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8">
        <v>0</v>
      </c>
      <c r="AT14" s="219">
        <v>278791.86</v>
      </c>
      <c r="AU14" s="219">
        <v>537233.99</v>
      </c>
      <c r="AV14" s="219">
        <v>469158.32</v>
      </c>
      <c r="AW14" s="219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5">
        <v>84.464182501602906</v>
      </c>
      <c r="D15" s="216">
        <v>127.39066452917253</v>
      </c>
      <c r="E15" s="216">
        <v>118.17059733966715</v>
      </c>
      <c r="F15" s="216">
        <v>141.16213419593666</v>
      </c>
      <c r="G15" s="216">
        <v>162.19405303149395</v>
      </c>
      <c r="H15" s="74">
        <f t="shared" si="17"/>
        <v>0.14899122172780732</v>
      </c>
      <c r="I15" s="74">
        <f t="shared" si="0"/>
        <v>0.92027020481037547</v>
      </c>
      <c r="J15" s="215">
        <v>0</v>
      </c>
      <c r="K15" s="216">
        <v>151.46</v>
      </c>
      <c r="L15" s="216">
        <v>119.18</v>
      </c>
      <c r="M15" s="216">
        <v>150.33000000000001</v>
      </c>
      <c r="N15" s="216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5">
        <v>67.41359089566734</v>
      </c>
      <c r="T15" s="216">
        <v>64.262465356517538</v>
      </c>
      <c r="U15" s="216">
        <v>85.966822387254055</v>
      </c>
      <c r="V15" s="216">
        <v>112.43280007530863</v>
      </c>
      <c r="W15" s="216">
        <v>138.36677946934333</v>
      </c>
      <c r="X15" s="74">
        <f t="shared" si="3"/>
        <v>0.23066204325307083</v>
      </c>
      <c r="Y15" s="74">
        <f t="shared" si="4"/>
        <v>1.0525056984946359</v>
      </c>
      <c r="Z15" s="215">
        <v>0</v>
      </c>
      <c r="AA15" s="216">
        <v>92.57</v>
      </c>
      <c r="AB15" s="216">
        <v>83.02</v>
      </c>
      <c r="AC15" s="216">
        <v>119.31</v>
      </c>
      <c r="AD15" s="216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7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8">
        <v>0</v>
      </c>
      <c r="AT15" s="219">
        <v>3394934.98</v>
      </c>
      <c r="AU15" s="219">
        <v>4429438.9400000004</v>
      </c>
      <c r="AV15" s="219">
        <v>6601892.1299999999</v>
      </c>
      <c r="AW15" s="219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5">
        <v>64.133985855205083</v>
      </c>
      <c r="D16" s="216">
        <v>63.450284199079881</v>
      </c>
      <c r="E16" s="216">
        <v>75.502983681783121</v>
      </c>
      <c r="F16" s="216">
        <v>85.412123454308372</v>
      </c>
      <c r="G16" s="216">
        <v>95.019647480655635</v>
      </c>
      <c r="H16" s="74">
        <f t="shared" si="17"/>
        <v>0.11248431297328487</v>
      </c>
      <c r="I16" s="74">
        <f t="shared" si="0"/>
        <v>0.48158026066212267</v>
      </c>
      <c r="J16" s="215">
        <v>0</v>
      </c>
      <c r="K16" s="216">
        <v>64.75</v>
      </c>
      <c r="L16" s="216">
        <v>72.41</v>
      </c>
      <c r="M16" s="216">
        <v>79.19</v>
      </c>
      <c r="N16" s="216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5">
        <v>43.923292376144033</v>
      </c>
      <c r="T16" s="216">
        <v>27.816126144773094</v>
      </c>
      <c r="U16" s="216">
        <v>53.663116113839074</v>
      </c>
      <c r="V16" s="216">
        <v>60.263588580042246</v>
      </c>
      <c r="W16" s="216">
        <v>68.88442343583273</v>
      </c>
      <c r="X16" s="74">
        <f t="shared" si="3"/>
        <v>0.14305213245540904</v>
      </c>
      <c r="Y16" s="74">
        <f t="shared" si="4"/>
        <v>0.56828916297826937</v>
      </c>
      <c r="Z16" s="215">
        <v>0</v>
      </c>
      <c r="AA16" s="216">
        <v>31.75</v>
      </c>
      <c r="AB16" s="216">
        <v>45.96</v>
      </c>
      <c r="AC16" s="216">
        <v>49.48</v>
      </c>
      <c r="AD16" s="216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7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8">
        <v>0</v>
      </c>
      <c r="AT16" s="219">
        <v>1231356.98</v>
      </c>
      <c r="AU16" s="219">
        <v>1994587.39</v>
      </c>
      <c r="AV16" s="219">
        <v>2158355.4500000002</v>
      </c>
      <c r="AW16" s="219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5">
        <v>94.64750560257761</v>
      </c>
      <c r="D17" s="216">
        <v>85.935635582084458</v>
      </c>
      <c r="E17" s="216">
        <v>111.50736069301333</v>
      </c>
      <c r="F17" s="216">
        <v>125.96585685974379</v>
      </c>
      <c r="G17" s="216">
        <v>139.8548201882582</v>
      </c>
      <c r="H17" s="74">
        <f t="shared" si="17"/>
        <v>0.11025974557517615</v>
      </c>
      <c r="I17" s="74">
        <f t="shared" si="0"/>
        <v>0.47763873223986408</v>
      </c>
      <c r="J17" s="215">
        <v>0</v>
      </c>
      <c r="K17" s="216">
        <v>91.16</v>
      </c>
      <c r="L17" s="216">
        <v>124.87</v>
      </c>
      <c r="M17" s="216">
        <v>136.29</v>
      </c>
      <c r="N17" s="216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5">
        <v>69.668276420757593</v>
      </c>
      <c r="T17" s="216">
        <v>28.513392514038237</v>
      </c>
      <c r="U17" s="216">
        <v>81.728170964630749</v>
      </c>
      <c r="V17" s="216">
        <v>104.13009537655051</v>
      </c>
      <c r="W17" s="216">
        <v>119.59843418164837</v>
      </c>
      <c r="X17" s="74">
        <f t="shared" si="3"/>
        <v>0.1485482054843219</v>
      </c>
      <c r="Y17" s="74">
        <f t="shared" si="4"/>
        <v>0.71668426902569582</v>
      </c>
      <c r="Z17" s="215">
        <v>0</v>
      </c>
      <c r="AA17" s="216">
        <v>40.869999999999997</v>
      </c>
      <c r="AB17" s="216">
        <v>101.08</v>
      </c>
      <c r="AC17" s="216">
        <v>114.36</v>
      </c>
      <c r="AD17" s="216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7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8">
        <v>0</v>
      </c>
      <c r="AT17" s="219">
        <v>2488452.33</v>
      </c>
      <c r="AU17" s="219">
        <v>8526586.6400000006</v>
      </c>
      <c r="AV17" s="219">
        <v>9649565.0299999993</v>
      </c>
      <c r="AW17" s="219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5">
        <v>52.68361031720444</v>
      </c>
      <c r="D18" s="216">
        <v>75.831620481228683</v>
      </c>
      <c r="E18" s="216">
        <v>61.42692427514649</v>
      </c>
      <c r="F18" s="216">
        <v>67.64683213103639</v>
      </c>
      <c r="G18" s="216">
        <v>71.675111528093851</v>
      </c>
      <c r="H18" s="74">
        <f t="shared" si="17"/>
        <v>5.954867759741389E-2</v>
      </c>
      <c r="I18" s="74">
        <f t="shared" si="0"/>
        <v>0.36048215178388254</v>
      </c>
      <c r="J18" s="215">
        <v>0</v>
      </c>
      <c r="K18" s="216">
        <v>73.63</v>
      </c>
      <c r="L18" s="216">
        <v>63.81</v>
      </c>
      <c r="M18" s="216">
        <v>67.17</v>
      </c>
      <c r="N18" s="216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5">
        <v>39.25864704270726</v>
      </c>
      <c r="T18" s="216">
        <v>18.439062632948929</v>
      </c>
      <c r="U18" s="216">
        <v>40.184450231984655</v>
      </c>
      <c r="V18" s="216">
        <v>52.776908382162915</v>
      </c>
      <c r="W18" s="216">
        <v>55.950548437226814</v>
      </c>
      <c r="X18" s="74">
        <f t="shared" si="3"/>
        <v>6.0133117917466006E-2</v>
      </c>
      <c r="Y18" s="74">
        <f t="shared" si="4"/>
        <v>0.42517770356073092</v>
      </c>
      <c r="Z18" s="215">
        <v>0</v>
      </c>
      <c r="AA18" s="216">
        <v>23.33</v>
      </c>
      <c r="AB18" s="216">
        <v>36.11</v>
      </c>
      <c r="AC18" s="216">
        <v>43.74</v>
      </c>
      <c r="AD18" s="216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7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8">
        <v>0</v>
      </c>
      <c r="AT18" s="219">
        <v>846981.56</v>
      </c>
      <c r="AU18" s="219">
        <v>1356617.13</v>
      </c>
      <c r="AV18" s="219">
        <v>1643473.64</v>
      </c>
      <c r="AW18" s="219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165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166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168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7216.4063888301253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170</v>
      </c>
      <c r="C27" s="269"/>
      <c r="D27" s="269"/>
      <c r="E27" s="269"/>
      <c r="F27" s="269"/>
      <c r="G27" s="269"/>
      <c r="H27" s="269"/>
      <c r="I27" s="269"/>
      <c r="R27" s="269" t="s">
        <v>171</v>
      </c>
      <c r="S27" s="269"/>
      <c r="T27" s="269"/>
      <c r="U27" s="269"/>
      <c r="V27" s="269"/>
      <c r="W27" s="269"/>
      <c r="X27" s="269"/>
      <c r="Y27" s="269"/>
      <c r="AH27" s="269" t="s">
        <v>172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165</v>
      </c>
      <c r="C43" s="267"/>
      <c r="D43" s="267"/>
      <c r="E43" s="267"/>
      <c r="F43" s="267"/>
      <c r="G43" s="267"/>
      <c r="H43" s="267"/>
      <c r="I43" s="267"/>
      <c r="R43" s="267" t="s">
        <v>166</v>
      </c>
      <c r="S43" s="267"/>
      <c r="T43" s="267"/>
      <c r="U43" s="267"/>
      <c r="V43" s="267"/>
      <c r="W43" s="267"/>
      <c r="X43" s="267"/>
      <c r="Y43" s="267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168</v>
      </c>
      <c r="C44" s="267"/>
      <c r="D44" s="267"/>
      <c r="E44" s="267"/>
      <c r="F44" s="267"/>
      <c r="G44" s="267"/>
      <c r="H44" s="267"/>
      <c r="I44" s="267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78FE4-95F3-4A47-8FCE-42BFB16D7CF5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79D8-7E44-47F5-A84F-3DA4232DC38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173</v>
      </c>
      <c r="C6" s="224">
        <v>82063</v>
      </c>
      <c r="D6" s="224">
        <v>36009</v>
      </c>
      <c r="E6" s="224">
        <v>43336</v>
      </c>
      <c r="F6" s="224">
        <v>107595</v>
      </c>
      <c r="G6" s="225">
        <f t="shared" ref="G6:G11" si="0">F6/E6-1</f>
        <v>1.4828087502307552</v>
      </c>
      <c r="H6" s="224">
        <f t="shared" ref="H6:H11" si="1">F6-E6</f>
        <v>64259</v>
      </c>
      <c r="I6" s="225"/>
      <c r="J6" s="224">
        <v>148504</v>
      </c>
      <c r="K6" s="225">
        <f t="shared" ref="K6:K11" si="2">J6/F6-1</f>
        <v>0.38021283516892046</v>
      </c>
      <c r="L6" s="224">
        <f t="shared" ref="L6:L11" si="3">J6-F6</f>
        <v>40909</v>
      </c>
      <c r="M6" s="225"/>
      <c r="N6" s="224">
        <v>138865</v>
      </c>
      <c r="O6" s="225">
        <f t="shared" ref="O6:O11" si="4">N6/J6-1</f>
        <v>-6.4907342563163328E-2</v>
      </c>
      <c r="P6" s="224">
        <f t="shared" ref="P6:P11" si="5">N6-J6</f>
        <v>-9639</v>
      </c>
      <c r="Q6" s="225">
        <f>N6/C6-1</f>
        <v>0.69217552368302404</v>
      </c>
      <c r="R6" s="224">
        <f>N6-C6</f>
        <v>56802</v>
      </c>
      <c r="S6" s="225"/>
      <c r="T6" s="225"/>
      <c r="V6" s="29"/>
      <c r="AE6" s="1"/>
    </row>
    <row r="7" spans="1:31" ht="18.75" x14ac:dyDescent="0.3">
      <c r="A7" s="4"/>
      <c r="B7" s="223" t="s">
        <v>174</v>
      </c>
      <c r="C7" s="224">
        <v>16693</v>
      </c>
      <c r="D7" s="224">
        <v>7208</v>
      </c>
      <c r="E7" s="224">
        <v>25544</v>
      </c>
      <c r="F7" s="224">
        <v>24458</v>
      </c>
      <c r="G7" s="225">
        <f t="shared" si="0"/>
        <v>-4.2514876291888548E-2</v>
      </c>
      <c r="H7" s="224">
        <f t="shared" si="1"/>
        <v>-1086</v>
      </c>
      <c r="I7" s="225">
        <f>F7/$F$7</f>
        <v>1</v>
      </c>
      <c r="J7" s="224">
        <v>31500</v>
      </c>
      <c r="K7" s="225">
        <f t="shared" si="2"/>
        <v>0.28792215226101892</v>
      </c>
      <c r="L7" s="224">
        <f t="shared" si="3"/>
        <v>7042</v>
      </c>
      <c r="M7" s="225">
        <f>J7/$J$7</f>
        <v>1</v>
      </c>
      <c r="N7" s="224">
        <v>28196</v>
      </c>
      <c r="O7" s="225">
        <f t="shared" si="4"/>
        <v>-0.10488888888888892</v>
      </c>
      <c r="P7" s="224">
        <f t="shared" si="5"/>
        <v>-3304</v>
      </c>
      <c r="Q7" s="225">
        <f t="shared" ref="Q7:Q11" si="6">N7/C7-1</f>
        <v>0.68909123584736109</v>
      </c>
      <c r="R7" s="224">
        <f t="shared" ref="R7:R11" si="7">N7-C7</f>
        <v>11503</v>
      </c>
      <c r="S7" s="225">
        <f>N7/$N$7</f>
        <v>1</v>
      </c>
      <c r="T7" s="225">
        <f>N7/$N$6</f>
        <v>0.20304612393331653</v>
      </c>
      <c r="V7" s="29"/>
      <c r="W7" s="79"/>
      <c r="AE7" s="1" t="s">
        <v>175</v>
      </c>
    </row>
    <row r="8" spans="1:31" ht="15.75" x14ac:dyDescent="0.25">
      <c r="A8" s="4"/>
      <c r="B8" s="226" t="s">
        <v>100</v>
      </c>
      <c r="C8" s="227">
        <v>10357</v>
      </c>
      <c r="D8" s="227">
        <v>5757</v>
      </c>
      <c r="E8" s="227">
        <v>9171</v>
      </c>
      <c r="F8" s="227">
        <v>15618</v>
      </c>
      <c r="G8" s="228">
        <f t="shared" si="0"/>
        <v>0.70297677461563635</v>
      </c>
      <c r="H8" s="227">
        <f t="shared" si="1"/>
        <v>6447</v>
      </c>
      <c r="I8" s="228">
        <f>F8/$F$7</f>
        <v>0.63856406901627283</v>
      </c>
      <c r="J8" s="227">
        <v>18555</v>
      </c>
      <c r="K8" s="228">
        <f t="shared" si="2"/>
        <v>0.18805224740683824</v>
      </c>
      <c r="L8" s="227">
        <f t="shared" si="3"/>
        <v>2937</v>
      </c>
      <c r="M8" s="228">
        <f>J8/$J$7</f>
        <v>0.58904761904761904</v>
      </c>
      <c r="N8" s="227">
        <v>19490</v>
      </c>
      <c r="O8" s="228">
        <f t="shared" si="4"/>
        <v>5.0390730261385075E-2</v>
      </c>
      <c r="P8" s="227">
        <f t="shared" si="5"/>
        <v>935</v>
      </c>
      <c r="Q8" s="228">
        <f t="shared" si="6"/>
        <v>0.88181905957323559</v>
      </c>
      <c r="R8" s="227">
        <f t="shared" si="7"/>
        <v>9133</v>
      </c>
      <c r="S8" s="228">
        <f>N8/$N$7</f>
        <v>0.69123279897857848</v>
      </c>
      <c r="T8" s="228">
        <f>N8/$N$6</f>
        <v>0.14035214056817771</v>
      </c>
      <c r="V8" s="29"/>
      <c r="W8" s="79"/>
      <c r="AE8" s="1" t="s">
        <v>176</v>
      </c>
    </row>
    <row r="9" spans="1:31" s="4" customFormat="1" x14ac:dyDescent="0.25">
      <c r="B9" s="229" t="s">
        <v>103</v>
      </c>
      <c r="C9" s="230">
        <v>6336</v>
      </c>
      <c r="D9" s="230">
        <v>1451</v>
      </c>
      <c r="E9" s="230">
        <v>16373</v>
      </c>
      <c r="F9" s="230">
        <v>8840</v>
      </c>
      <c r="G9" s="231">
        <f t="shared" si="0"/>
        <v>-0.46008672815000307</v>
      </c>
      <c r="H9" s="232">
        <f t="shared" si="1"/>
        <v>-7533</v>
      </c>
      <c r="I9" s="233">
        <f>F9/$F$7</f>
        <v>0.36143593098372723</v>
      </c>
      <c r="J9" s="230">
        <v>12945</v>
      </c>
      <c r="K9" s="231">
        <f t="shared" si="2"/>
        <v>0.46436651583710398</v>
      </c>
      <c r="L9" s="232">
        <f t="shared" si="3"/>
        <v>4105</v>
      </c>
      <c r="M9" s="233">
        <f>J9/$J$7</f>
        <v>0.41095238095238096</v>
      </c>
      <c r="N9" s="230">
        <v>8706</v>
      </c>
      <c r="O9" s="231">
        <f t="shared" si="4"/>
        <v>-0.32746234067207414</v>
      </c>
      <c r="P9" s="232">
        <f t="shared" si="5"/>
        <v>-4239</v>
      </c>
      <c r="Q9" s="231">
        <f t="shared" si="6"/>
        <v>0.37405303030303028</v>
      </c>
      <c r="R9" s="232">
        <f t="shared" si="7"/>
        <v>2370</v>
      </c>
      <c r="S9" s="233">
        <f>N9/$N$7</f>
        <v>0.30876720102142147</v>
      </c>
      <c r="T9" s="233">
        <f>N9/$N$6</f>
        <v>6.2693983365138803E-2</v>
      </c>
      <c r="V9" s="29"/>
      <c r="W9" s="79"/>
      <c r="AE9" s="1" t="s">
        <v>177</v>
      </c>
    </row>
    <row r="10" spans="1:31" s="4" customFormat="1" x14ac:dyDescent="0.25">
      <c r="B10" s="234" t="s">
        <v>178</v>
      </c>
      <c r="C10" s="29">
        <v>4443</v>
      </c>
      <c r="D10" s="29">
        <v>1230</v>
      </c>
      <c r="E10" s="29">
        <v>9535</v>
      </c>
      <c r="F10" s="29">
        <v>4678</v>
      </c>
      <c r="G10" s="22">
        <f t="shared" si="0"/>
        <v>-0.50938647089669642</v>
      </c>
      <c r="H10" s="20">
        <f t="shared" si="1"/>
        <v>-4857</v>
      </c>
      <c r="I10" s="31">
        <f>F10/$F$7</f>
        <v>0.19126666121514432</v>
      </c>
      <c r="J10" s="29">
        <v>11467</v>
      </c>
      <c r="K10" s="22">
        <f t="shared" si="2"/>
        <v>1.4512612227447628</v>
      </c>
      <c r="L10" s="20">
        <f t="shared" si="3"/>
        <v>6789</v>
      </c>
      <c r="M10" s="31">
        <f>J10/$J$7</f>
        <v>0.36403174603174604</v>
      </c>
      <c r="N10" s="29">
        <v>2737</v>
      </c>
      <c r="O10" s="22">
        <f t="shared" si="4"/>
        <v>-0.76131507805005671</v>
      </c>
      <c r="P10" s="20">
        <f t="shared" si="5"/>
        <v>-8730</v>
      </c>
      <c r="Q10" s="22">
        <f t="shared" si="6"/>
        <v>-0.3839747918073374</v>
      </c>
      <c r="R10" s="20">
        <f t="shared" si="7"/>
        <v>-1706</v>
      </c>
      <c r="S10" s="31">
        <f>N10/$N$7</f>
        <v>9.7070506454816283E-2</v>
      </c>
      <c r="T10" s="31">
        <f>N10/$N$6</f>
        <v>1.9709790083894431E-2</v>
      </c>
      <c r="V10" s="29"/>
      <c r="W10" s="79"/>
      <c r="AE10" s="1" t="s">
        <v>179</v>
      </c>
    </row>
    <row r="11" spans="1:31" s="4" customFormat="1" x14ac:dyDescent="0.25">
      <c r="B11" s="234" t="s">
        <v>180</v>
      </c>
      <c r="C11" s="29">
        <f>C9-C10</f>
        <v>1893</v>
      </c>
      <c r="D11" s="29">
        <f>D9-D10</f>
        <v>221</v>
      </c>
      <c r="E11" s="29">
        <f>E9-E10</f>
        <v>6838</v>
      </c>
      <c r="F11" s="29">
        <f>F9-F10</f>
        <v>4162</v>
      </c>
      <c r="G11" s="22">
        <f t="shared" si="0"/>
        <v>-0.39134249780637609</v>
      </c>
      <c r="H11" s="20">
        <f t="shared" si="1"/>
        <v>-2676</v>
      </c>
      <c r="I11" s="31">
        <f>F11/$F$7</f>
        <v>0.17016926976858288</v>
      </c>
      <c r="J11" s="29">
        <f>J9-J10</f>
        <v>1478</v>
      </c>
      <c r="K11" s="22">
        <f t="shared" si="2"/>
        <v>-0.64488226814031713</v>
      </c>
      <c r="L11" s="20">
        <f t="shared" si="3"/>
        <v>-2684</v>
      </c>
      <c r="M11" s="31">
        <f>J11/$J$7</f>
        <v>4.6920634920634918E-2</v>
      </c>
      <c r="N11" s="29">
        <f>N9-N10</f>
        <v>5969</v>
      </c>
      <c r="O11" s="22">
        <f t="shared" si="4"/>
        <v>3.0385656292286871</v>
      </c>
      <c r="P11" s="20">
        <f t="shared" si="5"/>
        <v>4491</v>
      </c>
      <c r="Q11" s="22">
        <f t="shared" si="6"/>
        <v>2.1531959852086633</v>
      </c>
      <c r="R11" s="20">
        <f t="shared" si="7"/>
        <v>4076</v>
      </c>
      <c r="S11" s="31">
        <f>N11/$N$7</f>
        <v>0.2116966945666052</v>
      </c>
      <c r="T11" s="31">
        <f>N11/$N$6</f>
        <v>4.2984193281244372E-2</v>
      </c>
      <c r="V11" s="29"/>
      <c r="W11" s="79"/>
      <c r="AE11" s="1" t="s">
        <v>181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185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3" t="s">
        <v>173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174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175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176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177</v>
      </c>
    </row>
    <row r="44" spans="2:31" s="4" customFormat="1" hidden="1" x14ac:dyDescent="0.25">
      <c r="B44" s="234" t="s">
        <v>178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4" t="s">
        <v>180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182</v>
      </c>
    </row>
    <row r="47" spans="2:31" s="4" customFormat="1" hidden="1" x14ac:dyDescent="0.25">
      <c r="B47" s="268" t="s">
        <v>183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173</v>
      </c>
      <c r="C124" s="224">
        <v>142901</v>
      </c>
      <c r="D124" s="224">
        <v>77467</v>
      </c>
      <c r="E124" s="224">
        <v>107459</v>
      </c>
      <c r="F124" s="224">
        <v>198873</v>
      </c>
      <c r="G124" s="225">
        <f t="shared" ref="G124:G129" si="8">F124/E124-1</f>
        <v>0.85068723885388842</v>
      </c>
      <c r="H124" s="224">
        <f t="shared" ref="H124:H129" si="9">F124-E124</f>
        <v>91414</v>
      </c>
      <c r="I124" s="225"/>
      <c r="J124" s="224">
        <v>252588</v>
      </c>
      <c r="K124" s="225"/>
      <c r="L124" s="225">
        <f t="shared" ref="L124:L129" si="10">J124/F124-1</f>
        <v>0.27009699657570407</v>
      </c>
      <c r="M124" s="224">
        <f t="shared" ref="M124:M129" si="11">J124-F124</f>
        <v>53715</v>
      </c>
      <c r="N124" s="225">
        <f t="shared" ref="N124:N129" si="12">J124/D124-1</f>
        <v>2.2605883795680741</v>
      </c>
      <c r="O124" s="224">
        <f t="shared" ref="O124:O129" si="13">J124-D124</f>
        <v>175121</v>
      </c>
      <c r="Z124" s="1"/>
      <c r="AE124"/>
    </row>
    <row r="125" spans="2:31" ht="18.75" x14ac:dyDescent="0.3">
      <c r="B125" s="223" t="s">
        <v>174</v>
      </c>
      <c r="C125" s="224">
        <v>31009</v>
      </c>
      <c r="D125" s="224">
        <v>30584</v>
      </c>
      <c r="E125" s="224">
        <v>44398</v>
      </c>
      <c r="F125" s="224">
        <v>48630</v>
      </c>
      <c r="G125" s="225">
        <f t="shared" si="8"/>
        <v>9.531960899139591E-2</v>
      </c>
      <c r="H125" s="224">
        <f t="shared" si="9"/>
        <v>4232</v>
      </c>
      <c r="I125" s="225">
        <f>F125/$F$7</f>
        <v>1.9883064845858205</v>
      </c>
      <c r="J125" s="224">
        <v>55684</v>
      </c>
      <c r="K125" s="225">
        <f>J125/$J$125</f>
        <v>1</v>
      </c>
      <c r="L125" s="225">
        <f t="shared" si="10"/>
        <v>0.14505449311124829</v>
      </c>
      <c r="M125" s="224">
        <f t="shared" si="11"/>
        <v>7054</v>
      </c>
      <c r="N125" s="225">
        <f t="shared" si="12"/>
        <v>0.82069055715406747</v>
      </c>
      <c r="O125" s="224">
        <f t="shared" si="13"/>
        <v>25100</v>
      </c>
      <c r="Z125" s="1"/>
      <c r="AE125"/>
    </row>
    <row r="126" spans="2:31" ht="15.75" x14ac:dyDescent="0.25">
      <c r="B126" s="226" t="s">
        <v>100</v>
      </c>
      <c r="C126" s="227">
        <v>19123</v>
      </c>
      <c r="D126" s="227">
        <v>25621</v>
      </c>
      <c r="E126" s="227">
        <v>20278</v>
      </c>
      <c r="F126" s="227">
        <v>32271</v>
      </c>
      <c r="G126" s="228">
        <f t="shared" si="8"/>
        <v>0.59142913502317773</v>
      </c>
      <c r="H126" s="227">
        <f t="shared" si="9"/>
        <v>11993</v>
      </c>
      <c r="I126" s="228">
        <f>F126/$F$7</f>
        <v>1.3194455801782647</v>
      </c>
      <c r="J126" s="227">
        <v>36164</v>
      </c>
      <c r="K126" s="228">
        <f>J126/$J$125</f>
        <v>0.64945047051217586</v>
      </c>
      <c r="L126" s="228">
        <f t="shared" si="10"/>
        <v>0.12063462551516846</v>
      </c>
      <c r="M126" s="227">
        <f t="shared" si="11"/>
        <v>3893</v>
      </c>
      <c r="N126" s="228">
        <f t="shared" si="12"/>
        <v>0.41149838023496343</v>
      </c>
      <c r="O126" s="227">
        <f t="shared" si="13"/>
        <v>10543</v>
      </c>
      <c r="Z126" s="1"/>
      <c r="AE126"/>
    </row>
    <row r="127" spans="2:31" x14ac:dyDescent="0.25">
      <c r="B127" s="229" t="s">
        <v>103</v>
      </c>
      <c r="C127" s="230">
        <v>11886</v>
      </c>
      <c r="D127" s="230">
        <v>4963</v>
      </c>
      <c r="E127" s="230">
        <v>24120</v>
      </c>
      <c r="F127" s="230">
        <v>16359</v>
      </c>
      <c r="G127" s="231">
        <f t="shared" si="8"/>
        <v>-0.32176616915422884</v>
      </c>
      <c r="H127" s="232">
        <f t="shared" si="9"/>
        <v>-7761</v>
      </c>
      <c r="I127" s="233">
        <f>F127/$F$7</f>
        <v>0.66886090440755586</v>
      </c>
      <c r="J127" s="230">
        <v>19520</v>
      </c>
      <c r="K127" s="233">
        <f>J127/$J$125</f>
        <v>0.35054952948782414</v>
      </c>
      <c r="L127" s="231">
        <f t="shared" si="10"/>
        <v>0.19322696986368371</v>
      </c>
      <c r="M127" s="232">
        <f t="shared" si="11"/>
        <v>3161</v>
      </c>
      <c r="N127" s="231">
        <f t="shared" si="12"/>
        <v>2.9331049768285311</v>
      </c>
      <c r="O127" s="232">
        <f t="shared" si="13"/>
        <v>14557</v>
      </c>
      <c r="Z127" s="1"/>
      <c r="AE127"/>
    </row>
    <row r="128" spans="2:31" x14ac:dyDescent="0.25">
      <c r="B128" s="234" t="s">
        <v>178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0.34181045056832121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4" t="s">
        <v>180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0.32705045383923459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5E82E-0665-43FD-AAA5-84F5A17CFF1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191</v>
      </c>
      <c r="C6" s="242">
        <v>16693</v>
      </c>
      <c r="D6" s="242">
        <v>7208</v>
      </c>
      <c r="E6" s="242">
        <v>25544</v>
      </c>
      <c r="F6" s="243">
        <f>E6/$E$6</f>
        <v>1</v>
      </c>
      <c r="G6" s="242">
        <v>24458</v>
      </c>
      <c r="H6" s="243">
        <f>G6/E6-1</f>
        <v>-4.2514876291888548E-2</v>
      </c>
      <c r="I6" s="242">
        <f>G6-E6</f>
        <v>-1086</v>
      </c>
      <c r="J6" s="243">
        <f>G6/$G$6</f>
        <v>1</v>
      </c>
      <c r="K6" s="242">
        <v>31500</v>
      </c>
      <c r="L6" s="243">
        <f t="shared" ref="L6:L12" si="0">K6/G6-1</f>
        <v>0.28792215226101892</v>
      </c>
      <c r="M6" s="242">
        <f t="shared" ref="M6:M12" si="1">K6-G6</f>
        <v>7042</v>
      </c>
      <c r="N6" s="243">
        <f>K6/$K$6</f>
        <v>1</v>
      </c>
      <c r="O6" s="242">
        <v>28196</v>
      </c>
      <c r="P6" s="243">
        <f t="shared" ref="P6:P11" si="2">O6/K6-1</f>
        <v>-0.10488888888888892</v>
      </c>
      <c r="Q6" s="242">
        <f t="shared" ref="Q6:Q12" si="3">O6-K6</f>
        <v>-3304</v>
      </c>
      <c r="R6" s="243">
        <f>O6/C6-1</f>
        <v>0.68909123584736109</v>
      </c>
      <c r="S6" s="242">
        <f>O6-C6</f>
        <v>11503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9535</v>
      </c>
      <c r="D7" s="245">
        <v>5441</v>
      </c>
      <c r="E7" s="245">
        <v>23621</v>
      </c>
      <c r="F7" s="246">
        <f t="shared" ref="F7:F12" si="4">E7/$E$6</f>
        <v>0.92471813341684939</v>
      </c>
      <c r="G7" s="245">
        <v>20119</v>
      </c>
      <c r="H7" s="247">
        <f>G7/E7-1</f>
        <v>-0.14825790610050382</v>
      </c>
      <c r="I7" s="248">
        <f>G7-E7</f>
        <v>-3502</v>
      </c>
      <c r="J7" s="246">
        <f>G7/$G$6</f>
        <v>0.82259383432823618</v>
      </c>
      <c r="K7" s="245">
        <v>27482</v>
      </c>
      <c r="L7" s="249">
        <f t="shared" si="0"/>
        <v>0.36597246384015114</v>
      </c>
      <c r="M7" s="250">
        <f t="shared" si="1"/>
        <v>7363</v>
      </c>
      <c r="N7" s="246">
        <f>K7/$K$6</f>
        <v>0.87244444444444447</v>
      </c>
      <c r="O7" s="245">
        <v>25067</v>
      </c>
      <c r="P7" s="247">
        <f t="shared" si="2"/>
        <v>-8.787570045848192E-2</v>
      </c>
      <c r="Q7" s="248">
        <f t="shared" si="3"/>
        <v>-2415</v>
      </c>
      <c r="R7" s="247">
        <f t="shared" ref="R7:R10" si="5">O7/C7-1</f>
        <v>1.6289459884635553</v>
      </c>
      <c r="S7" s="248">
        <f t="shared" ref="S7:S10" si="6">O7-C7</f>
        <v>15532</v>
      </c>
      <c r="T7" s="246">
        <f>O7/$O$6</f>
        <v>0.88902681231380343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9535</v>
      </c>
      <c r="D9" s="251">
        <v>5441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-9535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>
        <v>7158</v>
      </c>
      <c r="D10" s="260">
        <v>1767</v>
      </c>
      <c r="E10" s="260">
        <v>931</v>
      </c>
      <c r="F10" s="261">
        <f>IFERROR(E10/$E$6,"-")</f>
        <v>3.6446915126839965E-2</v>
      </c>
      <c r="G10" s="260">
        <v>4339</v>
      </c>
      <c r="H10" s="249">
        <f>IFERROR(G10/E10-1,"-")</f>
        <v>3.6605800214822768</v>
      </c>
      <c r="I10" s="250">
        <f>IFERROR(G10-E10,"-")</f>
        <v>3408</v>
      </c>
      <c r="J10" s="261">
        <f>IFERROR(G10/$G$6,"-")</f>
        <v>0.17740616567176384</v>
      </c>
      <c r="K10" s="260">
        <v>4018</v>
      </c>
      <c r="L10" s="249">
        <f>IFERROR(K10/G10-1,"-")</f>
        <v>-7.3980179764922771E-2</v>
      </c>
      <c r="M10" s="250">
        <f>IFERROR(K10-G10,"-")</f>
        <v>-321</v>
      </c>
      <c r="N10" s="261">
        <f>IFERROR(K10/$K$6,"-")</f>
        <v>0.12755555555555556</v>
      </c>
      <c r="O10" s="260">
        <v>3129</v>
      </c>
      <c r="P10" s="249">
        <f>IFERROR(O10/K10-1,"-")</f>
        <v>-0.22125435540069682</v>
      </c>
      <c r="Q10" s="250">
        <f>IFERROR(O10-K10,"-")</f>
        <v>-889</v>
      </c>
      <c r="R10" s="249">
        <f t="shared" si="5"/>
        <v>-0.56286672254819781</v>
      </c>
      <c r="S10" s="250">
        <f t="shared" si="6"/>
        <v>-4029</v>
      </c>
      <c r="T10" s="261">
        <f>IFERROR(O10/$O$6,"-")</f>
        <v>0.11097318768619663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2265</v>
      </c>
      <c r="D11" s="251">
        <v>589</v>
      </c>
      <c r="E11" s="251">
        <v>213</v>
      </c>
      <c r="F11" s="257">
        <f t="shared" si="4"/>
        <v>8.3385530848731609E-3</v>
      </c>
      <c r="G11" s="251">
        <v>1087</v>
      </c>
      <c r="H11" s="259">
        <f t="shared" ref="H11:H12" si="11">G11/E11-1</f>
        <v>4.103286384976526</v>
      </c>
      <c r="I11" s="258">
        <f t="shared" si="7"/>
        <v>874</v>
      </c>
      <c r="J11" s="257">
        <f t="shared" si="8"/>
        <v>4.4443535857388174E-2</v>
      </c>
      <c r="K11" s="251">
        <v>1173</v>
      </c>
      <c r="L11" s="255">
        <f>K11/G11-1</f>
        <v>7.9116835326586976E-2</v>
      </c>
      <c r="M11" s="258">
        <f t="shared" si="1"/>
        <v>86</v>
      </c>
      <c r="N11" s="257">
        <f t="shared" si="9"/>
        <v>3.7238095238095237E-2</v>
      </c>
      <c r="O11" s="251">
        <v>1341</v>
      </c>
      <c r="P11" s="259">
        <f t="shared" si="2"/>
        <v>0.14322250639386191</v>
      </c>
      <c r="Q11" s="258">
        <f t="shared" si="3"/>
        <v>168</v>
      </c>
      <c r="R11" s="259">
        <f t="shared" ref="R11:R12" si="12">O11/D11-1</f>
        <v>1.2767402376910018</v>
      </c>
      <c r="S11" s="258">
        <f t="shared" ref="S11:S12" si="13">O11-D11</f>
        <v>752</v>
      </c>
      <c r="T11" s="257">
        <f t="shared" si="10"/>
        <v>4.7559937579798553E-2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25.067 viajeros 
cuota: 88,9%</v>
      </c>
    </row>
    <row r="20" spans="1:27" x14ac:dyDescent="0.25">
      <c r="AA20" t="str">
        <f>CONCATENATE("Apartamentos: 
",FIXED(O10,0)," viajeros
cuota: ",FIXED(T10*100,1),"%")</f>
        <v>Apartamentos: 
3.129 viajeros
cuota: 11,1%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191</v>
      </c>
      <c r="C134" s="242">
        <v>16693</v>
      </c>
      <c r="D134" s="227">
        <v>25621</v>
      </c>
      <c r="E134" s="227">
        <v>20278</v>
      </c>
      <c r="F134" s="227">
        <v>32271</v>
      </c>
      <c r="G134" s="228">
        <f>F134/E134-1</f>
        <v>0.59142913502317773</v>
      </c>
      <c r="H134" s="227">
        <f>F134-E134</f>
        <v>11993</v>
      </c>
      <c r="I134" s="228">
        <f>F134/F$134</f>
        <v>1</v>
      </c>
      <c r="J134" s="227">
        <v>36164</v>
      </c>
      <c r="K134" s="228">
        <f>J134/J$134</f>
        <v>1</v>
      </c>
      <c r="L134" s="228">
        <f>J134/F134-1</f>
        <v>0.12063462551516846</v>
      </c>
      <c r="M134" s="227">
        <f>J134-F134</f>
        <v>3893</v>
      </c>
      <c r="N134" s="228">
        <f>J134/D134-1</f>
        <v>0.41149838023496343</v>
      </c>
      <c r="O134" s="227">
        <f>J134-D134</f>
        <v>10543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9535</v>
      </c>
      <c r="D135" s="245">
        <v>25004</v>
      </c>
      <c r="E135" s="245">
        <v>19308</v>
      </c>
      <c r="F135" s="245">
        <v>30101</v>
      </c>
      <c r="G135" s="249">
        <f>IFERROR(F135/E135-1,"-")</f>
        <v>0.55899109177542994</v>
      </c>
      <c r="H135" s="245">
        <f t="shared" ref="H135:H138" si="14">F135-E135</f>
        <v>10793</v>
      </c>
      <c r="I135" s="247">
        <f>F135/F$134</f>
        <v>0.93275696445725265</v>
      </c>
      <c r="J135" s="245">
        <v>33983</v>
      </c>
      <c r="K135" s="246">
        <f t="shared" ref="K135:K138" si="15">J135/J$134</f>
        <v>0.93969140581794053</v>
      </c>
      <c r="L135" s="247">
        <f t="shared" ref="L135:L138" si="16">J135/F135-1</f>
        <v>0.12896581508919969</v>
      </c>
      <c r="M135" s="248">
        <f t="shared" ref="M135:M138" si="17">J135-F135</f>
        <v>3882</v>
      </c>
      <c r="N135" s="246">
        <f t="shared" ref="N135:N138" si="18">J135/D135-1</f>
        <v>0.35910254359302507</v>
      </c>
      <c r="O135" s="245">
        <f t="shared" ref="O135:O138" si="19">J135-D135</f>
        <v>8979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14541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>
        <v>4582</v>
      </c>
      <c r="D138" s="245">
        <v>617</v>
      </c>
      <c r="E138" s="245">
        <v>970</v>
      </c>
      <c r="F138" s="245">
        <v>2170</v>
      </c>
      <c r="G138" s="249">
        <f t="shared" si="20"/>
        <v>1.2371134020618557</v>
      </c>
      <c r="H138" s="245">
        <f t="shared" si="14"/>
        <v>1200</v>
      </c>
      <c r="I138" s="247">
        <f t="shared" si="21"/>
        <v>6.7243035542747354E-2</v>
      </c>
      <c r="J138" s="245">
        <v>2181</v>
      </c>
      <c r="K138" s="246">
        <f t="shared" si="15"/>
        <v>6.0308594182059506E-2</v>
      </c>
      <c r="L138" s="247">
        <f t="shared" si="16"/>
        <v>5.0691244239631228E-3</v>
      </c>
      <c r="M138" s="248">
        <f t="shared" si="17"/>
        <v>11</v>
      </c>
      <c r="N138" s="246">
        <f t="shared" si="18"/>
        <v>2.5348460291734196</v>
      </c>
      <c r="O138" s="245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19ECE-5D7E-44B0-B5E3-8D74E91806B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10357</v>
      </c>
      <c r="D6" s="242">
        <v>5757</v>
      </c>
      <c r="E6" s="242">
        <v>9171</v>
      </c>
      <c r="F6" s="243">
        <f>E6/$E$6</f>
        <v>1</v>
      </c>
      <c r="G6" s="242">
        <v>15618</v>
      </c>
      <c r="H6" s="243">
        <f>G6/E6-1</f>
        <v>0.70297677461563635</v>
      </c>
      <c r="I6" s="242">
        <f>G6-E6</f>
        <v>6447</v>
      </c>
      <c r="J6" s="243">
        <f>G6/$G$6</f>
        <v>1</v>
      </c>
      <c r="K6" s="242">
        <v>18555</v>
      </c>
      <c r="L6" s="243">
        <f t="shared" ref="L6:L12" si="0">K6/G6-1</f>
        <v>0.18805224740683824</v>
      </c>
      <c r="M6" s="242">
        <f t="shared" ref="M6:M12" si="1">K6-G6</f>
        <v>2937</v>
      </c>
      <c r="N6" s="243">
        <f>K6/$K$6</f>
        <v>1</v>
      </c>
      <c r="O6" s="242">
        <v>19490</v>
      </c>
      <c r="P6" s="243">
        <f t="shared" ref="P6:P11" si="2">O6/K6-1</f>
        <v>5.0390730261385075E-2</v>
      </c>
      <c r="Q6" s="242">
        <f t="shared" ref="Q6:Q12" si="3">O6-K6</f>
        <v>935</v>
      </c>
      <c r="R6" s="243">
        <f>O6/C6-1</f>
        <v>0.88181905957323559</v>
      </c>
      <c r="S6" s="242">
        <f>O6-C6</f>
        <v>9133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8092</v>
      </c>
      <c r="D7" s="245">
        <v>5168</v>
      </c>
      <c r="E7" s="245">
        <v>8958</v>
      </c>
      <c r="F7" s="246">
        <f t="shared" ref="F7:F12" si="4">E7/$E$6</f>
        <v>0.97677461563624468</v>
      </c>
      <c r="G7" s="245">
        <v>14531</v>
      </c>
      <c r="H7" s="247">
        <f>G7/E7-1</f>
        <v>0.6221254744362581</v>
      </c>
      <c r="I7" s="248">
        <f>G7-E7</f>
        <v>5573</v>
      </c>
      <c r="J7" s="246">
        <f>G7/$G$6</f>
        <v>0.93040081956716614</v>
      </c>
      <c r="K7" s="245">
        <v>17382</v>
      </c>
      <c r="L7" s="249">
        <f t="shared" si="0"/>
        <v>0.19620122496731129</v>
      </c>
      <c r="M7" s="250">
        <f t="shared" si="1"/>
        <v>2851</v>
      </c>
      <c r="N7" s="246">
        <f>K7/$K$6</f>
        <v>0.93678253839935333</v>
      </c>
      <c r="O7" s="245">
        <v>18149</v>
      </c>
      <c r="P7" s="247">
        <f t="shared" si="2"/>
        <v>4.4126107467495013E-2</v>
      </c>
      <c r="Q7" s="248">
        <f t="shared" si="3"/>
        <v>767</v>
      </c>
      <c r="R7" s="247">
        <f t="shared" ref="R7:R10" si="5">O7/C7-1</f>
        <v>1.2428324270884823</v>
      </c>
      <c r="S7" s="248">
        <f t="shared" ref="S7:S10" si="6">O7-C7</f>
        <v>10057</v>
      </c>
      <c r="T7" s="246">
        <f>O7/$O$6</f>
        <v>0.93119548486403281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8092</v>
      </c>
      <c r="D9" s="251">
        <v>5168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-8092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>
        <v>2265</v>
      </c>
      <c r="D10" s="260">
        <v>589</v>
      </c>
      <c r="E10" s="260">
        <v>213</v>
      </c>
      <c r="F10" s="261">
        <f>IFERROR(E10/$E$6,"-")</f>
        <v>2.3225384363755316E-2</v>
      </c>
      <c r="G10" s="260">
        <v>1087</v>
      </c>
      <c r="H10" s="249">
        <f>IFERROR(G10/E10-1,"-")</f>
        <v>4.103286384976526</v>
      </c>
      <c r="I10" s="250">
        <f>IFERROR(G10-E10,"-")</f>
        <v>874</v>
      </c>
      <c r="J10" s="261">
        <f>IFERROR(G10/$G$6,"-")</f>
        <v>6.9599180432833904E-2</v>
      </c>
      <c r="K10" s="260">
        <v>1173</v>
      </c>
      <c r="L10" s="249">
        <f>IFERROR(K10/G10-1,"-")</f>
        <v>7.9116835326586976E-2</v>
      </c>
      <c r="M10" s="250">
        <f>IFERROR(K10-G10,"-")</f>
        <v>86</v>
      </c>
      <c r="N10" s="261">
        <f>IFERROR(K10/$K$6,"-")</f>
        <v>6.3217461600646729E-2</v>
      </c>
      <c r="O10" s="260">
        <v>1341</v>
      </c>
      <c r="P10" s="249">
        <f>IFERROR(O10/K10-1,"-")</f>
        <v>0.14322250639386191</v>
      </c>
      <c r="Q10" s="250">
        <f>IFERROR(O10-K10,"-")</f>
        <v>168</v>
      </c>
      <c r="R10" s="249">
        <f t="shared" si="5"/>
        <v>-0.40794701986754967</v>
      </c>
      <c r="S10" s="250">
        <f t="shared" si="6"/>
        <v>-924</v>
      </c>
      <c r="T10" s="261">
        <f>IFERROR(O10/$O$6,"-")</f>
        <v>6.8804515135967165E-2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2265</v>
      </c>
      <c r="D11" s="251">
        <v>589</v>
      </c>
      <c r="E11" s="251">
        <v>213</v>
      </c>
      <c r="F11" s="257">
        <f t="shared" si="4"/>
        <v>2.3225384363755316E-2</v>
      </c>
      <c r="G11" s="251">
        <v>1087</v>
      </c>
      <c r="H11" s="259">
        <f t="shared" ref="H11:H12" si="11">G11/E11-1</f>
        <v>4.103286384976526</v>
      </c>
      <c r="I11" s="258">
        <f t="shared" si="7"/>
        <v>874</v>
      </c>
      <c r="J11" s="257">
        <f t="shared" si="8"/>
        <v>6.9599180432833904E-2</v>
      </c>
      <c r="K11" s="251">
        <v>1173</v>
      </c>
      <c r="L11" s="255">
        <f>K11/G11-1</f>
        <v>7.9116835326586976E-2</v>
      </c>
      <c r="M11" s="258">
        <f t="shared" si="1"/>
        <v>86</v>
      </c>
      <c r="N11" s="257">
        <f t="shared" si="9"/>
        <v>6.3217461600646729E-2</v>
      </c>
      <c r="O11" s="251">
        <v>1341</v>
      </c>
      <c r="P11" s="259">
        <f t="shared" si="2"/>
        <v>0.14322250639386191</v>
      </c>
      <c r="Q11" s="258">
        <f t="shared" si="3"/>
        <v>168</v>
      </c>
      <c r="R11" s="259">
        <f t="shared" ref="R11:R12" si="12">O11/D11-1</f>
        <v>1.2767402376910018</v>
      </c>
      <c r="S11" s="258">
        <f t="shared" ref="S11:S12" si="13">O11-D11</f>
        <v>752</v>
      </c>
      <c r="T11" s="257">
        <f t="shared" si="10"/>
        <v>6.8804515135967165E-2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18.149 viajeros 
cuota: 93,1%</v>
      </c>
    </row>
    <row r="20" spans="27:27" x14ac:dyDescent="0.25">
      <c r="AA20" t="str">
        <f>CONCATENATE("Apartamentos: 
",FIXED(O10,0)," viajeros
cuota: ",FIXED(T10*100,1),"%")</f>
        <v>Apartamentos: 
1.341 viajeros
cuota: 6,9%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19123</v>
      </c>
      <c r="D134" s="227">
        <v>25621</v>
      </c>
      <c r="E134" s="227">
        <v>20278</v>
      </c>
      <c r="F134" s="227">
        <v>32271</v>
      </c>
      <c r="G134" s="228">
        <f>F134/E134-1</f>
        <v>0.59142913502317773</v>
      </c>
      <c r="H134" s="227">
        <f>F134-E134</f>
        <v>11993</v>
      </c>
      <c r="I134" s="228">
        <f>F134/F$134</f>
        <v>1</v>
      </c>
      <c r="J134" s="227">
        <v>36164</v>
      </c>
      <c r="K134" s="228">
        <f>J134/J$134</f>
        <v>1</v>
      </c>
      <c r="L134" s="228">
        <f>J134/F134-1</f>
        <v>0.12063462551516846</v>
      </c>
      <c r="M134" s="227">
        <f>J134-F134</f>
        <v>3893</v>
      </c>
      <c r="N134" s="228">
        <f>J134/D134-1</f>
        <v>0.41149838023496343</v>
      </c>
      <c r="O134" s="227">
        <f>J134-D134</f>
        <v>10543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14541</v>
      </c>
      <c r="D135" s="245">
        <v>25004</v>
      </c>
      <c r="E135" s="245">
        <v>19308</v>
      </c>
      <c r="F135" s="245">
        <v>30101</v>
      </c>
      <c r="G135" s="249">
        <f>IFERROR(F135/E135-1,"-")</f>
        <v>0.55899109177542994</v>
      </c>
      <c r="H135" s="245">
        <f t="shared" ref="H135:H138" si="14">F135-E135</f>
        <v>10793</v>
      </c>
      <c r="I135" s="247">
        <f>F135/F$134</f>
        <v>0.93275696445725265</v>
      </c>
      <c r="J135" s="245">
        <v>33983</v>
      </c>
      <c r="K135" s="246">
        <f t="shared" ref="K135:K138" si="15">J135/J$134</f>
        <v>0.93969140581794053</v>
      </c>
      <c r="L135" s="247">
        <f t="shared" ref="L135:L138" si="16">J135/F135-1</f>
        <v>0.12896581508919969</v>
      </c>
      <c r="M135" s="248">
        <f t="shared" ref="M135:M138" si="17">J135-F135</f>
        <v>3882</v>
      </c>
      <c r="N135" s="246">
        <f t="shared" ref="N135:N138" si="18">J135/D135-1</f>
        <v>0.35910254359302507</v>
      </c>
      <c r="O135" s="245">
        <f t="shared" ref="O135:O138" si="19">J135-D135</f>
        <v>8979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14541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>
        <v>4582</v>
      </c>
      <c r="D138" s="245">
        <v>617</v>
      </c>
      <c r="E138" s="245">
        <v>970</v>
      </c>
      <c r="F138" s="245">
        <v>2170</v>
      </c>
      <c r="G138" s="249">
        <f t="shared" si="20"/>
        <v>1.2371134020618557</v>
      </c>
      <c r="H138" s="245">
        <f t="shared" si="14"/>
        <v>1200</v>
      </c>
      <c r="I138" s="247">
        <f t="shared" si="21"/>
        <v>6.7243035542747354E-2</v>
      </c>
      <c r="J138" s="245">
        <v>2181</v>
      </c>
      <c r="K138" s="246">
        <f t="shared" si="15"/>
        <v>6.0308594182059506E-2</v>
      </c>
      <c r="L138" s="247">
        <f t="shared" si="16"/>
        <v>5.0691244239631228E-3</v>
      </c>
      <c r="M138" s="248">
        <f t="shared" si="17"/>
        <v>11</v>
      </c>
      <c r="N138" s="246">
        <f t="shared" si="18"/>
        <v>2.5348460291734196</v>
      </c>
      <c r="O138" s="245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9AFD-80ED-45A5-A8ED-0EEC74E3A445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ED3B9-F6B4-4DEF-8602-0268ABFB950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199</v>
      </c>
      <c r="C6" s="242">
        <v>6336</v>
      </c>
      <c r="D6" s="242">
        <v>1451</v>
      </c>
      <c r="E6" s="242">
        <v>16373</v>
      </c>
      <c r="F6" s="243">
        <f>E6/$E$6</f>
        <v>1</v>
      </c>
      <c r="G6" s="242">
        <v>8840</v>
      </c>
      <c r="H6" s="243">
        <f>G6/E6-1</f>
        <v>-0.46008672815000307</v>
      </c>
      <c r="I6" s="242">
        <f>G6-E6</f>
        <v>-7533</v>
      </c>
      <c r="J6" s="243">
        <f>G6/$G$6</f>
        <v>1</v>
      </c>
      <c r="K6" s="242">
        <v>12945</v>
      </c>
      <c r="L6" s="243">
        <f t="shared" ref="L6:L12" si="0">K6/G6-1</f>
        <v>0.46436651583710398</v>
      </c>
      <c r="M6" s="242">
        <f t="shared" ref="M6:M12" si="1">K6-G6</f>
        <v>4105</v>
      </c>
      <c r="N6" s="243">
        <f>K6/$K$6</f>
        <v>1</v>
      </c>
      <c r="O6" s="242">
        <v>8706</v>
      </c>
      <c r="P6" s="243">
        <f t="shared" ref="P6:P11" si="2">O6/K6-1</f>
        <v>-0.32746234067207414</v>
      </c>
      <c r="Q6" s="242">
        <f t="shared" ref="Q6:Q12" si="3">O6-K6</f>
        <v>-4239</v>
      </c>
      <c r="R6" s="243">
        <f>O6/C6-1</f>
        <v>0.37405303030303028</v>
      </c>
      <c r="S6" s="242">
        <f>O6-C6</f>
        <v>2370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1443</v>
      </c>
      <c r="D7" s="245">
        <v>273</v>
      </c>
      <c r="E7" s="245">
        <v>14663</v>
      </c>
      <c r="F7" s="246">
        <f t="shared" ref="F7:F12" si="4">E7/$E$6</f>
        <v>0.89555976302449158</v>
      </c>
      <c r="G7" s="245">
        <v>5588</v>
      </c>
      <c r="H7" s="247">
        <f>G7/E7-1</f>
        <v>-0.61890472618154546</v>
      </c>
      <c r="I7" s="248">
        <f>G7-E7</f>
        <v>-9075</v>
      </c>
      <c r="J7" s="246">
        <f>G7/$G$6</f>
        <v>0.63212669683257916</v>
      </c>
      <c r="K7" s="245">
        <v>10100</v>
      </c>
      <c r="L7" s="249">
        <f t="shared" si="0"/>
        <v>0.80744452397995703</v>
      </c>
      <c r="M7" s="250">
        <f t="shared" si="1"/>
        <v>4512</v>
      </c>
      <c r="N7" s="246">
        <f>K7/$K$6</f>
        <v>0.7802240247199691</v>
      </c>
      <c r="O7" s="245">
        <v>6918</v>
      </c>
      <c r="P7" s="247">
        <f t="shared" si="2"/>
        <v>-0.315049504950495</v>
      </c>
      <c r="Q7" s="248">
        <f t="shared" si="3"/>
        <v>-3182</v>
      </c>
      <c r="R7" s="247">
        <f t="shared" ref="R7:R10" si="5">O7/C7-1</f>
        <v>3.7941787941787943</v>
      </c>
      <c r="S7" s="248">
        <f t="shared" ref="S7:S10" si="6">O7-C7</f>
        <v>5475</v>
      </c>
      <c r="T7" s="246">
        <f>O7/$O$6</f>
        <v>0.79462439696760856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1443</v>
      </c>
      <c r="D9" s="251">
        <v>273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-1443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>
        <v>4893</v>
      </c>
      <c r="D10" s="260">
        <v>1178</v>
      </c>
      <c r="E10" s="260">
        <v>718</v>
      </c>
      <c r="F10" s="261">
        <f>IFERROR(E10/$E$6,"-")</f>
        <v>4.3852684297318756E-2</v>
      </c>
      <c r="G10" s="260">
        <v>3252</v>
      </c>
      <c r="H10" s="249">
        <f>IFERROR(G10/E10-1,"-")</f>
        <v>3.5292479108635098</v>
      </c>
      <c r="I10" s="250">
        <f>IFERROR(G10-E10,"-")</f>
        <v>2534</v>
      </c>
      <c r="J10" s="261">
        <f>IFERROR(G10/$G$6,"-")</f>
        <v>0.36787330316742084</v>
      </c>
      <c r="K10" s="260">
        <v>2845</v>
      </c>
      <c r="L10" s="249">
        <f>IFERROR(K10/G10-1,"-")</f>
        <v>-0.1251537515375154</v>
      </c>
      <c r="M10" s="250">
        <f>IFERROR(K10-G10,"-")</f>
        <v>-407</v>
      </c>
      <c r="N10" s="261">
        <f>IFERROR(K10/$K$6,"-")</f>
        <v>0.2197759752800309</v>
      </c>
      <c r="O10" s="260">
        <v>1788</v>
      </c>
      <c r="P10" s="249">
        <f>IFERROR(O10/K10-1,"-")</f>
        <v>-0.37152899824253072</v>
      </c>
      <c r="Q10" s="250">
        <f>IFERROR(O10-K10,"-")</f>
        <v>-1057</v>
      </c>
      <c r="R10" s="249">
        <f t="shared" si="5"/>
        <v>-0.63458001226241567</v>
      </c>
      <c r="S10" s="250">
        <f t="shared" si="6"/>
        <v>-3105</v>
      </c>
      <c r="T10" s="261">
        <f>IFERROR(O10/$O$6,"-")</f>
        <v>0.20537560303239144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4893</v>
      </c>
      <c r="D11" s="251">
        <v>1178</v>
      </c>
      <c r="E11" s="251">
        <v>718</v>
      </c>
      <c r="F11" s="257">
        <f t="shared" si="4"/>
        <v>4.3852684297318756E-2</v>
      </c>
      <c r="G11" s="251">
        <v>3252</v>
      </c>
      <c r="H11" s="259">
        <f t="shared" ref="H11:H12" si="11">G11/E11-1</f>
        <v>3.5292479108635098</v>
      </c>
      <c r="I11" s="258">
        <f t="shared" si="7"/>
        <v>2534</v>
      </c>
      <c r="J11" s="257">
        <f t="shared" si="8"/>
        <v>0.36787330316742084</v>
      </c>
      <c r="K11" s="251">
        <v>2845</v>
      </c>
      <c r="L11" s="255">
        <f>K11/G11-1</f>
        <v>-0.1251537515375154</v>
      </c>
      <c r="M11" s="258">
        <f t="shared" si="1"/>
        <v>-407</v>
      </c>
      <c r="N11" s="257">
        <f t="shared" si="9"/>
        <v>0.2197759752800309</v>
      </c>
      <c r="O11" s="251">
        <v>1788</v>
      </c>
      <c r="P11" s="259">
        <f t="shared" si="2"/>
        <v>-0.37152899824253072</v>
      </c>
      <c r="Q11" s="258">
        <f t="shared" si="3"/>
        <v>-1057</v>
      </c>
      <c r="R11" s="259">
        <f t="shared" ref="R11:R12" si="12">O11/D11-1</f>
        <v>0.51782682512733436</v>
      </c>
      <c r="S11" s="258">
        <f t="shared" ref="S11:S12" si="13">O11-D11</f>
        <v>610</v>
      </c>
      <c r="T11" s="257">
        <f t="shared" si="10"/>
        <v>0.20537560303239144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6.918 viajeros 
cuota: 79,5%</v>
      </c>
    </row>
    <row r="20" spans="27:27" x14ac:dyDescent="0.25">
      <c r="AA20" t="str">
        <f>CONCATENATE("Apartamentos: 
",FIXED(O10,0)," viajeros
cuota: ",FIXED(T10*100,1),"%")</f>
        <v>Apartamentos: 
1.788 viajeros
cuota: 20,5%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199</v>
      </c>
      <c r="C134" s="227">
        <v>11886</v>
      </c>
      <c r="D134" s="227">
        <v>4963</v>
      </c>
      <c r="E134" s="227">
        <v>24120</v>
      </c>
      <c r="F134" s="227">
        <v>16359</v>
      </c>
      <c r="G134" s="228">
        <f>F134/E134-1</f>
        <v>-0.32176616915422884</v>
      </c>
      <c r="H134" s="227">
        <f>F134-E134</f>
        <v>-7761</v>
      </c>
      <c r="I134" s="228">
        <f>F134/F$134</f>
        <v>1</v>
      </c>
      <c r="J134" s="227">
        <v>19520</v>
      </c>
      <c r="K134" s="228">
        <f>J134/J$134</f>
        <v>1</v>
      </c>
      <c r="L134" s="228">
        <f>J134/F134-1</f>
        <v>0.19322696986368371</v>
      </c>
      <c r="M134" s="227">
        <f>J134-F134</f>
        <v>3161</v>
      </c>
      <c r="N134" s="228">
        <f>J134/D134-1</f>
        <v>2.9331049768285311</v>
      </c>
      <c r="O134" s="227">
        <f>J134-D134</f>
        <v>14557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3028</v>
      </c>
      <c r="D135" s="245">
        <v>3383</v>
      </c>
      <c r="E135" s="245">
        <v>20351</v>
      </c>
      <c r="F135" s="245">
        <v>11031</v>
      </c>
      <c r="G135" s="249">
        <f>IFERROR(F135/E135-1,"-")</f>
        <v>-0.45796275367303818</v>
      </c>
      <c r="H135" s="245">
        <f t="shared" ref="H135:H138" si="14">F135-E135</f>
        <v>-9320</v>
      </c>
      <c r="I135" s="247">
        <f>F135/F$134</f>
        <v>0.67430772052081422</v>
      </c>
      <c r="J135" s="245">
        <v>14560</v>
      </c>
      <c r="K135" s="246">
        <f t="shared" ref="K135:K138" si="15">J135/J$134</f>
        <v>0.74590163934426235</v>
      </c>
      <c r="L135" s="247">
        <f t="shared" ref="L135:L138" si="16">J135/F135-1</f>
        <v>0.31991659867645716</v>
      </c>
      <c r="M135" s="248">
        <f t="shared" ref="M135:M138" si="17">J135-F135</f>
        <v>3529</v>
      </c>
      <c r="N135" s="246">
        <f t="shared" ref="N135:N138" si="18">J135/D135-1</f>
        <v>3.3038723026899204</v>
      </c>
      <c r="O135" s="245">
        <f t="shared" ref="O135:O138" si="19">J135-D135</f>
        <v>11177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3028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>
        <v>8858</v>
      </c>
      <c r="D138" s="245">
        <v>1580</v>
      </c>
      <c r="E138" s="245">
        <v>3769</v>
      </c>
      <c r="F138" s="245">
        <v>5328</v>
      </c>
      <c r="G138" s="249">
        <f t="shared" si="20"/>
        <v>0.41363756964712128</v>
      </c>
      <c r="H138" s="245">
        <f t="shared" si="14"/>
        <v>1559</v>
      </c>
      <c r="I138" s="247">
        <f t="shared" si="21"/>
        <v>0.32569227947918578</v>
      </c>
      <c r="J138" s="245">
        <v>4960</v>
      </c>
      <c r="K138" s="246">
        <f t="shared" si="15"/>
        <v>0.25409836065573771</v>
      </c>
      <c r="L138" s="247">
        <f t="shared" si="16"/>
        <v>-6.9069069069069067E-2</v>
      </c>
      <c r="M138" s="248">
        <f t="shared" si="17"/>
        <v>-368</v>
      </c>
      <c r="N138" s="246">
        <f t="shared" si="18"/>
        <v>2.1392405063291138</v>
      </c>
      <c r="O138" s="245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29A7D-196F-437F-AA5A-1C085F6C2FB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588589</v>
      </c>
      <c r="D6" s="242">
        <v>190562</v>
      </c>
      <c r="E6" s="242">
        <v>384545</v>
      </c>
      <c r="F6" s="243">
        <f>E6/$E$6</f>
        <v>1</v>
      </c>
      <c r="G6" s="242">
        <v>582661</v>
      </c>
      <c r="H6" s="243">
        <f>G6/E6-1</f>
        <v>0.51519588084619494</v>
      </c>
      <c r="I6" s="242">
        <f>G6-E6</f>
        <v>198116</v>
      </c>
      <c r="J6" s="243">
        <f>G6/$G$6</f>
        <v>1</v>
      </c>
      <c r="K6" s="242">
        <v>610630</v>
      </c>
      <c r="L6" s="243">
        <f>K6/G6-1</f>
        <v>4.8002183087592964E-2</v>
      </c>
      <c r="M6" s="242">
        <f>K6-G6</f>
        <v>27969</v>
      </c>
      <c r="N6" s="243">
        <f>K6/$K$6</f>
        <v>1</v>
      </c>
      <c r="O6" s="242">
        <v>602747</v>
      </c>
      <c r="P6" s="243">
        <f>O6/K6-1</f>
        <v>-1.2909617935574769E-2</v>
      </c>
      <c r="Q6" s="242">
        <f>O6-K6</f>
        <v>-7883</v>
      </c>
      <c r="R6" s="243">
        <f>IFERROR(O6/C6-1,"-")</f>
        <v>2.4054136247874114E-2</v>
      </c>
      <c r="S6" s="242">
        <f>O6-C6</f>
        <v>14158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119106</v>
      </c>
      <c r="D7" s="251">
        <v>20277</v>
      </c>
      <c r="E7" s="251">
        <v>137416</v>
      </c>
      <c r="F7" s="257">
        <f t="shared" ref="F7:F16" si="0">E7/$E$6</f>
        <v>0.35734699449999352</v>
      </c>
      <c r="G7" s="251">
        <v>118869</v>
      </c>
      <c r="H7" s="259">
        <f>G7/E7-1</f>
        <v>-0.13496972696047038</v>
      </c>
      <c r="I7" s="258">
        <f>G7-E7</f>
        <v>-18547</v>
      </c>
      <c r="J7" s="257">
        <f>G7/$G$6</f>
        <v>0.20401056532014328</v>
      </c>
      <c r="K7" s="251">
        <v>103873</v>
      </c>
      <c r="L7" s="259">
        <f>K7/G7-1</f>
        <v>-0.12615568398825594</v>
      </c>
      <c r="M7" s="258">
        <f>K7-G7</f>
        <v>-14996</v>
      </c>
      <c r="N7" s="257">
        <f>K7/$K$6</f>
        <v>0.17010792132715391</v>
      </c>
      <c r="O7" s="251">
        <v>88842</v>
      </c>
      <c r="P7" s="259">
        <f>O7/K7-1</f>
        <v>-0.14470555389754802</v>
      </c>
      <c r="Q7" s="258">
        <f>O7-K7</f>
        <v>-15031</v>
      </c>
      <c r="R7" s="259">
        <f t="shared" ref="R7:R16" si="1">IFERROR(O7/C7-1,"-")</f>
        <v>-0.25409299279633268</v>
      </c>
      <c r="S7" s="258">
        <f t="shared" ref="S7:S16" si="2">O7-C7</f>
        <v>-30264</v>
      </c>
      <c r="T7" s="257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70515</v>
      </c>
      <c r="D8" s="251">
        <v>13953</v>
      </c>
      <c r="E8" s="251">
        <v>41134</v>
      </c>
      <c r="F8" s="257">
        <f t="shared" si="0"/>
        <v>0.10696797513945051</v>
      </c>
      <c r="G8" s="251">
        <v>69906</v>
      </c>
      <c r="H8" s="259">
        <f t="shared" ref="H8:H16" si="3">G8/E8-1</f>
        <v>0.69947002479700493</v>
      </c>
      <c r="I8" s="258">
        <f t="shared" ref="I8:I16" si="4">G8-E8</f>
        <v>28772</v>
      </c>
      <c r="J8" s="257">
        <f t="shared" ref="J8:J16" si="5">G8/$G$6</f>
        <v>0.11997713936577187</v>
      </c>
      <c r="K8" s="251">
        <v>63702</v>
      </c>
      <c r="L8" s="259">
        <f t="shared" ref="L8:L16" si="6">K8/G8-1</f>
        <v>-8.8747746974508601E-2</v>
      </c>
      <c r="M8" s="258">
        <f t="shared" ref="M8:M16" si="7">K8-G8</f>
        <v>-6204</v>
      </c>
      <c r="N8" s="257">
        <f t="shared" ref="N8:N16" si="8">K8/$K$6</f>
        <v>0.10432176604490444</v>
      </c>
      <c r="O8" s="251">
        <v>61151</v>
      </c>
      <c r="P8" s="259">
        <f t="shared" ref="P8:P16" si="9">O8/K8-1</f>
        <v>-4.0045838435213921E-2</v>
      </c>
      <c r="Q8" s="258">
        <f t="shared" ref="Q8:Q16" si="10">O8-K8</f>
        <v>-2551</v>
      </c>
      <c r="R8" s="259">
        <f t="shared" si="1"/>
        <v>-0.13279444089909953</v>
      </c>
      <c r="S8" s="258">
        <f t="shared" si="2"/>
        <v>-9364</v>
      </c>
      <c r="T8" s="257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4" t="s">
        <v>46</v>
      </c>
      <c r="C9" s="251">
        <v>6084</v>
      </c>
      <c r="D9" s="251">
        <v>1123</v>
      </c>
      <c r="E9" s="251">
        <v>2321</v>
      </c>
      <c r="F9" s="252">
        <f t="shared" si="0"/>
        <v>6.0357045339297088E-3</v>
      </c>
      <c r="G9" s="251">
        <v>2543</v>
      </c>
      <c r="H9" s="263">
        <f t="shared" si="3"/>
        <v>9.5648427401981984E-2</v>
      </c>
      <c r="I9" s="254">
        <f t="shared" si="4"/>
        <v>222</v>
      </c>
      <c r="J9" s="252">
        <f t="shared" si="5"/>
        <v>4.3644589220833384E-3</v>
      </c>
      <c r="K9" s="251">
        <v>13397</v>
      </c>
      <c r="L9" s="259">
        <f t="shared" si="6"/>
        <v>4.2681871804954774</v>
      </c>
      <c r="M9" s="258">
        <f t="shared" si="7"/>
        <v>10854</v>
      </c>
      <c r="N9" s="257">
        <f t="shared" si="8"/>
        <v>2.19396361135221E-2</v>
      </c>
      <c r="O9" s="251">
        <v>7210</v>
      </c>
      <c r="P9" s="259">
        <f t="shared" si="9"/>
        <v>-0.46181981040531461</v>
      </c>
      <c r="Q9" s="258">
        <f t="shared" si="10"/>
        <v>-6187</v>
      </c>
      <c r="R9" s="259">
        <f t="shared" si="1"/>
        <v>0.18507560815253132</v>
      </c>
      <c r="S9" s="258">
        <f t="shared" si="2"/>
        <v>1126</v>
      </c>
      <c r="T9" s="257">
        <f t="shared" si="11"/>
        <v>1.1961901096148135E-2</v>
      </c>
      <c r="V9" s="29"/>
      <c r="W9" s="79"/>
      <c r="AE9" s="1"/>
    </row>
    <row r="10" spans="1:31" s="4" customFormat="1" x14ac:dyDescent="0.25">
      <c r="B10" s="234" t="s">
        <v>48</v>
      </c>
      <c r="C10" s="251">
        <v>206374</v>
      </c>
      <c r="D10" s="251">
        <v>47060</v>
      </c>
      <c r="E10" s="251">
        <v>66876</v>
      </c>
      <c r="F10" s="257">
        <f t="shared" si="0"/>
        <v>0.17390942542485274</v>
      </c>
      <c r="G10" s="251">
        <v>197068</v>
      </c>
      <c r="H10" s="259">
        <f t="shared" si="3"/>
        <v>1.9467671511454032</v>
      </c>
      <c r="I10" s="258">
        <f t="shared" si="4"/>
        <v>130192</v>
      </c>
      <c r="J10" s="257">
        <f t="shared" si="5"/>
        <v>0.3382206806359101</v>
      </c>
      <c r="K10" s="251">
        <v>205761</v>
      </c>
      <c r="L10" s="259">
        <f t="shared" si="6"/>
        <v>4.4111677187569809E-2</v>
      </c>
      <c r="M10" s="258">
        <f t="shared" si="7"/>
        <v>8693</v>
      </c>
      <c r="N10" s="257">
        <f t="shared" si="8"/>
        <v>0.33696510161636345</v>
      </c>
      <c r="O10" s="251">
        <v>223593</v>
      </c>
      <c r="P10" s="259">
        <f t="shared" si="9"/>
        <v>8.6663653462026424E-2</v>
      </c>
      <c r="Q10" s="258">
        <f t="shared" si="10"/>
        <v>17832</v>
      </c>
      <c r="R10" s="259">
        <f t="shared" si="1"/>
        <v>8.3435897932879088E-2</v>
      </c>
      <c r="S10" s="258">
        <f t="shared" si="2"/>
        <v>17219</v>
      </c>
      <c r="T10" s="257">
        <f>O10/$O$6</f>
        <v>0.37095663686422331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16693</v>
      </c>
      <c r="D11" s="251">
        <v>7208</v>
      </c>
      <c r="E11" s="251">
        <v>25544</v>
      </c>
      <c r="F11" s="252">
        <f t="shared" si="0"/>
        <v>6.6426556059758932E-2</v>
      </c>
      <c r="G11" s="251">
        <v>24458</v>
      </c>
      <c r="H11" s="263">
        <f t="shared" si="3"/>
        <v>-4.2514876291888548E-2</v>
      </c>
      <c r="I11" s="254">
        <f t="shared" si="4"/>
        <v>-1086</v>
      </c>
      <c r="J11" s="252">
        <f t="shared" si="5"/>
        <v>4.1976380777158588E-2</v>
      </c>
      <c r="K11" s="251">
        <v>31500</v>
      </c>
      <c r="L11" s="259">
        <f t="shared" si="6"/>
        <v>0.28792215226101892</v>
      </c>
      <c r="M11" s="258">
        <f t="shared" si="7"/>
        <v>7042</v>
      </c>
      <c r="N11" s="257">
        <f t="shared" si="8"/>
        <v>5.1586066848992022E-2</v>
      </c>
      <c r="O11" s="251">
        <v>28196</v>
      </c>
      <c r="P11" s="259">
        <f t="shared" si="9"/>
        <v>-0.10488888888888892</v>
      </c>
      <c r="Q11" s="258">
        <f t="shared" si="10"/>
        <v>-3304</v>
      </c>
      <c r="R11" s="259">
        <f t="shared" si="1"/>
        <v>0.68909123584736109</v>
      </c>
      <c r="S11" s="258">
        <f t="shared" si="2"/>
        <v>11503</v>
      </c>
      <c r="T11" s="257">
        <f t="shared" si="11"/>
        <v>4.6779162733286105E-2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70125</v>
      </c>
      <c r="D12" s="251">
        <v>26940</v>
      </c>
      <c r="E12" s="251">
        <v>48582</v>
      </c>
      <c r="F12" s="257">
        <f t="shared" si="0"/>
        <v>0.12633631954647701</v>
      </c>
      <c r="G12" s="251">
        <v>75501</v>
      </c>
      <c r="H12" s="259">
        <f t="shared" si="3"/>
        <v>0.55409410892923305</v>
      </c>
      <c r="I12" s="258">
        <f t="shared" si="4"/>
        <v>26919</v>
      </c>
      <c r="J12" s="257">
        <f t="shared" si="5"/>
        <v>0.12957963549988757</v>
      </c>
      <c r="K12" s="251">
        <v>88192</v>
      </c>
      <c r="L12" s="259">
        <f t="shared" si="6"/>
        <v>0.16809048886769706</v>
      </c>
      <c r="M12" s="258">
        <f t="shared" si="7"/>
        <v>12691</v>
      </c>
      <c r="N12" s="257">
        <f t="shared" si="8"/>
        <v>0.14442788595385095</v>
      </c>
      <c r="O12" s="251">
        <v>92234</v>
      </c>
      <c r="P12" s="259">
        <f t="shared" si="9"/>
        <v>4.5831821480406321E-2</v>
      </c>
      <c r="Q12" s="258">
        <f t="shared" si="10"/>
        <v>4042</v>
      </c>
      <c r="R12" s="259">
        <f t="shared" si="1"/>
        <v>0.31527985739750441</v>
      </c>
      <c r="S12" s="258">
        <f t="shared" si="2"/>
        <v>22109</v>
      </c>
      <c r="T12" s="257">
        <f t="shared" si="11"/>
        <v>0.15302274420279155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20376</v>
      </c>
      <c r="D13" s="251">
        <v>7454</v>
      </c>
      <c r="E13" s="251">
        <v>9042</v>
      </c>
      <c r="F13" s="252">
        <f t="shared" si="0"/>
        <v>2.3513502971043702E-2</v>
      </c>
      <c r="G13" s="251">
        <v>18683</v>
      </c>
      <c r="H13" s="263">
        <f t="shared" si="3"/>
        <v>1.0662464056624641</v>
      </c>
      <c r="I13" s="254">
        <f t="shared" si="4"/>
        <v>9641</v>
      </c>
      <c r="J13" s="252">
        <f t="shared" si="5"/>
        <v>3.2064957153473461E-2</v>
      </c>
      <c r="K13" s="251">
        <v>23106</v>
      </c>
      <c r="L13" s="259">
        <f t="shared" si="6"/>
        <v>0.23673928169994118</v>
      </c>
      <c r="M13" s="258">
        <f t="shared" si="7"/>
        <v>4423</v>
      </c>
      <c r="N13" s="257">
        <f t="shared" si="8"/>
        <v>3.7839608273422531E-2</v>
      </c>
      <c r="O13" s="251">
        <v>20343</v>
      </c>
      <c r="P13" s="259">
        <f t="shared" si="9"/>
        <v>-0.11957933004414434</v>
      </c>
      <c r="Q13" s="258">
        <f t="shared" si="10"/>
        <v>-2763</v>
      </c>
      <c r="R13" s="259">
        <f t="shared" si="1"/>
        <v>-1.6195524146054296E-3</v>
      </c>
      <c r="S13" s="258">
        <f t="shared" si="2"/>
        <v>-33</v>
      </c>
      <c r="T13" s="257">
        <f t="shared" si="11"/>
        <v>3.3750479056718657E-2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24593</v>
      </c>
      <c r="D14" s="251">
        <v>2629</v>
      </c>
      <c r="E14" s="251">
        <v>23814</v>
      </c>
      <c r="F14" s="257">
        <f t="shared" si="0"/>
        <v>6.1927732775097846E-2</v>
      </c>
      <c r="G14" s="251">
        <v>15534</v>
      </c>
      <c r="H14" s="259">
        <f t="shared" si="3"/>
        <v>-0.34769463340891915</v>
      </c>
      <c r="I14" s="258">
        <f t="shared" si="4"/>
        <v>-8280</v>
      </c>
      <c r="J14" s="257">
        <f t="shared" si="5"/>
        <v>2.6660442349839785E-2</v>
      </c>
      <c r="K14" s="251">
        <v>18834</v>
      </c>
      <c r="L14" s="259">
        <f t="shared" si="6"/>
        <v>0.21243723445345686</v>
      </c>
      <c r="M14" s="258">
        <f t="shared" si="7"/>
        <v>3300</v>
      </c>
      <c r="N14" s="257">
        <f t="shared" si="8"/>
        <v>3.0843555016949707E-2</v>
      </c>
      <c r="O14" s="251">
        <v>15150</v>
      </c>
      <c r="P14" s="259">
        <f t="shared" si="9"/>
        <v>-0.19560369544440903</v>
      </c>
      <c r="Q14" s="258">
        <f t="shared" si="10"/>
        <v>-3684</v>
      </c>
      <c r="R14" s="259">
        <f t="shared" si="1"/>
        <v>-0.38397104867238641</v>
      </c>
      <c r="S14" s="258">
        <f t="shared" si="2"/>
        <v>-9443</v>
      </c>
      <c r="T14" s="257">
        <f t="shared" si="11"/>
        <v>2.5134923939895179E-2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21584</v>
      </c>
      <c r="D15" s="251">
        <v>5545</v>
      </c>
      <c r="E15" s="251">
        <v>11048</v>
      </c>
      <c r="F15" s="252">
        <f t="shared" si="0"/>
        <v>2.8730057600540898E-2</v>
      </c>
      <c r="G15" s="251">
        <v>27158</v>
      </c>
      <c r="H15" s="263">
        <f t="shared" si="3"/>
        <v>1.4581824764663289</v>
      </c>
      <c r="I15" s="254">
        <f t="shared" si="4"/>
        <v>16110</v>
      </c>
      <c r="J15" s="252">
        <f t="shared" si="5"/>
        <v>4.6610293120699683E-2</v>
      </c>
      <c r="K15" s="251">
        <v>27541</v>
      </c>
      <c r="L15" s="259">
        <f t="shared" si="6"/>
        <v>1.4102658516827349E-2</v>
      </c>
      <c r="M15" s="258">
        <f t="shared" si="7"/>
        <v>383</v>
      </c>
      <c r="N15" s="257">
        <f t="shared" si="8"/>
        <v>4.5102598955177438E-2</v>
      </c>
      <c r="O15" s="251">
        <v>32909</v>
      </c>
      <c r="P15" s="259">
        <f t="shared" si="9"/>
        <v>0.19490940779201926</v>
      </c>
      <c r="Q15" s="258">
        <f t="shared" si="10"/>
        <v>5368</v>
      </c>
      <c r="R15" s="259">
        <f t="shared" si="1"/>
        <v>0.52469421793921422</v>
      </c>
      <c r="S15" s="258">
        <f t="shared" si="2"/>
        <v>11325</v>
      </c>
      <c r="T15" s="257">
        <f t="shared" si="11"/>
        <v>5.4598363824291118E-2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33139</v>
      </c>
      <c r="D16" s="251">
        <f>D6-SUM(D7:D15)</f>
        <v>58373</v>
      </c>
      <c r="E16" s="251">
        <f>E6-SUM(E7:E15)</f>
        <v>18768</v>
      </c>
      <c r="F16" s="257">
        <f t="shared" si="0"/>
        <v>4.8805731448855139E-2</v>
      </c>
      <c r="G16" s="251">
        <f>G6-SUM(G7:G15)</f>
        <v>32941</v>
      </c>
      <c r="H16" s="259">
        <f t="shared" si="3"/>
        <v>0.75516837169650475</v>
      </c>
      <c r="I16" s="258">
        <f t="shared" si="4"/>
        <v>14173</v>
      </c>
      <c r="J16" s="257">
        <f t="shared" si="5"/>
        <v>5.653544685503234E-2</v>
      </c>
      <c r="K16" s="251">
        <f>K6-SUM(K7:K15)</f>
        <v>34724</v>
      </c>
      <c r="L16" s="259">
        <f t="shared" si="6"/>
        <v>5.4127075680762582E-2</v>
      </c>
      <c r="M16" s="258">
        <f t="shared" si="7"/>
        <v>1783</v>
      </c>
      <c r="N16" s="257">
        <f t="shared" si="8"/>
        <v>5.6865859849663462E-2</v>
      </c>
      <c r="O16" s="251">
        <f>O6-SUM(O7:O15)</f>
        <v>33119</v>
      </c>
      <c r="P16" s="259">
        <f t="shared" si="9"/>
        <v>-4.6221633452367183E-2</v>
      </c>
      <c r="Q16" s="258">
        <f t="shared" si="10"/>
        <v>-1605</v>
      </c>
      <c r="R16" s="259">
        <f t="shared" si="1"/>
        <v>-6.0351851293038994E-4</v>
      </c>
      <c r="S16" s="258">
        <f t="shared" si="2"/>
        <v>-20</v>
      </c>
      <c r="T16" s="257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CF43F-71E1-4887-981C-76C66E46C63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359761</v>
      </c>
      <c r="D6" s="242">
        <v>113171</v>
      </c>
      <c r="E6" s="242">
        <v>155072</v>
      </c>
      <c r="F6" s="243">
        <f>E6/$E$6</f>
        <v>1</v>
      </c>
      <c r="G6" s="242">
        <v>329527</v>
      </c>
      <c r="H6" s="243">
        <f>G6/E6-1</f>
        <v>1.1249935513825835</v>
      </c>
      <c r="I6" s="242">
        <f>G6-E6</f>
        <v>174455</v>
      </c>
      <c r="J6" s="243">
        <f>G6/$G$6</f>
        <v>1</v>
      </c>
      <c r="K6" s="242">
        <v>355640</v>
      </c>
      <c r="L6" s="243">
        <f>K6/G6-1</f>
        <v>7.9243885933474312E-2</v>
      </c>
      <c r="M6" s="242">
        <f>K6-G6</f>
        <v>26113</v>
      </c>
      <c r="N6" s="243">
        <f>K6/$K$6</f>
        <v>1</v>
      </c>
      <c r="O6" s="242">
        <v>359830</v>
      </c>
      <c r="P6" s="243">
        <f>O6/K6-1</f>
        <v>1.1781576875492084E-2</v>
      </c>
      <c r="Q6" s="242">
        <f>O6-K6</f>
        <v>4190</v>
      </c>
      <c r="R6" s="243">
        <f>IFERROR(O6/C6-1,"-")</f>
        <v>1.9179399656987783E-4</v>
      </c>
      <c r="S6" s="242">
        <f>O6-C6</f>
        <v>69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59715</v>
      </c>
      <c r="D7" s="251">
        <v>10899</v>
      </c>
      <c r="E7" s="251">
        <v>57500</v>
      </c>
      <c r="F7" s="257">
        <f t="shared" ref="F7:F16" si="0">E7/$E$6</f>
        <v>0.37079550144449031</v>
      </c>
      <c r="G7" s="251">
        <v>66436</v>
      </c>
      <c r="H7" s="259">
        <f>G7/E7-1</f>
        <v>0.15540869565217386</v>
      </c>
      <c r="I7" s="258">
        <f>G7-E7</f>
        <v>8936</v>
      </c>
      <c r="J7" s="257">
        <f>G7/$G$6</f>
        <v>0.20161018672218059</v>
      </c>
      <c r="K7" s="251">
        <v>59643</v>
      </c>
      <c r="L7" s="259">
        <f>K7/G7-1</f>
        <v>-0.10224878078150401</v>
      </c>
      <c r="M7" s="258">
        <f>K7-G7</f>
        <v>-6793</v>
      </c>
      <c r="N7" s="257">
        <f>K7/$K$6</f>
        <v>0.16770610729951638</v>
      </c>
      <c r="O7" s="251">
        <v>54537</v>
      </c>
      <c r="P7" s="259">
        <f>O7/K7-1</f>
        <v>-8.5609375785926312E-2</v>
      </c>
      <c r="Q7" s="258">
        <f>O7-K7</f>
        <v>-5106</v>
      </c>
      <c r="R7" s="259">
        <f t="shared" ref="R7:R16" si="1">IFERROR(O7/C7-1,"-")</f>
        <v>-8.6711881436824956E-2</v>
      </c>
      <c r="S7" s="258">
        <f t="shared" ref="S7:S16" si="2">O7-C7</f>
        <v>-5178</v>
      </c>
      <c r="T7" s="257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42279</v>
      </c>
      <c r="D8" s="251">
        <v>8874</v>
      </c>
      <c r="E8" s="251">
        <v>12365</v>
      </c>
      <c r="F8" s="257">
        <f t="shared" si="0"/>
        <v>7.9737154354106485E-2</v>
      </c>
      <c r="G8" s="251">
        <v>40782</v>
      </c>
      <c r="H8" s="259">
        <f t="shared" ref="H8:H16" si="3">G8/E8-1</f>
        <v>2.2981803477557623</v>
      </c>
      <c r="I8" s="258">
        <f t="shared" ref="I8:I16" si="4">G8-E8</f>
        <v>28417</v>
      </c>
      <c r="J8" s="257">
        <f t="shared" ref="J8:J16" si="5">G8/$G$6</f>
        <v>0.12375920637762611</v>
      </c>
      <c r="K8" s="251">
        <v>36779</v>
      </c>
      <c r="L8" s="259">
        <f t="shared" ref="L8:L16" si="6">K8/G8-1</f>
        <v>-9.8156049237408616E-2</v>
      </c>
      <c r="M8" s="258">
        <f t="shared" ref="M8:M16" si="7">K8-G8</f>
        <v>-4003</v>
      </c>
      <c r="N8" s="257">
        <f t="shared" ref="N8:N16" si="8">K8/$K$6</f>
        <v>0.10341637611067371</v>
      </c>
      <c r="O8" s="251">
        <v>34129</v>
      </c>
      <c r="P8" s="259">
        <f t="shared" ref="P8:P16" si="9">O8/K8-1</f>
        <v>-7.2051986187770201E-2</v>
      </c>
      <c r="Q8" s="258">
        <f t="shared" ref="Q8:Q16" si="10">O8-K8</f>
        <v>-2650</v>
      </c>
      <c r="R8" s="259">
        <f t="shared" si="1"/>
        <v>-0.19276709477518394</v>
      </c>
      <c r="S8" s="258">
        <f t="shared" si="2"/>
        <v>-8150</v>
      </c>
      <c r="T8" s="257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4" t="s">
        <v>46</v>
      </c>
      <c r="C9" s="251">
        <v>2775</v>
      </c>
      <c r="D9" s="251">
        <v>585</v>
      </c>
      <c r="E9" s="251">
        <v>1160</v>
      </c>
      <c r="F9" s="252">
        <f t="shared" si="0"/>
        <v>7.4803962030540651E-3</v>
      </c>
      <c r="G9" s="251">
        <v>1497</v>
      </c>
      <c r="H9" s="263">
        <f t="shared" si="3"/>
        <v>0.29051724137931045</v>
      </c>
      <c r="I9" s="254">
        <f t="shared" si="4"/>
        <v>337</v>
      </c>
      <c r="J9" s="252">
        <f t="shared" si="5"/>
        <v>4.5428750906602493E-3</v>
      </c>
      <c r="K9" s="251">
        <v>3389</v>
      </c>
      <c r="L9" s="259">
        <f t="shared" si="6"/>
        <v>1.2638610554442216</v>
      </c>
      <c r="M9" s="258">
        <f t="shared" si="7"/>
        <v>1892</v>
      </c>
      <c r="N9" s="257">
        <f t="shared" si="8"/>
        <v>9.5292992914182886E-3</v>
      </c>
      <c r="O9" s="251">
        <v>2330</v>
      </c>
      <c r="P9" s="259">
        <f t="shared" si="9"/>
        <v>-0.31248155798170552</v>
      </c>
      <c r="Q9" s="258">
        <f t="shared" si="10"/>
        <v>-1059</v>
      </c>
      <c r="R9" s="259">
        <f t="shared" si="1"/>
        <v>-0.16036036036036039</v>
      </c>
      <c r="S9" s="258">
        <f t="shared" si="2"/>
        <v>-445</v>
      </c>
      <c r="T9" s="257">
        <f t="shared" si="11"/>
        <v>6.4752799933301833E-3</v>
      </c>
      <c r="V9" s="29"/>
      <c r="W9" s="79"/>
      <c r="AE9" s="1"/>
    </row>
    <row r="10" spans="1:31" s="4" customFormat="1" x14ac:dyDescent="0.25">
      <c r="B10" s="234" t="s">
        <v>48</v>
      </c>
      <c r="C10" s="251">
        <v>165981</v>
      </c>
      <c r="D10" s="251">
        <v>38308</v>
      </c>
      <c r="E10" s="251">
        <v>39205</v>
      </c>
      <c r="F10" s="257">
        <f t="shared" si="0"/>
        <v>0.25281804581097811</v>
      </c>
      <c r="G10" s="251">
        <v>139217</v>
      </c>
      <c r="H10" s="259">
        <f t="shared" si="3"/>
        <v>2.5510011478127792</v>
      </c>
      <c r="I10" s="258">
        <f t="shared" si="4"/>
        <v>100012</v>
      </c>
      <c r="J10" s="257">
        <f t="shared" si="5"/>
        <v>0.4224752448206065</v>
      </c>
      <c r="K10" s="251">
        <v>149908</v>
      </c>
      <c r="L10" s="259">
        <f t="shared" si="6"/>
        <v>7.6793782368532515E-2</v>
      </c>
      <c r="M10" s="258">
        <f t="shared" si="7"/>
        <v>10691</v>
      </c>
      <c r="N10" s="257">
        <f t="shared" si="8"/>
        <v>0.42151613991676978</v>
      </c>
      <c r="O10" s="251">
        <v>158283</v>
      </c>
      <c r="P10" s="259">
        <f t="shared" si="9"/>
        <v>5.5867598793926998E-2</v>
      </c>
      <c r="Q10" s="258">
        <f t="shared" si="10"/>
        <v>8375</v>
      </c>
      <c r="R10" s="259">
        <f t="shared" si="1"/>
        <v>-4.6378802393045038E-2</v>
      </c>
      <c r="S10" s="258">
        <f t="shared" si="2"/>
        <v>-7698</v>
      </c>
      <c r="T10" s="257">
        <f>O10/$O$6</f>
        <v>0.4398827223966873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10357</v>
      </c>
      <c r="D11" s="251">
        <v>5757</v>
      </c>
      <c r="E11" s="251">
        <v>9171</v>
      </c>
      <c r="F11" s="252">
        <f t="shared" si="0"/>
        <v>5.9140270326042098E-2</v>
      </c>
      <c r="G11" s="251">
        <v>15618</v>
      </c>
      <c r="H11" s="263">
        <f t="shared" si="3"/>
        <v>0.70297677461563635</v>
      </c>
      <c r="I11" s="254">
        <f t="shared" si="4"/>
        <v>6447</v>
      </c>
      <c r="J11" s="252">
        <f t="shared" si="5"/>
        <v>4.7395205855665846E-2</v>
      </c>
      <c r="K11" s="251">
        <v>18555</v>
      </c>
      <c r="L11" s="259">
        <f t="shared" si="6"/>
        <v>0.18805224740683824</v>
      </c>
      <c r="M11" s="258">
        <f t="shared" si="7"/>
        <v>2937</v>
      </c>
      <c r="N11" s="257">
        <f t="shared" si="8"/>
        <v>5.2173546282757846E-2</v>
      </c>
      <c r="O11" s="251">
        <v>19490</v>
      </c>
      <c r="P11" s="259">
        <f t="shared" si="9"/>
        <v>5.0390730261385075E-2</v>
      </c>
      <c r="Q11" s="258">
        <f t="shared" si="10"/>
        <v>935</v>
      </c>
      <c r="R11" s="259">
        <f t="shared" si="1"/>
        <v>0.88181905957323559</v>
      </c>
      <c r="S11" s="258">
        <f t="shared" si="2"/>
        <v>9133</v>
      </c>
      <c r="T11" s="257">
        <f t="shared" si="11"/>
        <v>5.4164466553650335E-2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35486</v>
      </c>
      <c r="D12" s="251">
        <v>13225</v>
      </c>
      <c r="E12" s="251">
        <v>23118</v>
      </c>
      <c r="F12" s="257">
        <f t="shared" si="0"/>
        <v>0.14907913743293438</v>
      </c>
      <c r="G12" s="251">
        <v>36702</v>
      </c>
      <c r="H12" s="259">
        <f t="shared" si="3"/>
        <v>0.5875940825330912</v>
      </c>
      <c r="I12" s="258">
        <f t="shared" si="4"/>
        <v>13584</v>
      </c>
      <c r="J12" s="257">
        <f t="shared" si="5"/>
        <v>0.11137782336500499</v>
      </c>
      <c r="K12" s="251">
        <v>48144</v>
      </c>
      <c r="L12" s="259">
        <f t="shared" si="6"/>
        <v>0.31175412784044476</v>
      </c>
      <c r="M12" s="258">
        <f t="shared" si="7"/>
        <v>11442</v>
      </c>
      <c r="N12" s="257">
        <f t="shared" si="8"/>
        <v>0.13537284894837476</v>
      </c>
      <c r="O12" s="251">
        <v>48247</v>
      </c>
      <c r="P12" s="259">
        <f t="shared" si="9"/>
        <v>2.1394150880691409E-3</v>
      </c>
      <c r="Q12" s="258">
        <f t="shared" si="10"/>
        <v>103</v>
      </c>
      <c r="R12" s="259">
        <f t="shared" si="1"/>
        <v>0.35960660542185652</v>
      </c>
      <c r="S12" s="258">
        <f t="shared" si="2"/>
        <v>12761</v>
      </c>
      <c r="T12" s="257">
        <f t="shared" si="11"/>
        <v>0.13408276130394908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10544</v>
      </c>
      <c r="D13" s="251">
        <v>3215</v>
      </c>
      <c r="E13" s="251">
        <v>4159</v>
      </c>
      <c r="F13" s="252">
        <f t="shared" si="0"/>
        <v>2.6819799834915396E-2</v>
      </c>
      <c r="G13" s="251">
        <v>9476</v>
      </c>
      <c r="H13" s="263">
        <f t="shared" si="3"/>
        <v>1.2784323154604471</v>
      </c>
      <c r="I13" s="254">
        <f t="shared" si="4"/>
        <v>5317</v>
      </c>
      <c r="J13" s="252">
        <f t="shared" si="5"/>
        <v>2.8756368977352387E-2</v>
      </c>
      <c r="K13" s="251">
        <v>15942</v>
      </c>
      <c r="L13" s="259">
        <f t="shared" si="6"/>
        <v>0.6823554242296328</v>
      </c>
      <c r="M13" s="258">
        <f t="shared" si="7"/>
        <v>6466</v>
      </c>
      <c r="N13" s="257">
        <f t="shared" si="8"/>
        <v>4.4826228770666963E-2</v>
      </c>
      <c r="O13" s="251">
        <v>14063</v>
      </c>
      <c r="P13" s="259">
        <f t="shared" si="9"/>
        <v>-0.11786475975410859</v>
      </c>
      <c r="Q13" s="258">
        <f t="shared" si="10"/>
        <v>-1879</v>
      </c>
      <c r="R13" s="259">
        <f t="shared" si="1"/>
        <v>0.33374430955993928</v>
      </c>
      <c r="S13" s="258">
        <f t="shared" si="2"/>
        <v>3519</v>
      </c>
      <c r="T13" s="257">
        <f t="shared" si="11"/>
        <v>3.9082344440430204E-2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9741</v>
      </c>
      <c r="D14" s="251">
        <v>866</v>
      </c>
      <c r="E14" s="251">
        <v>5034</v>
      </c>
      <c r="F14" s="257">
        <f t="shared" si="0"/>
        <v>3.2462340074288075E-2</v>
      </c>
      <c r="G14" s="251">
        <v>4983</v>
      </c>
      <c r="H14" s="259">
        <f t="shared" si="3"/>
        <v>-1.0131108462455352E-2</v>
      </c>
      <c r="I14" s="258">
        <f t="shared" si="4"/>
        <v>-51</v>
      </c>
      <c r="J14" s="257">
        <f t="shared" si="5"/>
        <v>1.5121674399973296E-2</v>
      </c>
      <c r="K14" s="251">
        <v>6449</v>
      </c>
      <c r="L14" s="259">
        <f t="shared" si="6"/>
        <v>0.29420028095524775</v>
      </c>
      <c r="M14" s="258">
        <f t="shared" si="7"/>
        <v>1466</v>
      </c>
      <c r="N14" s="257">
        <f t="shared" si="8"/>
        <v>1.813350579237431E-2</v>
      </c>
      <c r="O14" s="251">
        <v>5126</v>
      </c>
      <c r="P14" s="259">
        <f t="shared" si="9"/>
        <v>-0.20514808497441461</v>
      </c>
      <c r="Q14" s="258">
        <f t="shared" si="10"/>
        <v>-1323</v>
      </c>
      <c r="R14" s="259">
        <f t="shared" si="1"/>
        <v>-0.47377066009649937</v>
      </c>
      <c r="S14" s="258">
        <f t="shared" si="2"/>
        <v>-4615</v>
      </c>
      <c r="T14" s="257">
        <f t="shared" si="11"/>
        <v>1.4245615985326403E-2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9924</v>
      </c>
      <c r="D15" s="251">
        <v>3282</v>
      </c>
      <c r="E15" s="251">
        <v>474</v>
      </c>
      <c r="F15" s="252">
        <f t="shared" si="0"/>
        <v>3.0566446553858852E-3</v>
      </c>
      <c r="G15" s="251">
        <v>5175</v>
      </c>
      <c r="H15" s="263">
        <f t="shared" si="3"/>
        <v>9.9177215189873422</v>
      </c>
      <c r="I15" s="254">
        <f t="shared" si="4"/>
        <v>4701</v>
      </c>
      <c r="J15" s="252">
        <f t="shared" si="5"/>
        <v>1.5704327718214291E-2</v>
      </c>
      <c r="K15" s="251">
        <v>6685</v>
      </c>
      <c r="L15" s="259">
        <f t="shared" si="6"/>
        <v>0.29178743961352649</v>
      </c>
      <c r="M15" s="258">
        <f t="shared" si="7"/>
        <v>1510</v>
      </c>
      <c r="N15" s="257">
        <f t="shared" si="8"/>
        <v>1.8797098189180069E-2</v>
      </c>
      <c r="O15" s="251">
        <v>13110</v>
      </c>
      <c r="P15" s="259">
        <f t="shared" si="9"/>
        <v>0.96110695587135386</v>
      </c>
      <c r="Q15" s="258">
        <f t="shared" si="10"/>
        <v>6425</v>
      </c>
      <c r="R15" s="259">
        <f t="shared" si="1"/>
        <v>0.32103990326481258</v>
      </c>
      <c r="S15" s="258">
        <f t="shared" si="2"/>
        <v>3186</v>
      </c>
      <c r="T15" s="257">
        <f t="shared" si="11"/>
        <v>3.6433871550454383E-2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12959</v>
      </c>
      <c r="D16" s="251">
        <f>D6-SUM(D7:D15)</f>
        <v>28160</v>
      </c>
      <c r="E16" s="251">
        <f>E6-SUM(E7:E15)</f>
        <v>2886</v>
      </c>
      <c r="F16" s="257">
        <f t="shared" si="0"/>
        <v>1.8610709863805201E-2</v>
      </c>
      <c r="G16" s="251">
        <f>G6-SUM(G7:G15)</f>
        <v>9641</v>
      </c>
      <c r="H16" s="259">
        <f t="shared" si="3"/>
        <v>2.3406098406098406</v>
      </c>
      <c r="I16" s="258">
        <f t="shared" si="4"/>
        <v>6755</v>
      </c>
      <c r="J16" s="257">
        <f t="shared" si="5"/>
        <v>2.9257086672715742E-2</v>
      </c>
      <c r="K16" s="251">
        <f>K6-SUM(K7:K15)</f>
        <v>10146</v>
      </c>
      <c r="L16" s="259">
        <f t="shared" si="6"/>
        <v>5.2380458458666013E-2</v>
      </c>
      <c r="M16" s="258">
        <f t="shared" si="7"/>
        <v>505</v>
      </c>
      <c r="N16" s="257">
        <f t="shared" si="8"/>
        <v>2.852884939826791E-2</v>
      </c>
      <c r="O16" s="251">
        <f>O6-SUM(O7:O15)</f>
        <v>10515</v>
      </c>
      <c r="P16" s="259">
        <f t="shared" si="9"/>
        <v>3.6369012418687063E-2</v>
      </c>
      <c r="Q16" s="258">
        <f t="shared" si="10"/>
        <v>369</v>
      </c>
      <c r="R16" s="259">
        <f t="shared" si="1"/>
        <v>-0.18859479898140286</v>
      </c>
      <c r="S16" s="258">
        <f t="shared" si="2"/>
        <v>-2444</v>
      </c>
      <c r="T16" s="257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3CF2-63D4-479D-A96C-BA8580BD953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228828</v>
      </c>
      <c r="D6" s="242">
        <v>77391</v>
      </c>
      <c r="E6" s="242">
        <v>229473</v>
      </c>
      <c r="F6" s="243">
        <f>E6/$E$6</f>
        <v>1</v>
      </c>
      <c r="G6" s="242">
        <v>253134</v>
      </c>
      <c r="H6" s="243">
        <f>G6/E6-1</f>
        <v>0.10311016982390075</v>
      </c>
      <c r="I6" s="242">
        <f>G6-E6</f>
        <v>23661</v>
      </c>
      <c r="J6" s="243">
        <f>G6/$G$6</f>
        <v>1</v>
      </c>
      <c r="K6" s="242">
        <v>254990</v>
      </c>
      <c r="L6" s="243">
        <f>K6/G6-1</f>
        <v>7.3320849826574719E-3</v>
      </c>
      <c r="M6" s="242">
        <f>K6-G6</f>
        <v>1856</v>
      </c>
      <c r="N6" s="243">
        <f>K6/$K$6</f>
        <v>1</v>
      </c>
      <c r="O6" s="242">
        <v>242917</v>
      </c>
      <c r="P6" s="243">
        <f>O6/K6-1</f>
        <v>-4.7346954782540474E-2</v>
      </c>
      <c r="Q6" s="242">
        <f>O6-K6</f>
        <v>-12073</v>
      </c>
      <c r="R6" s="243">
        <f>IFERROR(O6/C6-1,"-")</f>
        <v>6.1570262380477914E-2</v>
      </c>
      <c r="S6" s="242">
        <f>O6-C6</f>
        <v>14089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59391</v>
      </c>
      <c r="D7" s="251">
        <v>9378</v>
      </c>
      <c r="E7" s="251">
        <v>79916</v>
      </c>
      <c r="F7" s="257">
        <f t="shared" ref="F7:F16" si="0">E7/$E$6</f>
        <v>0.34825883655157686</v>
      </c>
      <c r="G7" s="251">
        <v>52433</v>
      </c>
      <c r="H7" s="259">
        <f>G7/E7-1</f>
        <v>-0.3438985935231994</v>
      </c>
      <c r="I7" s="258">
        <f>G7-E7</f>
        <v>-27483</v>
      </c>
      <c r="J7" s="257">
        <f>G7/$G$6</f>
        <v>0.20713535123689431</v>
      </c>
      <c r="K7" s="251">
        <v>44230</v>
      </c>
      <c r="L7" s="259">
        <f>K7/G7-1</f>
        <v>-0.15644727557072835</v>
      </c>
      <c r="M7" s="258">
        <f>K7-G7</f>
        <v>-8203</v>
      </c>
      <c r="N7" s="257">
        <f>K7/$K$6</f>
        <v>0.17345778265814346</v>
      </c>
      <c r="O7" s="251">
        <v>34305</v>
      </c>
      <c r="P7" s="259">
        <f>O7/K7-1</f>
        <v>-0.22439520687316306</v>
      </c>
      <c r="Q7" s="258">
        <f>O7-K7</f>
        <v>-9925</v>
      </c>
      <c r="R7" s="259">
        <f t="shared" ref="R7:R16" si="1">IFERROR(O7/C7-1,"-")</f>
        <v>-0.42238723038844272</v>
      </c>
      <c r="S7" s="258">
        <f t="shared" ref="S7:S16" si="2">O7-C7</f>
        <v>-25086</v>
      </c>
      <c r="T7" s="257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28236</v>
      </c>
      <c r="D8" s="251">
        <v>5079</v>
      </c>
      <c r="E8" s="251">
        <v>28769</v>
      </c>
      <c r="F8" s="257">
        <f t="shared" si="0"/>
        <v>0.12536986922208712</v>
      </c>
      <c r="G8" s="251">
        <v>29124</v>
      </c>
      <c r="H8" s="259">
        <f t="shared" ref="H8:H16" si="3">G8/E8-1</f>
        <v>1.2339671173833056E-2</v>
      </c>
      <c r="I8" s="258">
        <f t="shared" ref="I8:I16" si="4">G8-E8</f>
        <v>355</v>
      </c>
      <c r="J8" s="257">
        <f t="shared" ref="J8:J16" si="5">G8/$G$6</f>
        <v>0.11505368698001849</v>
      </c>
      <c r="K8" s="251">
        <v>26923</v>
      </c>
      <c r="L8" s="259">
        <f t="shared" ref="L8:L16" si="6">K8/G8-1</f>
        <v>-7.5573410245845296E-2</v>
      </c>
      <c r="M8" s="258">
        <f t="shared" ref="M8:M16" si="7">K8-G8</f>
        <v>-2201</v>
      </c>
      <c r="N8" s="257">
        <f t="shared" ref="N8:N16" si="8">K8/$K$6</f>
        <v>0.10558453272677359</v>
      </c>
      <c r="O8" s="251">
        <v>27022</v>
      </c>
      <c r="P8" s="259">
        <f t="shared" ref="P8:P16" si="9">O8/K8-1</f>
        <v>3.6771533632953268E-3</v>
      </c>
      <c r="Q8" s="258">
        <f t="shared" ref="Q8:Q16" si="10">O8-K8</f>
        <v>99</v>
      </c>
      <c r="R8" s="259">
        <f t="shared" si="1"/>
        <v>-4.299475846437173E-2</v>
      </c>
      <c r="S8" s="258">
        <f t="shared" si="2"/>
        <v>-1214</v>
      </c>
      <c r="T8" s="257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4" t="s">
        <v>46</v>
      </c>
      <c r="C9" s="251">
        <v>3309</v>
      </c>
      <c r="D9" s="251">
        <v>538</v>
      </c>
      <c r="E9" s="251">
        <v>1161</v>
      </c>
      <c r="F9" s="252">
        <f t="shared" si="0"/>
        <v>5.0594187551476644E-3</v>
      </c>
      <c r="G9" s="251">
        <v>1046</v>
      </c>
      <c r="H9" s="263">
        <f t="shared" si="3"/>
        <v>-9.9052540913006082E-2</v>
      </c>
      <c r="I9" s="254">
        <f t="shared" si="4"/>
        <v>-115</v>
      </c>
      <c r="J9" s="252">
        <f t="shared" si="5"/>
        <v>4.1321987563898962E-3</v>
      </c>
      <c r="K9" s="251">
        <v>10008</v>
      </c>
      <c r="L9" s="259">
        <f t="shared" si="6"/>
        <v>8.5678776290630978</v>
      </c>
      <c r="M9" s="258">
        <f t="shared" si="7"/>
        <v>8962</v>
      </c>
      <c r="N9" s="257">
        <f t="shared" si="8"/>
        <v>3.9248597984234676E-2</v>
      </c>
      <c r="O9" s="251">
        <v>4880</v>
      </c>
      <c r="P9" s="259">
        <f t="shared" si="9"/>
        <v>-0.51239008792965635</v>
      </c>
      <c r="Q9" s="258">
        <f t="shared" si="10"/>
        <v>-5128</v>
      </c>
      <c r="R9" s="259">
        <f t="shared" si="1"/>
        <v>0.47476579026896348</v>
      </c>
      <c r="S9" s="258">
        <f t="shared" si="2"/>
        <v>1571</v>
      </c>
      <c r="T9" s="257">
        <f t="shared" si="11"/>
        <v>2.008916625843395E-2</v>
      </c>
      <c r="V9" s="29"/>
      <c r="W9" s="79"/>
      <c r="AE9" s="1"/>
    </row>
    <row r="10" spans="1:31" s="4" customFormat="1" x14ac:dyDescent="0.25">
      <c r="B10" s="234" t="s">
        <v>48</v>
      </c>
      <c r="C10" s="251">
        <v>40393</v>
      </c>
      <c r="D10" s="251">
        <v>8752</v>
      </c>
      <c r="E10" s="251">
        <v>27671</v>
      </c>
      <c r="F10" s="257">
        <f t="shared" si="0"/>
        <v>0.12058499256993198</v>
      </c>
      <c r="G10" s="251">
        <v>57851</v>
      </c>
      <c r="H10" s="259">
        <f t="shared" si="3"/>
        <v>1.0906725452639949</v>
      </c>
      <c r="I10" s="258">
        <f t="shared" si="4"/>
        <v>30180</v>
      </c>
      <c r="J10" s="257">
        <f t="shared" si="5"/>
        <v>0.22853903466148365</v>
      </c>
      <c r="K10" s="251">
        <v>55853</v>
      </c>
      <c r="L10" s="259">
        <f t="shared" si="6"/>
        <v>-3.4537000224715175E-2</v>
      </c>
      <c r="M10" s="258">
        <f t="shared" si="7"/>
        <v>-1998</v>
      </c>
      <c r="N10" s="257">
        <f t="shared" si="8"/>
        <v>0.21903996235146475</v>
      </c>
      <c r="O10" s="251">
        <v>65310</v>
      </c>
      <c r="P10" s="259">
        <f t="shared" si="9"/>
        <v>0.16931946359192884</v>
      </c>
      <c r="Q10" s="258">
        <f t="shared" si="10"/>
        <v>9457</v>
      </c>
      <c r="R10" s="259">
        <f t="shared" si="1"/>
        <v>0.61686430817220805</v>
      </c>
      <c r="S10" s="258">
        <f t="shared" si="2"/>
        <v>24917</v>
      </c>
      <c r="T10" s="257">
        <f>O10/$O$6</f>
        <v>0.26885726400375437</v>
      </c>
      <c r="V10" s="29"/>
      <c r="W10" s="79"/>
      <c r="AE10" s="1"/>
    </row>
    <row r="11" spans="1:31" s="4" customFormat="1" x14ac:dyDescent="0.25">
      <c r="B11" s="234" t="s">
        <v>50</v>
      </c>
      <c r="C11" s="251">
        <v>6336</v>
      </c>
      <c r="D11" s="251">
        <v>1451</v>
      </c>
      <c r="E11" s="251">
        <v>16373</v>
      </c>
      <c r="F11" s="252">
        <f t="shared" si="0"/>
        <v>7.1350442099942041E-2</v>
      </c>
      <c r="G11" s="251">
        <v>8840</v>
      </c>
      <c r="H11" s="263">
        <f t="shared" si="3"/>
        <v>-0.46008672815000307</v>
      </c>
      <c r="I11" s="254">
        <f t="shared" si="4"/>
        <v>-7533</v>
      </c>
      <c r="J11" s="252">
        <f t="shared" si="5"/>
        <v>3.4922215111363938E-2</v>
      </c>
      <c r="K11" s="251">
        <v>12945</v>
      </c>
      <c r="L11" s="259">
        <f t="shared" si="6"/>
        <v>0.46436651583710398</v>
      </c>
      <c r="M11" s="258">
        <f t="shared" si="7"/>
        <v>4105</v>
      </c>
      <c r="N11" s="257">
        <f t="shared" si="8"/>
        <v>5.0766696733205226E-2</v>
      </c>
      <c r="O11" s="251">
        <v>8706</v>
      </c>
      <c r="P11" s="259">
        <f t="shared" si="9"/>
        <v>-0.32746234067207414</v>
      </c>
      <c r="Q11" s="258">
        <f t="shared" si="10"/>
        <v>-4239</v>
      </c>
      <c r="R11" s="259">
        <f t="shared" si="1"/>
        <v>0.37405303030303028</v>
      </c>
      <c r="S11" s="258">
        <f t="shared" si="2"/>
        <v>2370</v>
      </c>
      <c r="T11" s="257">
        <f t="shared" si="11"/>
        <v>3.5839401935640572E-2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34639</v>
      </c>
      <c r="D12" s="251">
        <v>13715</v>
      </c>
      <c r="E12" s="251">
        <v>25464</v>
      </c>
      <c r="F12" s="257">
        <f t="shared" si="0"/>
        <v>0.11096730334287694</v>
      </c>
      <c r="G12" s="251">
        <v>38799</v>
      </c>
      <c r="H12" s="259">
        <f t="shared" si="3"/>
        <v>0.52368049010367579</v>
      </c>
      <c r="I12" s="258">
        <f t="shared" si="4"/>
        <v>13335</v>
      </c>
      <c r="J12" s="257">
        <f t="shared" si="5"/>
        <v>0.15327455023821376</v>
      </c>
      <c r="K12" s="251">
        <v>40048</v>
      </c>
      <c r="L12" s="259">
        <f t="shared" si="6"/>
        <v>3.2191551328642598E-2</v>
      </c>
      <c r="M12" s="258">
        <f t="shared" si="7"/>
        <v>1249</v>
      </c>
      <c r="N12" s="257">
        <f t="shared" si="8"/>
        <v>0.15705713949566649</v>
      </c>
      <c r="O12" s="251">
        <v>43987</v>
      </c>
      <c r="P12" s="259">
        <f t="shared" si="9"/>
        <v>9.8356971634039114E-2</v>
      </c>
      <c r="Q12" s="258">
        <f t="shared" si="10"/>
        <v>3939</v>
      </c>
      <c r="R12" s="259">
        <f t="shared" si="1"/>
        <v>0.26986922255261403</v>
      </c>
      <c r="S12" s="258">
        <f t="shared" si="2"/>
        <v>9348</v>
      </c>
      <c r="T12" s="257">
        <f t="shared" si="11"/>
        <v>0.18107831069871602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9832</v>
      </c>
      <c r="D13" s="251">
        <v>4239</v>
      </c>
      <c r="E13" s="251">
        <v>4883</v>
      </c>
      <c r="F13" s="252">
        <f t="shared" si="0"/>
        <v>2.1279191887498747E-2</v>
      </c>
      <c r="G13" s="251">
        <v>9207</v>
      </c>
      <c r="H13" s="263">
        <f t="shared" si="3"/>
        <v>0.88552119598607404</v>
      </c>
      <c r="I13" s="254">
        <f t="shared" si="4"/>
        <v>4324</v>
      </c>
      <c r="J13" s="252">
        <f t="shared" si="5"/>
        <v>3.6372040105240699E-2</v>
      </c>
      <c r="K13" s="251">
        <v>7164</v>
      </c>
      <c r="L13" s="259">
        <f t="shared" si="6"/>
        <v>-0.22189638318670579</v>
      </c>
      <c r="M13" s="258">
        <f t="shared" si="7"/>
        <v>-2043</v>
      </c>
      <c r="N13" s="257">
        <f t="shared" si="8"/>
        <v>2.8095219420369428E-2</v>
      </c>
      <c r="O13" s="251">
        <v>6280</v>
      </c>
      <c r="P13" s="259">
        <f t="shared" si="9"/>
        <v>-0.12339475153545509</v>
      </c>
      <c r="Q13" s="258">
        <f t="shared" si="10"/>
        <v>-884</v>
      </c>
      <c r="R13" s="259">
        <f t="shared" si="1"/>
        <v>-0.36126932465419037</v>
      </c>
      <c r="S13" s="258">
        <f t="shared" si="2"/>
        <v>-3552</v>
      </c>
      <c r="T13" s="257">
        <f t="shared" si="11"/>
        <v>2.5852451660443691E-2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14852</v>
      </c>
      <c r="D14" s="251">
        <v>1763</v>
      </c>
      <c r="E14" s="251">
        <v>18780</v>
      </c>
      <c r="F14" s="257">
        <f t="shared" si="0"/>
        <v>8.1839693558719326E-2</v>
      </c>
      <c r="G14" s="251">
        <v>10551</v>
      </c>
      <c r="H14" s="259">
        <f t="shared" si="3"/>
        <v>-0.4381789137380192</v>
      </c>
      <c r="I14" s="258">
        <f t="shared" si="4"/>
        <v>-8229</v>
      </c>
      <c r="J14" s="257">
        <f t="shared" si="5"/>
        <v>4.1681480954751236E-2</v>
      </c>
      <c r="K14" s="251">
        <v>12385</v>
      </c>
      <c r="L14" s="259">
        <f t="shared" si="6"/>
        <v>0.17382238650364901</v>
      </c>
      <c r="M14" s="258">
        <f t="shared" si="7"/>
        <v>1834</v>
      </c>
      <c r="N14" s="257">
        <f t="shared" si="8"/>
        <v>4.857053217773246E-2</v>
      </c>
      <c r="O14" s="251">
        <v>10024</v>
      </c>
      <c r="P14" s="259">
        <f t="shared" si="9"/>
        <v>-0.19063383124747679</v>
      </c>
      <c r="Q14" s="258">
        <f t="shared" si="10"/>
        <v>-2361</v>
      </c>
      <c r="R14" s="259">
        <f t="shared" si="1"/>
        <v>-0.32507406409911122</v>
      </c>
      <c r="S14" s="258">
        <f t="shared" si="2"/>
        <v>-4828</v>
      </c>
      <c r="T14" s="257">
        <f t="shared" si="11"/>
        <v>4.1265123478389738E-2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11660</v>
      </c>
      <c r="D15" s="251">
        <v>2263</v>
      </c>
      <c r="E15" s="251">
        <v>10574</v>
      </c>
      <c r="F15" s="252">
        <f t="shared" si="0"/>
        <v>4.6079495191155388E-2</v>
      </c>
      <c r="G15" s="251">
        <v>21983</v>
      </c>
      <c r="H15" s="263">
        <f t="shared" si="3"/>
        <v>1.0789672782296198</v>
      </c>
      <c r="I15" s="254">
        <f t="shared" si="4"/>
        <v>11409</v>
      </c>
      <c r="J15" s="252">
        <f t="shared" si="5"/>
        <v>8.6843331990171219E-2</v>
      </c>
      <c r="K15" s="251">
        <v>20856</v>
      </c>
      <c r="L15" s="259">
        <f t="shared" si="6"/>
        <v>-5.1266888049856685E-2</v>
      </c>
      <c r="M15" s="258">
        <f t="shared" si="7"/>
        <v>-1127</v>
      </c>
      <c r="N15" s="257">
        <f t="shared" si="8"/>
        <v>8.1791442801678493E-2</v>
      </c>
      <c r="O15" s="251">
        <v>19799</v>
      </c>
      <c r="P15" s="259">
        <f t="shared" si="9"/>
        <v>-5.0680859225163077E-2</v>
      </c>
      <c r="Q15" s="258">
        <f t="shared" si="10"/>
        <v>-1057</v>
      </c>
      <c r="R15" s="259">
        <f t="shared" si="1"/>
        <v>0.69802744425385943</v>
      </c>
      <c r="S15" s="258">
        <f t="shared" si="2"/>
        <v>8139</v>
      </c>
      <c r="T15" s="257">
        <f t="shared" si="11"/>
        <v>8.150520548170774E-2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20180</v>
      </c>
      <c r="D16" s="251">
        <f>D6-SUM(D7:D15)</f>
        <v>30213</v>
      </c>
      <c r="E16" s="251">
        <f>E6-SUM(E7:E15)</f>
        <v>15882</v>
      </c>
      <c r="F16" s="257">
        <f t="shared" si="0"/>
        <v>6.921075682106391E-2</v>
      </c>
      <c r="G16" s="251">
        <f>G6-SUM(G7:G15)</f>
        <v>23300</v>
      </c>
      <c r="H16" s="259">
        <f t="shared" si="3"/>
        <v>0.46706963858456119</v>
      </c>
      <c r="I16" s="258">
        <f t="shared" si="4"/>
        <v>7418</v>
      </c>
      <c r="J16" s="257">
        <f t="shared" si="5"/>
        <v>9.2046109965472828E-2</v>
      </c>
      <c r="K16" s="251">
        <f>K6-SUM(K7:K15)</f>
        <v>24578</v>
      </c>
      <c r="L16" s="259">
        <f t="shared" si="6"/>
        <v>5.4849785407725227E-2</v>
      </c>
      <c r="M16" s="258">
        <f t="shared" si="7"/>
        <v>1278</v>
      </c>
      <c r="N16" s="257">
        <f t="shared" si="8"/>
        <v>9.6388093650731407E-2</v>
      </c>
      <c r="O16" s="251">
        <f>O6-SUM(O7:O15)</f>
        <v>22604</v>
      </c>
      <c r="P16" s="259">
        <f t="shared" si="9"/>
        <v>-8.0315729514199741E-2</v>
      </c>
      <c r="Q16" s="258">
        <f t="shared" si="10"/>
        <v>-1974</v>
      </c>
      <c r="R16" s="259">
        <f t="shared" si="1"/>
        <v>0.12011892963330029</v>
      </c>
      <c r="S16" s="258">
        <f t="shared" si="2"/>
        <v>2424</v>
      </c>
      <c r="T16" s="257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C8A7-A026-43F3-A100-608D3CC188E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319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8A05-4958-4CF0-835D-2A7A771647D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320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207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36164</v>
      </c>
      <c r="D8" s="116">
        <f t="shared" ref="D8:D20" si="0">C8/C9-1</f>
        <v>0.12063462551516846</v>
      </c>
    </row>
    <row r="9" spans="1:5" x14ac:dyDescent="0.25">
      <c r="A9" s="1"/>
      <c r="B9" s="114">
        <v>2022</v>
      </c>
      <c r="C9" s="115">
        <v>32271</v>
      </c>
      <c r="D9" s="116">
        <f t="shared" si="0"/>
        <v>0.59142913502317773</v>
      </c>
    </row>
    <row r="10" spans="1:5" x14ac:dyDescent="0.25">
      <c r="A10" s="1"/>
      <c r="B10" s="114">
        <v>2021</v>
      </c>
      <c r="C10" s="115">
        <v>20278</v>
      </c>
      <c r="D10" s="116">
        <f t="shared" si="0"/>
        <v>-0.20853986963818738</v>
      </c>
    </row>
    <row r="11" spans="1:5" x14ac:dyDescent="0.25">
      <c r="A11" s="1" t="s">
        <v>72</v>
      </c>
      <c r="B11" s="114">
        <v>2020</v>
      </c>
      <c r="C11" s="115">
        <v>25621</v>
      </c>
      <c r="D11" s="116">
        <f t="shared" si="0"/>
        <v>0.33980024054803115</v>
      </c>
    </row>
    <row r="12" spans="1:5" x14ac:dyDescent="0.25">
      <c r="A12" s="1" t="s">
        <v>74</v>
      </c>
      <c r="B12" s="114">
        <v>2019</v>
      </c>
      <c r="C12" s="115">
        <v>19123</v>
      </c>
      <c r="D12" s="116">
        <f t="shared" si="0"/>
        <v>0.15995390027902467</v>
      </c>
    </row>
    <row r="13" spans="1:5" x14ac:dyDescent="0.25">
      <c r="A13" s="1" t="s">
        <v>76</v>
      </c>
      <c r="B13" s="114">
        <v>2018</v>
      </c>
      <c r="C13" s="115">
        <v>16486</v>
      </c>
      <c r="D13" s="116">
        <f t="shared" si="0"/>
        <v>0.26601136538166181</v>
      </c>
    </row>
    <row r="14" spans="1:5" x14ac:dyDescent="0.25">
      <c r="A14" s="1" t="s">
        <v>78</v>
      </c>
      <c r="B14" s="114">
        <v>2017</v>
      </c>
      <c r="C14" s="115">
        <v>13022</v>
      </c>
      <c r="D14" s="116">
        <f>C14/C15-1</f>
        <v>-0.12948726519152354</v>
      </c>
    </row>
    <row r="15" spans="1:5" x14ac:dyDescent="0.25">
      <c r="A15" s="1" t="s">
        <v>80</v>
      </c>
      <c r="B15" s="114">
        <v>2016</v>
      </c>
      <c r="C15" s="115">
        <v>14959</v>
      </c>
      <c r="D15" s="116">
        <f>C15/C16-1</f>
        <v>0.70764840182648392</v>
      </c>
    </row>
    <row r="16" spans="1:5" x14ac:dyDescent="0.25">
      <c r="A16" s="1" t="s">
        <v>82</v>
      </c>
      <c r="B16" s="114">
        <v>2015</v>
      </c>
      <c r="C16" s="115">
        <v>8760</v>
      </c>
      <c r="D16" s="116">
        <f t="shared" si="0"/>
        <v>-0.42113262406660945</v>
      </c>
    </row>
    <row r="17" spans="1:4" x14ac:dyDescent="0.25">
      <c r="A17" s="1" t="s">
        <v>84</v>
      </c>
      <c r="B17" s="114">
        <v>2014</v>
      </c>
      <c r="C17" s="115">
        <v>15133</v>
      </c>
      <c r="D17" s="116">
        <f t="shared" si="0"/>
        <v>-9.7500327182306057E-3</v>
      </c>
    </row>
    <row r="18" spans="1:4" x14ac:dyDescent="0.25">
      <c r="A18" s="1" t="s">
        <v>86</v>
      </c>
      <c r="B18" s="114">
        <v>2013</v>
      </c>
      <c r="C18" s="115">
        <v>15282</v>
      </c>
      <c r="D18" s="116">
        <f t="shared" si="0"/>
        <v>-0.43904856293359762</v>
      </c>
    </row>
    <row r="19" spans="1:4" x14ac:dyDescent="0.25">
      <c r="A19" s="1" t="s">
        <v>88</v>
      </c>
      <c r="B19" s="114">
        <v>2012</v>
      </c>
      <c r="C19" s="115">
        <v>27243</v>
      </c>
      <c r="D19" s="116">
        <f>C19/C20-1</f>
        <v>1.229934601664695E-2</v>
      </c>
    </row>
    <row r="20" spans="1:4" x14ac:dyDescent="0.25">
      <c r="A20" s="1" t="s">
        <v>90</v>
      </c>
      <c r="B20" s="114">
        <v>2011</v>
      </c>
      <c r="C20" s="115">
        <v>26912</v>
      </c>
      <c r="D20" s="116">
        <f t="shared" si="0"/>
        <v>1.4401124308640858</v>
      </c>
    </row>
    <row r="21" spans="1:4" x14ac:dyDescent="0.25">
      <c r="A21" s="1" t="s">
        <v>92</v>
      </c>
      <c r="B21" s="114">
        <v>2010</v>
      </c>
      <c r="C21" s="115">
        <v>11029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BA5D-2BC4-4EB5-8C50-4A5D76444B0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321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208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19520</v>
      </c>
      <c r="D8" s="116">
        <f t="shared" ref="D8:D20" si="0">C8/C9-1</f>
        <v>0.19322696986368371</v>
      </c>
    </row>
    <row r="9" spans="1:5" x14ac:dyDescent="0.25">
      <c r="A9" s="1"/>
      <c r="B9" s="114">
        <v>2022</v>
      </c>
      <c r="C9" s="115">
        <v>16359</v>
      </c>
      <c r="D9" s="116">
        <f t="shared" si="0"/>
        <v>-0.32176616915422884</v>
      </c>
    </row>
    <row r="10" spans="1:5" x14ac:dyDescent="0.25">
      <c r="A10" s="1"/>
      <c r="B10" s="114">
        <v>2021</v>
      </c>
      <c r="C10" s="115">
        <v>24120</v>
      </c>
      <c r="D10" s="116">
        <f t="shared" si="0"/>
        <v>3.8599637316139432</v>
      </c>
    </row>
    <row r="11" spans="1:5" x14ac:dyDescent="0.25">
      <c r="A11" s="1" t="s">
        <v>72</v>
      </c>
      <c r="B11" s="114">
        <v>2020</v>
      </c>
      <c r="C11" s="115">
        <v>4963</v>
      </c>
      <c r="D11" s="116">
        <f t="shared" si="0"/>
        <v>-0.58244994110718484</v>
      </c>
    </row>
    <row r="12" spans="1:5" x14ac:dyDescent="0.25">
      <c r="A12" s="1" t="s">
        <v>74</v>
      </c>
      <c r="B12" s="114">
        <v>2019</v>
      </c>
      <c r="C12" s="115">
        <v>11886</v>
      </c>
      <c r="D12" s="116">
        <f t="shared" si="0"/>
        <v>-0.12852848449299803</v>
      </c>
    </row>
    <row r="13" spans="1:5" x14ac:dyDescent="0.25">
      <c r="A13" s="1" t="s">
        <v>76</v>
      </c>
      <c r="B13" s="114">
        <v>2018</v>
      </c>
      <c r="C13" s="115">
        <v>13639</v>
      </c>
      <c r="D13" s="116">
        <f t="shared" si="0"/>
        <v>7.1629006055236033E-3</v>
      </c>
    </row>
    <row r="14" spans="1:5" x14ac:dyDescent="0.25">
      <c r="A14" s="1" t="s">
        <v>78</v>
      </c>
      <c r="B14" s="114">
        <v>2017</v>
      </c>
      <c r="C14" s="115">
        <v>13542</v>
      </c>
      <c r="D14" s="116">
        <f>C14/C15-1</f>
        <v>0.16430229558937315</v>
      </c>
    </row>
    <row r="15" spans="1:5" x14ac:dyDescent="0.25">
      <c r="A15" s="1" t="s">
        <v>80</v>
      </c>
      <c r="B15" s="114">
        <v>2016</v>
      </c>
      <c r="C15" s="115">
        <v>11631</v>
      </c>
      <c r="D15" s="116">
        <f>C15/C16-1</f>
        <v>-0.14446487679293862</v>
      </c>
    </row>
    <row r="16" spans="1:5" x14ac:dyDescent="0.25">
      <c r="A16" s="1" t="s">
        <v>82</v>
      </c>
      <c r="B16" s="114">
        <v>2015</v>
      </c>
      <c r="C16" s="115">
        <v>13595</v>
      </c>
      <c r="D16" s="116">
        <f t="shared" si="0"/>
        <v>0.31276554654306676</v>
      </c>
    </row>
    <row r="17" spans="1:4" x14ac:dyDescent="0.25">
      <c r="A17" s="1" t="s">
        <v>84</v>
      </c>
      <c r="B17" s="114">
        <v>2014</v>
      </c>
      <c r="C17" s="115">
        <v>10356</v>
      </c>
      <c r="D17" s="116">
        <f t="shared" si="0"/>
        <v>-0.26729871232489033</v>
      </c>
    </row>
    <row r="18" spans="1:4" x14ac:dyDescent="0.25">
      <c r="A18" s="1" t="s">
        <v>86</v>
      </c>
      <c r="B18" s="114">
        <v>2013</v>
      </c>
      <c r="C18" s="115">
        <v>14134</v>
      </c>
      <c r="D18" s="116">
        <f t="shared" si="0"/>
        <v>0.38786331500392768</v>
      </c>
    </row>
    <row r="19" spans="1:4" x14ac:dyDescent="0.25">
      <c r="A19" s="1" t="s">
        <v>88</v>
      </c>
      <c r="B19" s="114">
        <v>2012</v>
      </c>
      <c r="C19" s="115">
        <v>10184</v>
      </c>
      <c r="D19" s="116">
        <f>C19/C20-1</f>
        <v>-0.12410768039907116</v>
      </c>
    </row>
    <row r="20" spans="1:4" x14ac:dyDescent="0.25">
      <c r="A20" s="1" t="s">
        <v>90</v>
      </c>
      <c r="B20" s="114">
        <v>2011</v>
      </c>
      <c r="C20" s="115">
        <v>11627</v>
      </c>
      <c r="D20" s="116">
        <f t="shared" si="0"/>
        <v>0.41619975639464069</v>
      </c>
    </row>
    <row r="21" spans="1:4" x14ac:dyDescent="0.25">
      <c r="A21" s="1" t="s">
        <v>92</v>
      </c>
      <c r="B21" s="114">
        <v>2010</v>
      </c>
      <c r="C21" s="115">
        <v>8210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30100-EBD4-4005-9D7A-6738003B67E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50</v>
      </c>
      <c r="C17" s="99">
        <v>4019</v>
      </c>
      <c r="D17" s="99">
        <v>4124</v>
      </c>
      <c r="E17" s="99">
        <v>2132</v>
      </c>
      <c r="F17" s="99">
        <v>2908</v>
      </c>
      <c r="G17" s="99">
        <v>4497</v>
      </c>
      <c r="H17" s="99">
        <v>4790</v>
      </c>
      <c r="I17" s="100">
        <f t="shared" si="0"/>
        <v>6.5154547476095281E-2</v>
      </c>
      <c r="J17" s="100">
        <f t="shared" si="1"/>
        <v>0.16149369544131909</v>
      </c>
      <c r="K17" s="99">
        <f t="shared" si="2"/>
        <v>293</v>
      </c>
      <c r="L17" s="99">
        <f t="shared" si="3"/>
        <v>666</v>
      </c>
      <c r="M17" s="93">
        <f>H17/H17</f>
        <v>1</v>
      </c>
      <c r="N17" s="99">
        <v>0</v>
      </c>
      <c r="O17" s="99">
        <v>3192</v>
      </c>
      <c r="P17" s="99">
        <v>4653</v>
      </c>
      <c r="Q17" s="99">
        <v>4791</v>
      </c>
      <c r="R17" s="99">
        <v>4797</v>
      </c>
      <c r="S17" s="100">
        <f t="shared" si="4"/>
        <v>1.2523481527864089E-3</v>
      </c>
      <c r="T17" s="100" t="str">
        <f t="shared" si="5"/>
        <v>-</v>
      </c>
      <c r="U17" s="99">
        <f t="shared" si="6"/>
        <v>6</v>
      </c>
      <c r="V17" s="99">
        <f t="shared" si="7"/>
        <v>4797</v>
      </c>
      <c r="W17" s="93">
        <f>R17/R17</f>
        <v>1</v>
      </c>
    </row>
    <row r="18" spans="2:23" x14ac:dyDescent="0.25">
      <c r="B18" s="94" t="s">
        <v>60</v>
      </c>
      <c r="C18" s="95">
        <v>1798</v>
      </c>
      <c r="D18" s="95">
        <v>1801</v>
      </c>
      <c r="E18" s="95">
        <v>1559</v>
      </c>
      <c r="F18" s="95">
        <v>2545</v>
      </c>
      <c r="G18" s="95">
        <v>3640</v>
      </c>
      <c r="H18" s="95">
        <v>3915</v>
      </c>
      <c r="I18" s="96">
        <f t="shared" si="0"/>
        <v>7.5549450549450503E-2</v>
      </c>
      <c r="J18" s="96">
        <f t="shared" si="1"/>
        <v>1.1737923375902275</v>
      </c>
      <c r="K18" s="95">
        <f t="shared" si="2"/>
        <v>275</v>
      </c>
      <c r="L18" s="95">
        <f t="shared" si="3"/>
        <v>2114</v>
      </c>
      <c r="M18" s="96">
        <f>H18/H17</f>
        <v>0.81732776617954073</v>
      </c>
      <c r="N18" s="95">
        <v>0</v>
      </c>
      <c r="O18" s="95">
        <v>2930</v>
      </c>
      <c r="P18" s="95">
        <v>3809</v>
      </c>
      <c r="Q18" s="95">
        <v>3915</v>
      </c>
      <c r="R18" s="95">
        <v>3915</v>
      </c>
      <c r="S18" s="96">
        <f t="shared" si="4"/>
        <v>0</v>
      </c>
      <c r="T18" s="96" t="str">
        <f t="shared" si="5"/>
        <v>-</v>
      </c>
      <c r="U18" s="95">
        <f t="shared" si="6"/>
        <v>0</v>
      </c>
      <c r="V18" s="95">
        <f t="shared" si="7"/>
        <v>3915</v>
      </c>
      <c r="W18" s="96">
        <f>R18/R17</f>
        <v>0.81613508442776739</v>
      </c>
    </row>
    <row r="19" spans="2:23" x14ac:dyDescent="0.25">
      <c r="B19" s="97" t="s">
        <v>61</v>
      </c>
      <c r="C19" s="52">
        <v>1798</v>
      </c>
      <c r="D19" s="52">
        <v>1801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-1801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2221</v>
      </c>
      <c r="D21" s="95">
        <v>2323</v>
      </c>
      <c r="E21" s="95">
        <v>573</v>
      </c>
      <c r="F21" s="95">
        <v>363</v>
      </c>
      <c r="G21" s="95">
        <v>857</v>
      </c>
      <c r="H21" s="95">
        <v>875</v>
      </c>
      <c r="I21" s="96">
        <f t="shared" si="0"/>
        <v>2.100350058343059E-2</v>
      </c>
      <c r="J21" s="96">
        <f t="shared" si="1"/>
        <v>-0.62333189840723202</v>
      </c>
      <c r="K21" s="95">
        <f t="shared" si="2"/>
        <v>18</v>
      </c>
      <c r="L21" s="95">
        <f t="shared" si="3"/>
        <v>-1448</v>
      </c>
      <c r="M21" s="96">
        <f>H21/H17</f>
        <v>0.1826722338204593</v>
      </c>
      <c r="N21" s="95">
        <v>0</v>
      </c>
      <c r="O21" s="95">
        <v>262</v>
      </c>
      <c r="P21" s="95">
        <v>844</v>
      </c>
      <c r="Q21" s="95">
        <v>876</v>
      </c>
      <c r="R21" s="95">
        <v>882</v>
      </c>
      <c r="S21" s="96">
        <f t="shared" si="4"/>
        <v>6.8493150684931781E-3</v>
      </c>
      <c r="T21" s="96" t="str">
        <f t="shared" si="5"/>
        <v>-</v>
      </c>
      <c r="U21" s="95">
        <f t="shared" si="6"/>
        <v>6</v>
      </c>
      <c r="V21" s="95">
        <f t="shared" si="7"/>
        <v>882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B30C-1D46-4DC7-9231-C4AFF3F36B4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50</v>
      </c>
      <c r="C17" s="99">
        <v>15</v>
      </c>
      <c r="D17" s="99">
        <v>15</v>
      </c>
      <c r="E17" s="99">
        <v>6</v>
      </c>
      <c r="F17" s="99">
        <v>7</v>
      </c>
      <c r="G17" s="99">
        <v>11</v>
      </c>
      <c r="H17" s="99">
        <v>12</v>
      </c>
      <c r="I17" s="100">
        <f t="shared" si="4"/>
        <v>9.0909090909090828E-2</v>
      </c>
      <c r="J17" s="100">
        <f t="shared" si="5"/>
        <v>-0.19999999999999996</v>
      </c>
      <c r="K17" s="99">
        <f t="shared" si="6"/>
        <v>1</v>
      </c>
      <c r="L17" s="99">
        <f t="shared" si="7"/>
        <v>-3</v>
      </c>
      <c r="M17" s="93">
        <f>H17/H17</f>
        <v>1</v>
      </c>
      <c r="N17" s="99">
        <v>0</v>
      </c>
      <c r="O17" s="99">
        <v>7</v>
      </c>
      <c r="P17" s="99">
        <v>11</v>
      </c>
      <c r="Q17" s="99">
        <v>12</v>
      </c>
      <c r="R17" s="99">
        <v>12</v>
      </c>
      <c r="S17" s="100">
        <f t="shared" si="0"/>
        <v>0</v>
      </c>
      <c r="T17" s="100" t="str">
        <f t="shared" si="1"/>
        <v>-</v>
      </c>
      <c r="U17" s="99">
        <f t="shared" si="2"/>
        <v>0</v>
      </c>
      <c r="V17" s="99">
        <f t="shared" si="3"/>
        <v>12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6</v>
      </c>
      <c r="H18" s="95">
        <v>6</v>
      </c>
      <c r="I18" s="96">
        <f t="shared" si="4"/>
        <v>0</v>
      </c>
      <c r="J18" s="96">
        <f t="shared" si="5"/>
        <v>0.19999999999999996</v>
      </c>
      <c r="K18" s="95">
        <f t="shared" si="6"/>
        <v>0</v>
      </c>
      <c r="L18" s="95">
        <f t="shared" si="7"/>
        <v>1</v>
      </c>
      <c r="M18" s="96">
        <f>H18/H17</f>
        <v>0.5</v>
      </c>
      <c r="N18" s="95">
        <v>0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 t="str">
        <f t="shared" si="1"/>
        <v>-</v>
      </c>
      <c r="U18" s="95">
        <f t="shared" si="2"/>
        <v>0</v>
      </c>
      <c r="V18" s="95">
        <f t="shared" si="3"/>
        <v>6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5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-5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10</v>
      </c>
      <c r="E21" s="95">
        <v>3</v>
      </c>
      <c r="F21" s="95">
        <v>3</v>
      </c>
      <c r="G21" s="95">
        <v>5</v>
      </c>
      <c r="H21" s="95">
        <v>6</v>
      </c>
      <c r="I21" s="96">
        <f t="shared" si="4"/>
        <v>0.19999999999999996</v>
      </c>
      <c r="J21" s="96">
        <f t="shared" si="5"/>
        <v>-0.4</v>
      </c>
      <c r="K21" s="95">
        <f t="shared" si="6"/>
        <v>1</v>
      </c>
      <c r="L21" s="95">
        <f t="shared" si="7"/>
        <v>-4</v>
      </c>
      <c r="M21" s="96">
        <f>H21/H17</f>
        <v>0.5</v>
      </c>
      <c r="N21" s="95">
        <v>0</v>
      </c>
      <c r="O21" s="95">
        <v>3</v>
      </c>
      <c r="P21" s="95">
        <v>5</v>
      </c>
      <c r="Q21" s="95">
        <v>6</v>
      </c>
      <c r="R21" s="95">
        <v>6</v>
      </c>
      <c r="S21" s="96">
        <f t="shared" si="0"/>
        <v>0</v>
      </c>
      <c r="T21" s="96" t="str">
        <f t="shared" si="1"/>
        <v>-</v>
      </c>
      <c r="U21" s="95">
        <f t="shared" si="2"/>
        <v>0</v>
      </c>
      <c r="V21" s="95">
        <f t="shared" si="3"/>
        <v>6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66DAA-0EA9-4D82-9914-00D6C3A8C2C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77E21-35EF-4979-B7A8-80D6B6B5B8C4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N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si="0"/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0"/>
        <v>-1.5747665722116388E-2</v>
      </c>
      <c r="O11" s="116">
        <f t="shared" ref="O11:O15" si="1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0"/>
        <v>-0.221816522136011</v>
      </c>
      <c r="O12" s="116">
        <f t="shared" si="1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0"/>
        <v>4.9337972359137838E-2</v>
      </c>
      <c r="O13" s="116">
        <f t="shared" si="1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0"/>
        <v>-0.10752590849436572</v>
      </c>
      <c r="O14" s="116">
        <f t="shared" si="1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0"/>
        <v>-5.3292256759242207E-2</v>
      </c>
      <c r="O15" s="116">
        <f t="shared" si="1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138865</v>
      </c>
      <c r="N21" s="119">
        <v>-6.4907342563163328E-2</v>
      </c>
      <c r="O21" s="119">
        <v>0.69217552368302404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237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2">IFERROR(E31/C31-1,"-")</f>
        <v>1.521986970684039</v>
      </c>
      <c r="G31" s="115">
        <v>929</v>
      </c>
      <c r="H31" s="116">
        <f t="shared" si="2"/>
        <v>-0.70003228931223771</v>
      </c>
      <c r="I31" s="115">
        <v>1925</v>
      </c>
      <c r="J31" s="116">
        <f t="shared" si="2"/>
        <v>1.0721205597416579</v>
      </c>
      <c r="K31" s="115">
        <v>2578</v>
      </c>
      <c r="L31" s="116">
        <f t="shared" si="2"/>
        <v>0.33922077922077931</v>
      </c>
      <c r="M31" s="115">
        <v>2281</v>
      </c>
      <c r="N31" s="116">
        <f t="shared" ref="N31:N37" si="3">IFERROR(M31/K31-1,"-")</f>
        <v>-0.11520558572536854</v>
      </c>
      <c r="O31" s="116">
        <f>M31/C31-1</f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2"/>
        <v>1.5181891673403394</v>
      </c>
      <c r="G32" s="115">
        <v>992</v>
      </c>
      <c r="H32" s="116">
        <f t="shared" si="2"/>
        <v>-0.68154093097913315</v>
      </c>
      <c r="I32" s="115">
        <v>2222</v>
      </c>
      <c r="J32" s="116">
        <f t="shared" si="2"/>
        <v>1.2399193548387095</v>
      </c>
      <c r="K32" s="115">
        <v>2461</v>
      </c>
      <c r="L32" s="116">
        <f t="shared" si="2"/>
        <v>0.10756075607560756</v>
      </c>
      <c r="M32" s="115">
        <v>2017</v>
      </c>
      <c r="N32" s="116">
        <f>IFERROR(M32/K32-1,"-")</f>
        <v>-0.18041446566436403</v>
      </c>
      <c r="O32" s="116">
        <f>IFERROR(M32/C32-1,"-")</f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2"/>
        <v>-0.42659758203799658</v>
      </c>
      <c r="G33" s="115">
        <v>1896</v>
      </c>
      <c r="H33" s="116">
        <f t="shared" si="2"/>
        <v>0.90361445783132521</v>
      </c>
      <c r="I33" s="115">
        <v>2841</v>
      </c>
      <c r="J33" s="116">
        <f t="shared" si="2"/>
        <v>0.49841772151898733</v>
      </c>
      <c r="K33" s="115">
        <v>3676</v>
      </c>
      <c r="L33" s="116">
        <f t="shared" si="2"/>
        <v>0.29391059486096438</v>
      </c>
      <c r="M33" s="115">
        <v>3382</v>
      </c>
      <c r="N33" s="116">
        <f t="shared" si="3"/>
        <v>-7.9978237214363479E-2</v>
      </c>
      <c r="O33" s="116">
        <f t="shared" ref="O33:O37" si="4">IFERROR(M33/C33-1,"-")</f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2"/>
        <v>-1</v>
      </c>
      <c r="G34" s="115">
        <v>4074</v>
      </c>
      <c r="H34" s="116" t="str">
        <f t="shared" si="2"/>
        <v>-</v>
      </c>
      <c r="I34" s="115">
        <v>4092</v>
      </c>
      <c r="J34" s="116">
        <f t="shared" si="2"/>
        <v>4.4182621502208974E-3</v>
      </c>
      <c r="K34" s="115">
        <v>6591</v>
      </c>
      <c r="L34" s="116">
        <f t="shared" si="2"/>
        <v>0.61070381231671544</v>
      </c>
      <c r="M34" s="115">
        <v>3903</v>
      </c>
      <c r="N34" s="116">
        <f t="shared" si="3"/>
        <v>-0.40782885753299958</v>
      </c>
      <c r="O34" s="116">
        <f t="shared" si="4"/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2"/>
        <v>-1</v>
      </c>
      <c r="G35" s="115">
        <v>4181</v>
      </c>
      <c r="H35" s="116" t="str">
        <f t="shared" si="2"/>
        <v>-</v>
      </c>
      <c r="I35" s="115">
        <v>4088</v>
      </c>
      <c r="J35" s="116">
        <f t="shared" si="2"/>
        <v>-2.2243482420473581E-2</v>
      </c>
      <c r="K35" s="115">
        <v>3914</v>
      </c>
      <c r="L35" s="116">
        <f t="shared" si="2"/>
        <v>-4.2563600782778876E-2</v>
      </c>
      <c r="M35" s="115">
        <v>5934</v>
      </c>
      <c r="N35" s="116">
        <f t="shared" si="3"/>
        <v>0.51609606540623409</v>
      </c>
      <c r="O35" s="116">
        <f t="shared" si="4"/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2"/>
        <v>-1</v>
      </c>
      <c r="G36" s="115">
        <v>7593</v>
      </c>
      <c r="H36" s="116" t="str">
        <f t="shared" si="2"/>
        <v>-</v>
      </c>
      <c r="I36" s="115">
        <v>4013</v>
      </c>
      <c r="J36" s="116">
        <f t="shared" si="2"/>
        <v>-0.47148689582510206</v>
      </c>
      <c r="K36" s="115">
        <v>5372</v>
      </c>
      <c r="L36" s="116">
        <f t="shared" si="2"/>
        <v>0.33864938948417644</v>
      </c>
      <c r="M36" s="115">
        <v>5322</v>
      </c>
      <c r="N36" s="116">
        <f t="shared" si="3"/>
        <v>-9.3075204765450392E-3</v>
      </c>
      <c r="O36" s="116">
        <f t="shared" si="4"/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2"/>
        <v>-1</v>
      </c>
      <c r="G37" s="115">
        <v>5879</v>
      </c>
      <c r="H37" s="116" t="str">
        <f t="shared" si="2"/>
        <v>-</v>
      </c>
      <c r="I37" s="115">
        <v>5277</v>
      </c>
      <c r="J37" s="116">
        <f t="shared" si="2"/>
        <v>-0.10239836706922945</v>
      </c>
      <c r="K37" s="115">
        <v>6908</v>
      </c>
      <c r="L37" s="116">
        <f t="shared" si="2"/>
        <v>0.30907712715558078</v>
      </c>
      <c r="M37" s="115">
        <v>5357</v>
      </c>
      <c r="N37" s="116">
        <f t="shared" si="3"/>
        <v>-0.22452229299363058</v>
      </c>
      <c r="O37" s="116">
        <f t="shared" si="4"/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2"/>
        <v>1.0792962159556518</v>
      </c>
      <c r="G38" s="115">
        <v>6349</v>
      </c>
      <c r="H38" s="116">
        <f t="shared" si="2"/>
        <v>-0.26405471195085195</v>
      </c>
      <c r="I38" s="115">
        <v>7545</v>
      </c>
      <c r="J38" s="116">
        <f t="shared" si="2"/>
        <v>0.18837612222397238</v>
      </c>
      <c r="K38" s="115">
        <v>6775</v>
      </c>
      <c r="L38" s="116">
        <f t="shared" si="2"/>
        <v>-0.10205434062292906</v>
      </c>
      <c r="M38" s="115"/>
      <c r="N38" s="116"/>
      <c r="O38" s="116"/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2"/>
        <v>1.9380591878871303</v>
      </c>
      <c r="G39" s="115">
        <v>5963</v>
      </c>
      <c r="H39" s="116">
        <f t="shared" si="2"/>
        <v>-0.3015928788943546</v>
      </c>
      <c r="I39" s="115">
        <v>5843</v>
      </c>
      <c r="J39" s="116">
        <f t="shared" si="2"/>
        <v>-2.0124098608083174E-2</v>
      </c>
      <c r="K39" s="115">
        <v>5114</v>
      </c>
      <c r="L39" s="116">
        <f t="shared" si="2"/>
        <v>-0.12476467568030125</v>
      </c>
      <c r="M39" s="115"/>
      <c r="N39" s="116"/>
      <c r="O39" s="116"/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2"/>
        <v>-0.13531598513011156</v>
      </c>
      <c r="G40" s="115">
        <v>1838</v>
      </c>
      <c r="H40" s="116">
        <f t="shared" si="2"/>
        <v>-0.20980223559759248</v>
      </c>
      <c r="I40" s="115">
        <v>4253</v>
      </c>
      <c r="J40" s="116">
        <f t="shared" si="2"/>
        <v>1.3139281828073992</v>
      </c>
      <c r="K40" s="115">
        <v>5907</v>
      </c>
      <c r="L40" s="116">
        <f t="shared" si="2"/>
        <v>0.38890195156360208</v>
      </c>
      <c r="M40" s="115"/>
      <c r="N40" s="116"/>
      <c r="O40" s="116"/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2"/>
        <v>-0.39892294946147477</v>
      </c>
      <c r="G41" s="115">
        <v>1508</v>
      </c>
      <c r="H41" s="116">
        <f t="shared" si="2"/>
        <v>3.9283252929014578E-2</v>
      </c>
      <c r="I41" s="115">
        <v>3549</v>
      </c>
      <c r="J41" s="116">
        <f t="shared" si="2"/>
        <v>1.353448275862069</v>
      </c>
      <c r="K41" s="115">
        <v>2675</v>
      </c>
      <c r="L41" s="116">
        <f t="shared" si="2"/>
        <v>-0.24626655395886166</v>
      </c>
      <c r="M41" s="115"/>
      <c r="N41" s="116"/>
      <c r="O41" s="116"/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2"/>
        <v>1.6226240148354165E-2</v>
      </c>
      <c r="G42" s="115">
        <v>3196</v>
      </c>
      <c r="H42" s="116">
        <f t="shared" si="2"/>
        <v>0.45802919708029188</v>
      </c>
      <c r="I42" s="115">
        <v>2982</v>
      </c>
      <c r="J42" s="116">
        <f t="shared" si="2"/>
        <v>-6.6958698372966197E-2</v>
      </c>
      <c r="K42" s="115">
        <v>3713</v>
      </c>
      <c r="L42" s="116">
        <f t="shared" si="2"/>
        <v>0.24513749161636489</v>
      </c>
      <c r="M42" s="115"/>
      <c r="N42" s="116"/>
      <c r="O42" s="116"/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2"/>
        <v>-1.3705698345641615E-2</v>
      </c>
      <c r="G43" s="118">
        <v>44398</v>
      </c>
      <c r="H43" s="119">
        <f t="shared" si="2"/>
        <v>0.45167407794925452</v>
      </c>
      <c r="I43" s="118">
        <v>48630</v>
      </c>
      <c r="J43" s="119">
        <f t="shared" si="2"/>
        <v>9.531960899139591E-2</v>
      </c>
      <c r="K43" s="118">
        <v>55684</v>
      </c>
      <c r="L43" s="119">
        <f t="shared" si="2"/>
        <v>0.14505449311124829</v>
      </c>
      <c r="M43" s="118">
        <v>28196</v>
      </c>
      <c r="N43" s="119">
        <v>-0.10488888888888892</v>
      </c>
      <c r="O43" s="119">
        <v>0.68909123584736109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f t="shared" ref="N53:N59" si="5">IFERROR(M53/K53-1,"-")</f>
        <v>-0.1776625824693685</v>
      </c>
      <c r="O53" s="116">
        <f>IFERROR(M53/C53-1,"-")</f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6">IFERROR(E54/C54-1,"-")</f>
        <v>1.5395299145299144</v>
      </c>
      <c r="G54" s="115">
        <v>0</v>
      </c>
      <c r="H54" s="116">
        <f t="shared" si="6"/>
        <v>-1</v>
      </c>
      <c r="I54" s="115">
        <v>1304</v>
      </c>
      <c r="J54" s="116" t="str">
        <f t="shared" si="6"/>
        <v>-</v>
      </c>
      <c r="K54" s="115">
        <v>1499</v>
      </c>
      <c r="L54" s="116">
        <f t="shared" si="6"/>
        <v>0.14953987730061358</v>
      </c>
      <c r="M54" s="115">
        <v>1341</v>
      </c>
      <c r="N54" s="116">
        <f t="shared" si="5"/>
        <v>-0.10540360240160107</v>
      </c>
      <c r="O54" s="116">
        <f>IFERROR(M54/C54-1,"-")</f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6"/>
        <v>-0.37040527803958534</v>
      </c>
      <c r="G55" s="115">
        <v>0</v>
      </c>
      <c r="H55" s="116">
        <f t="shared" si="6"/>
        <v>-1</v>
      </c>
      <c r="I55" s="115">
        <v>1397</v>
      </c>
      <c r="J55" s="116" t="str">
        <f t="shared" si="6"/>
        <v>-</v>
      </c>
      <c r="K55" s="115">
        <v>2154</v>
      </c>
      <c r="L55" s="116">
        <f t="shared" si="6"/>
        <v>0.54187544738725846</v>
      </c>
      <c r="M55" s="115">
        <v>2524</v>
      </c>
      <c r="N55" s="116">
        <f t="shared" si="5"/>
        <v>0.17177344475394607</v>
      </c>
      <c r="O55" s="116">
        <f t="shared" ref="O55:O59" si="7">IFERROR(M55/C55-1,"-")</f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6"/>
        <v>-1</v>
      </c>
      <c r="G56" s="115">
        <v>258</v>
      </c>
      <c r="H56" s="116" t="str">
        <f t="shared" si="6"/>
        <v>-</v>
      </c>
      <c r="I56" s="115">
        <v>2348</v>
      </c>
      <c r="J56" s="116">
        <f t="shared" si="6"/>
        <v>8.1007751937984498</v>
      </c>
      <c r="K56" s="115">
        <v>2696</v>
      </c>
      <c r="L56" s="116">
        <f t="shared" si="6"/>
        <v>0.14821124361158433</v>
      </c>
      <c r="M56" s="115">
        <v>2784</v>
      </c>
      <c r="N56" s="116">
        <f t="shared" si="5"/>
        <v>3.2640949554896048E-2</v>
      </c>
      <c r="O56" s="116">
        <f t="shared" si="7"/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6"/>
        <v>-1</v>
      </c>
      <c r="G57" s="115">
        <v>553</v>
      </c>
      <c r="H57" s="116" t="str">
        <f t="shared" si="6"/>
        <v>-</v>
      </c>
      <c r="I57" s="115">
        <v>2517</v>
      </c>
      <c r="J57" s="116">
        <f t="shared" si="6"/>
        <v>3.5515370705244127</v>
      </c>
      <c r="K57" s="115">
        <v>2827</v>
      </c>
      <c r="L57" s="116">
        <f t="shared" si="6"/>
        <v>0.12316249503377041</v>
      </c>
      <c r="M57" s="115">
        <v>4403</v>
      </c>
      <c r="N57" s="116">
        <f t="shared" si="5"/>
        <v>0.55748142907675979</v>
      </c>
      <c r="O57" s="116">
        <f t="shared" si="7"/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6"/>
        <v>-1</v>
      </c>
      <c r="G58" s="115">
        <v>4207</v>
      </c>
      <c r="H58" s="116" t="str">
        <f t="shared" si="6"/>
        <v>-</v>
      </c>
      <c r="I58" s="115">
        <v>3049</v>
      </c>
      <c r="J58" s="116">
        <f t="shared" si="6"/>
        <v>-0.27525552650344665</v>
      </c>
      <c r="K58" s="115">
        <v>3312</v>
      </c>
      <c r="L58" s="116">
        <f t="shared" si="6"/>
        <v>8.6257789439160293E-2</v>
      </c>
      <c r="M58" s="115">
        <v>3266</v>
      </c>
      <c r="N58" s="116">
        <f t="shared" si="5"/>
        <v>-1.388888888888884E-2</v>
      </c>
      <c r="O58" s="116">
        <f t="shared" si="7"/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6"/>
        <v>-1</v>
      </c>
      <c r="G59" s="115">
        <v>4066</v>
      </c>
      <c r="H59" s="116" t="str">
        <f t="shared" si="6"/>
        <v>-</v>
      </c>
      <c r="I59" s="115">
        <v>3973</v>
      </c>
      <c r="J59" s="116">
        <f t="shared" si="6"/>
        <v>-2.2872602065912462E-2</v>
      </c>
      <c r="K59" s="115">
        <v>3945</v>
      </c>
      <c r="L59" s="116">
        <f t="shared" si="6"/>
        <v>-7.0475711049584611E-3</v>
      </c>
      <c r="M59" s="115">
        <v>3427</v>
      </c>
      <c r="N59" s="116">
        <f t="shared" si="5"/>
        <v>-0.13130544993662863</v>
      </c>
      <c r="O59" s="116">
        <f t="shared" si="7"/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6"/>
        <v>2.4343517753922379</v>
      </c>
      <c r="G60" s="115">
        <v>3975</v>
      </c>
      <c r="H60" s="116">
        <f t="shared" si="6"/>
        <v>-0.52212070209184902</v>
      </c>
      <c r="I60" s="115">
        <v>4704</v>
      </c>
      <c r="J60" s="116">
        <f t="shared" si="6"/>
        <v>0.18339622641509434</v>
      </c>
      <c r="K60" s="115">
        <v>4462</v>
      </c>
      <c r="L60" s="116">
        <f t="shared" si="6"/>
        <v>-5.1445578231292477E-2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6"/>
        <v>3.749279538904899</v>
      </c>
      <c r="G61" s="115">
        <v>2763</v>
      </c>
      <c r="H61" s="116">
        <f t="shared" si="6"/>
        <v>-0.66468446601941755</v>
      </c>
      <c r="I61" s="115">
        <v>3932</v>
      </c>
      <c r="J61" s="116">
        <f t="shared" si="6"/>
        <v>0.42309084328628299</v>
      </c>
      <c r="K61" s="115">
        <v>3604</v>
      </c>
      <c r="L61" s="116">
        <f t="shared" si="6"/>
        <v>-8.3418107833163835E-2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6"/>
        <v>0.22680412371134029</v>
      </c>
      <c r="G62" s="115">
        <v>1560</v>
      </c>
      <c r="H62" s="116">
        <f t="shared" si="6"/>
        <v>-0.12605042016806722</v>
      </c>
      <c r="I62" s="115">
        <v>2904</v>
      </c>
      <c r="J62" s="116">
        <f t="shared" si="6"/>
        <v>0.86153846153846159</v>
      </c>
      <c r="K62" s="115">
        <v>4407</v>
      </c>
      <c r="L62" s="116">
        <f t="shared" si="6"/>
        <v>0.51756198347107429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6"/>
        <v>-0.67160493827160495</v>
      </c>
      <c r="G63" s="115">
        <v>926</v>
      </c>
      <c r="H63" s="116">
        <f t="shared" si="6"/>
        <v>0.74060150375939848</v>
      </c>
      <c r="I63" s="115">
        <v>2830</v>
      </c>
      <c r="J63" s="116">
        <f t="shared" si="6"/>
        <v>2.0561555075593954</v>
      </c>
      <c r="K63" s="115">
        <v>2091</v>
      </c>
      <c r="L63" s="116">
        <f t="shared" si="6"/>
        <v>-0.26113074204946995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6"/>
        <v>-0.42764015645371578</v>
      </c>
      <c r="G64" s="115">
        <v>1883</v>
      </c>
      <c r="H64" s="116">
        <f t="shared" si="6"/>
        <v>1.1446469248291571</v>
      </c>
      <c r="I64" s="115">
        <v>2283</v>
      </c>
      <c r="J64" s="116">
        <f t="shared" si="6"/>
        <v>0.21242697822623469</v>
      </c>
      <c r="K64" s="115">
        <v>3045</v>
      </c>
      <c r="L64" s="116">
        <f t="shared" si="6"/>
        <v>0.33377135348226017</v>
      </c>
      <c r="M64" s="115"/>
      <c r="N64" s="116"/>
      <c r="O64" s="116"/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6"/>
        <v>0.33980024054803115</v>
      </c>
      <c r="G65" s="118">
        <v>20278</v>
      </c>
      <c r="H65" s="119">
        <f t="shared" si="6"/>
        <v>-0.20853986963818738</v>
      </c>
      <c r="I65" s="118">
        <v>32271</v>
      </c>
      <c r="J65" s="119">
        <f t="shared" si="6"/>
        <v>0.59142913502317773</v>
      </c>
      <c r="K65" s="118">
        <v>36164</v>
      </c>
      <c r="L65" s="119">
        <f t="shared" si="6"/>
        <v>0.12063462551516846</v>
      </c>
      <c r="M65" s="118">
        <v>19490</v>
      </c>
      <c r="N65" s="119">
        <v>5.0390730261385075E-2</v>
      </c>
      <c r="O65" s="119">
        <v>0.88181905957323559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239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f t="shared" ref="N75:N83" si="8">IFERROR(M75/K75-1,"-")</f>
        <v>0.17543859649122817</v>
      </c>
      <c r="O75" s="116">
        <f>M75/C75-1</f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9">IFERROR(E76/C76-1,"-")</f>
        <v>1.4518272425249168</v>
      </c>
      <c r="G76" s="115">
        <v>992</v>
      </c>
      <c r="H76" s="116">
        <f t="shared" si="9"/>
        <v>0.34417344173441733</v>
      </c>
      <c r="I76" s="115">
        <v>918</v>
      </c>
      <c r="J76" s="116">
        <f t="shared" si="9"/>
        <v>-7.4596774193548376E-2</v>
      </c>
      <c r="K76" s="115">
        <v>962</v>
      </c>
      <c r="L76" s="116">
        <f t="shared" si="9"/>
        <v>4.7930283224400849E-2</v>
      </c>
      <c r="M76" s="115">
        <v>676</v>
      </c>
      <c r="N76" s="116">
        <f t="shared" si="8"/>
        <v>-0.29729729729729726</v>
      </c>
      <c r="O76" s="116">
        <f>IFERROR(M76/C76-1,"-")</f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9"/>
        <v>-0.51479289940828399</v>
      </c>
      <c r="G77" s="115">
        <v>1896</v>
      </c>
      <c r="H77" s="116">
        <f t="shared" si="9"/>
        <v>4.7804878048780486</v>
      </c>
      <c r="I77" s="115">
        <v>1444</v>
      </c>
      <c r="J77" s="116">
        <f t="shared" si="9"/>
        <v>-0.23839662447257381</v>
      </c>
      <c r="K77" s="115">
        <v>1522</v>
      </c>
      <c r="L77" s="116">
        <f t="shared" si="9"/>
        <v>5.4016620498614998E-2</v>
      </c>
      <c r="M77" s="115">
        <v>858</v>
      </c>
      <c r="N77" s="116">
        <f t="shared" si="8"/>
        <v>-0.43626806833114318</v>
      </c>
      <c r="O77" s="116">
        <f t="shared" ref="O77:O86" si="10">IFERROR(M77/C77-1,"-")</f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9"/>
        <v>-1</v>
      </c>
      <c r="G78" s="115">
        <v>3816</v>
      </c>
      <c r="H78" s="116" t="str">
        <f t="shared" si="9"/>
        <v>-</v>
      </c>
      <c r="I78" s="115">
        <v>1744</v>
      </c>
      <c r="J78" s="116">
        <f t="shared" si="9"/>
        <v>-0.54297693920335433</v>
      </c>
      <c r="K78" s="115">
        <v>3895</v>
      </c>
      <c r="L78" s="116">
        <f t="shared" si="9"/>
        <v>1.2333715596330275</v>
      </c>
      <c r="M78" s="115">
        <v>1119</v>
      </c>
      <c r="N78" s="116">
        <f t="shared" si="8"/>
        <v>-0.71270860077021825</v>
      </c>
      <c r="O78" s="116">
        <f t="shared" si="10"/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9"/>
        <v>-1</v>
      </c>
      <c r="G79" s="115">
        <v>3628</v>
      </c>
      <c r="H79" s="116" t="str">
        <f t="shared" si="9"/>
        <v>-</v>
      </c>
      <c r="I79" s="115">
        <v>1571</v>
      </c>
      <c r="J79" s="116">
        <f t="shared" si="9"/>
        <v>-0.56697905181918418</v>
      </c>
      <c r="K79" s="115">
        <v>1087</v>
      </c>
      <c r="L79" s="116">
        <f t="shared" si="9"/>
        <v>-0.30808402291534054</v>
      </c>
      <c r="M79" s="115">
        <v>1531</v>
      </c>
      <c r="N79" s="116">
        <f t="shared" si="8"/>
        <v>0.40846366145354196</v>
      </c>
      <c r="O79" s="116">
        <f t="shared" si="10"/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9"/>
        <v>-1</v>
      </c>
      <c r="G80" s="115">
        <v>3386</v>
      </c>
      <c r="H80" s="116" t="str">
        <f t="shared" si="9"/>
        <v>-</v>
      </c>
      <c r="I80" s="115">
        <v>964</v>
      </c>
      <c r="J80" s="116">
        <f t="shared" si="9"/>
        <v>-0.7152982870643827</v>
      </c>
      <c r="K80" s="115">
        <v>2060</v>
      </c>
      <c r="L80" s="116">
        <f t="shared" si="9"/>
        <v>1.1369294605809128</v>
      </c>
      <c r="M80" s="115">
        <v>2056</v>
      </c>
      <c r="N80" s="116">
        <f t="shared" si="8"/>
        <v>-1.9417475728155109E-3</v>
      </c>
      <c r="O80" s="116">
        <f t="shared" si="10"/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9"/>
        <v>-1</v>
      </c>
      <c r="G81" s="115">
        <v>1813</v>
      </c>
      <c r="H81" s="116" t="str">
        <f t="shared" si="9"/>
        <v>-</v>
      </c>
      <c r="I81" s="115">
        <v>1304</v>
      </c>
      <c r="J81" s="116">
        <f t="shared" si="9"/>
        <v>-0.28075013789299508</v>
      </c>
      <c r="K81" s="115">
        <v>2963</v>
      </c>
      <c r="L81" s="116">
        <f t="shared" si="9"/>
        <v>1.272239263803681</v>
      </c>
      <c r="M81" s="115">
        <v>1930</v>
      </c>
      <c r="N81" s="116">
        <f t="shared" si="8"/>
        <v>-0.34863314208572393</v>
      </c>
      <c r="O81" s="116">
        <f t="shared" si="10"/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9"/>
        <v>-0.82107701215981477</v>
      </c>
      <c r="G82" s="115">
        <v>2374</v>
      </c>
      <c r="H82" s="116">
        <f t="shared" si="9"/>
        <v>6.6828478964401299</v>
      </c>
      <c r="I82" s="115">
        <v>2841</v>
      </c>
      <c r="J82" s="116">
        <f t="shared" si="9"/>
        <v>0.19671440606571178</v>
      </c>
      <c r="K82" s="115">
        <v>2313</v>
      </c>
      <c r="L82" s="116">
        <f t="shared" si="9"/>
        <v>-0.18585005279831046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9"/>
        <v>-0.74551665243381726</v>
      </c>
      <c r="G83" s="115">
        <v>3200</v>
      </c>
      <c r="H83" s="116">
        <f t="shared" si="9"/>
        <v>9.7382550335570475</v>
      </c>
      <c r="I83" s="115">
        <v>1911</v>
      </c>
      <c r="J83" s="116">
        <f t="shared" si="9"/>
        <v>-0.40281250000000002</v>
      </c>
      <c r="K83" s="115">
        <v>1510</v>
      </c>
      <c r="L83" s="116">
        <f t="shared" si="9"/>
        <v>-0.20983778126635266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9"/>
        <v>-0.56194331983805668</v>
      </c>
      <c r="G84" s="115">
        <v>278</v>
      </c>
      <c r="H84" s="116">
        <f t="shared" si="9"/>
        <v>-0.48613678373382629</v>
      </c>
      <c r="I84" s="115">
        <v>1349</v>
      </c>
      <c r="J84" s="116">
        <f t="shared" si="9"/>
        <v>3.8525179856115104</v>
      </c>
      <c r="K84" s="115">
        <v>1500</v>
      </c>
      <c r="L84" s="116">
        <f t="shared" si="9"/>
        <v>0.11193476649369893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9"/>
        <v>0.15743073047858935</v>
      </c>
      <c r="G85" s="115">
        <v>582</v>
      </c>
      <c r="H85" s="116">
        <f t="shared" si="9"/>
        <v>-0.36670293797606091</v>
      </c>
      <c r="I85" s="115">
        <v>719</v>
      </c>
      <c r="J85" s="116">
        <f t="shared" si="9"/>
        <v>0.23539518900343648</v>
      </c>
      <c r="K85" s="115">
        <v>584</v>
      </c>
      <c r="L85" s="116">
        <f t="shared" si="9"/>
        <v>-0.18776077885952713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9"/>
        <v>1.1091492776886036</v>
      </c>
      <c r="G86" s="115">
        <v>1313</v>
      </c>
      <c r="H86" s="116">
        <f t="shared" si="9"/>
        <v>-7.6103500761037779E-4</v>
      </c>
      <c r="I86" s="115">
        <v>699</v>
      </c>
      <c r="J86" s="116">
        <f t="shared" si="9"/>
        <v>-0.46763137852246761</v>
      </c>
      <c r="K86" s="115">
        <v>668</v>
      </c>
      <c r="L86" s="116">
        <f t="shared" si="9"/>
        <v>-4.4349070100143106E-2</v>
      </c>
      <c r="M86" s="115"/>
      <c r="N86" s="116"/>
      <c r="O86" s="116"/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9"/>
        <v>-0.58244994110718484</v>
      </c>
      <c r="G87" s="118">
        <v>24120</v>
      </c>
      <c r="H87" s="119">
        <f t="shared" si="9"/>
        <v>3.8599637316139432</v>
      </c>
      <c r="I87" s="118">
        <v>16359</v>
      </c>
      <c r="J87" s="119">
        <f t="shared" si="9"/>
        <v>-0.32176616915422884</v>
      </c>
      <c r="K87" s="118">
        <v>19520</v>
      </c>
      <c r="L87" s="119">
        <f t="shared" si="9"/>
        <v>0.19322696986368371</v>
      </c>
      <c r="M87" s="118">
        <v>8706</v>
      </c>
      <c r="N87" s="119">
        <v>-0.32746234067207414</v>
      </c>
      <c r="O87" s="119">
        <v>0.37405303030303028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240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11">IFERROR(E97/C97-1,"-")</f>
        <v>8.6837380704904099E-2</v>
      </c>
      <c r="G97" s="115">
        <v>1547</v>
      </c>
      <c r="H97" s="116">
        <f t="shared" si="11"/>
        <v>-0.86550165188662842</v>
      </c>
      <c r="I97" s="115">
        <v>9659</v>
      </c>
      <c r="J97" s="116">
        <f t="shared" si="11"/>
        <v>5.2436974789915967</v>
      </c>
      <c r="K97" s="115">
        <v>13056</v>
      </c>
      <c r="L97" s="116">
        <f t="shared" si="11"/>
        <v>0.35169272181385236</v>
      </c>
      <c r="M97" s="115">
        <v>14947</v>
      </c>
      <c r="N97" s="116">
        <f t="shared" ref="N97:N103" si="12">IFERROR(M97/K97-1,"-")</f>
        <v>0.14483762254901955</v>
      </c>
      <c r="O97" s="116">
        <f>M97/C97-1</f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11"/>
        <v>0.14458946588910493</v>
      </c>
      <c r="G98" s="115">
        <v>933</v>
      </c>
      <c r="H98" s="116">
        <f t="shared" si="11"/>
        <v>-0.92454508693894055</v>
      </c>
      <c r="I98" s="115">
        <v>12449</v>
      </c>
      <c r="J98" s="116">
        <f t="shared" si="11"/>
        <v>12.342979635584138</v>
      </c>
      <c r="K98" s="115">
        <v>18051</v>
      </c>
      <c r="L98" s="116">
        <f t="shared" si="11"/>
        <v>0.44999598361314153</v>
      </c>
      <c r="M98" s="115">
        <v>15947</v>
      </c>
      <c r="N98" s="116">
        <f t="shared" si="12"/>
        <v>-0.116558639410559</v>
      </c>
      <c r="O98" s="116">
        <f>IFERROR(M98/C98-1,"-")</f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11"/>
        <v>-0.53905082212257094</v>
      </c>
      <c r="G99" s="115">
        <v>1187</v>
      </c>
      <c r="H99" s="116">
        <f t="shared" si="11"/>
        <v>-0.75942440210782325</v>
      </c>
      <c r="I99" s="115">
        <v>17100</v>
      </c>
      <c r="J99" s="116">
        <f t="shared" si="11"/>
        <v>13.406065711878686</v>
      </c>
      <c r="K99" s="115">
        <v>17851</v>
      </c>
      <c r="L99" s="116">
        <f t="shared" si="11"/>
        <v>4.3918128654970801E-2</v>
      </c>
      <c r="M99" s="115">
        <v>17806</v>
      </c>
      <c r="N99" s="116">
        <f t="shared" si="12"/>
        <v>-2.5208671783093495E-3</v>
      </c>
      <c r="O99" s="116">
        <f t="shared" ref="O99:O103" si="13">IFERROR(M99/C99-1,"-")</f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11"/>
        <v>-1</v>
      </c>
      <c r="G100" s="115">
        <v>1800</v>
      </c>
      <c r="H100" s="116" t="str">
        <f t="shared" si="11"/>
        <v>-</v>
      </c>
      <c r="I100" s="115">
        <v>12237</v>
      </c>
      <c r="J100" s="116">
        <f t="shared" si="11"/>
        <v>5.7983333333333329</v>
      </c>
      <c r="K100" s="115">
        <v>19701</v>
      </c>
      <c r="L100" s="116">
        <f t="shared" si="11"/>
        <v>0.6099534199558716</v>
      </c>
      <c r="M100" s="115">
        <v>16557</v>
      </c>
      <c r="N100" s="116">
        <f t="shared" si="12"/>
        <v>-0.15958580782701381</v>
      </c>
      <c r="O100" s="116">
        <f t="shared" si="13"/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11"/>
        <v>-1</v>
      </c>
      <c r="G101" s="115">
        <v>2381</v>
      </c>
      <c r="H101" s="116" t="str">
        <f t="shared" si="11"/>
        <v>-</v>
      </c>
      <c r="I101" s="115">
        <v>11861</v>
      </c>
      <c r="J101" s="116">
        <f t="shared" si="11"/>
        <v>3.9815203695926078</v>
      </c>
      <c r="K101" s="115">
        <v>16780</v>
      </c>
      <c r="L101" s="116">
        <f t="shared" si="11"/>
        <v>0.41472051260433362</v>
      </c>
      <c r="M101" s="115">
        <v>15781</v>
      </c>
      <c r="N101" s="116">
        <f t="shared" si="12"/>
        <v>-5.9535160905840323E-2</v>
      </c>
      <c r="O101" s="116">
        <f t="shared" si="13"/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11"/>
        <v>-1</v>
      </c>
      <c r="G102" s="115">
        <v>5165</v>
      </c>
      <c r="H102" s="116" t="str">
        <f t="shared" si="11"/>
        <v>-</v>
      </c>
      <c r="I102" s="115">
        <v>9593</v>
      </c>
      <c r="J102" s="116">
        <f t="shared" si="11"/>
        <v>0.85730880929332032</v>
      </c>
      <c r="K102" s="115">
        <v>16725</v>
      </c>
      <c r="L102" s="116">
        <f t="shared" si="11"/>
        <v>0.74345877202126553</v>
      </c>
      <c r="M102" s="115">
        <v>14399</v>
      </c>
      <c r="N102" s="116">
        <f t="shared" si="12"/>
        <v>-0.13907324364723472</v>
      </c>
      <c r="O102" s="116">
        <f t="shared" si="13"/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11"/>
        <v>-1</v>
      </c>
      <c r="G103" s="115">
        <v>4779</v>
      </c>
      <c r="H103" s="116" t="str">
        <f t="shared" si="11"/>
        <v>-</v>
      </c>
      <c r="I103" s="115">
        <v>10238</v>
      </c>
      <c r="J103" s="116">
        <f t="shared" si="11"/>
        <v>1.1422891818372043</v>
      </c>
      <c r="K103" s="115">
        <v>14840</v>
      </c>
      <c r="L103" s="116">
        <f t="shared" si="11"/>
        <v>0.44950185583121693</v>
      </c>
      <c r="M103" s="115">
        <v>15232</v>
      </c>
      <c r="N103" s="116">
        <f t="shared" si="12"/>
        <v>2.6415094339622636E-2</v>
      </c>
      <c r="O103" s="116">
        <f t="shared" si="13"/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11"/>
        <v>-0.6481809652871886</v>
      </c>
      <c r="G104" s="115">
        <v>7120</v>
      </c>
      <c r="H104" s="116">
        <f t="shared" si="11"/>
        <v>1.1096296296296297</v>
      </c>
      <c r="I104" s="115">
        <v>13529</v>
      </c>
      <c r="J104" s="116">
        <f t="shared" si="11"/>
        <v>0.90014044943820215</v>
      </c>
      <c r="K104" s="115">
        <v>13592</v>
      </c>
      <c r="L104" s="116">
        <f t="shared" si="11"/>
        <v>4.6566634636706628E-3</v>
      </c>
      <c r="M104" s="115"/>
      <c r="N104" s="116"/>
      <c r="O104" s="116"/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11"/>
        <v>-0.62930933738459738</v>
      </c>
      <c r="G105" s="115">
        <v>7085</v>
      </c>
      <c r="H105" s="116">
        <f t="shared" si="11"/>
        <v>1.2336065573770494</v>
      </c>
      <c r="I105" s="115">
        <v>11582</v>
      </c>
      <c r="J105" s="116">
        <f t="shared" si="11"/>
        <v>0.63472124206069158</v>
      </c>
      <c r="K105" s="115">
        <v>13749</v>
      </c>
      <c r="L105" s="116">
        <f t="shared" si="11"/>
        <v>0.18710067345881543</v>
      </c>
      <c r="M105" s="115"/>
      <c r="N105" s="116"/>
      <c r="O105" s="116"/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11"/>
        <v>-0.76219380013006721</v>
      </c>
      <c r="G106" s="115">
        <v>11486</v>
      </c>
      <c r="H106" s="116">
        <f t="shared" si="11"/>
        <v>4.2351868732907931</v>
      </c>
      <c r="I106" s="115">
        <v>15797</v>
      </c>
      <c r="J106" s="116">
        <f t="shared" si="11"/>
        <v>0.37532648441581062</v>
      </c>
      <c r="K106" s="115">
        <v>20188</v>
      </c>
      <c r="L106" s="116">
        <f t="shared" si="11"/>
        <v>0.27796417041210364</v>
      </c>
      <c r="M106" s="115"/>
      <c r="N106" s="116"/>
      <c r="O106" s="116"/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11"/>
        <v>-0.57311099531005727</v>
      </c>
      <c r="G107" s="115">
        <v>9436</v>
      </c>
      <c r="H107" s="116">
        <f t="shared" si="11"/>
        <v>1.3037109375</v>
      </c>
      <c r="I107" s="115">
        <v>11275</v>
      </c>
      <c r="J107" s="116">
        <f t="shared" si="11"/>
        <v>0.19489190334887674</v>
      </c>
      <c r="K107" s="115">
        <v>15751</v>
      </c>
      <c r="L107" s="116">
        <f t="shared" si="11"/>
        <v>0.39698447893569844</v>
      </c>
      <c r="M107" s="115"/>
      <c r="N107" s="116"/>
      <c r="O107" s="116"/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11"/>
        <v>-0.5706208773950372</v>
      </c>
      <c r="G108" s="115">
        <v>10142</v>
      </c>
      <c r="H108" s="116">
        <f t="shared" si="11"/>
        <v>1.4730553523530845</v>
      </c>
      <c r="I108" s="115">
        <v>14923</v>
      </c>
      <c r="J108" s="116">
        <f t="shared" si="11"/>
        <v>0.47140603431275885</v>
      </c>
      <c r="K108" s="115">
        <v>16620</v>
      </c>
      <c r="L108" s="116">
        <f t="shared" si="11"/>
        <v>0.11371708101588163</v>
      </c>
      <c r="M108" s="115"/>
      <c r="N108" s="116"/>
      <c r="O108" s="116"/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11"/>
        <v>-0.58099774782826297</v>
      </c>
      <c r="G109" s="118">
        <v>63061</v>
      </c>
      <c r="H109" s="119">
        <f t="shared" si="11"/>
        <v>0.34507177441716608</v>
      </c>
      <c r="I109" s="118">
        <v>150243</v>
      </c>
      <c r="J109" s="119">
        <f t="shared" si="11"/>
        <v>1.3825026561583229</v>
      </c>
      <c r="K109" s="118">
        <v>196904</v>
      </c>
      <c r="L109" s="119">
        <f t="shared" si="11"/>
        <v>0.31057020959379145</v>
      </c>
      <c r="M109" s="118">
        <v>110669</v>
      </c>
      <c r="N109" s="119">
        <v>-5.4143448087244916E-2</v>
      </c>
      <c r="O109" s="119">
        <v>0.69296313293559741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241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14">IFERROR(E119/C119-1,"-")</f>
        <v>0.18142884952306804</v>
      </c>
      <c r="G119" s="115">
        <v>600</v>
      </c>
      <c r="H119" s="116">
        <f t="shared" si="14"/>
        <v>-0.90113692535837864</v>
      </c>
      <c r="I119" s="115">
        <v>4461</v>
      </c>
      <c r="J119" s="116">
        <f t="shared" si="14"/>
        <v>6.4349999999999996</v>
      </c>
      <c r="K119" s="115">
        <v>7408</v>
      </c>
      <c r="L119" s="116">
        <f t="shared" si="14"/>
        <v>0.6606142120600762</v>
      </c>
      <c r="M119" s="115">
        <v>8300</v>
      </c>
      <c r="N119" s="116">
        <f t="shared" ref="N119:N125" si="15">IFERROR(M119/K119-1,"-")</f>
        <v>0.12041036717062625</v>
      </c>
      <c r="O119" s="116">
        <f>M119/C119-1</f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14"/>
        <v>0.18751040799333896</v>
      </c>
      <c r="G120" s="115">
        <v>72</v>
      </c>
      <c r="H120" s="116">
        <f t="shared" si="14"/>
        <v>-0.98990323937736646</v>
      </c>
      <c r="I120" s="115">
        <v>6730</v>
      </c>
      <c r="J120" s="116">
        <f t="shared" si="14"/>
        <v>92.472222222222229</v>
      </c>
      <c r="K120" s="115">
        <v>11400</v>
      </c>
      <c r="L120" s="116">
        <f t="shared" si="14"/>
        <v>0.69390787518573549</v>
      </c>
      <c r="M120" s="115">
        <v>8996</v>
      </c>
      <c r="N120" s="116">
        <f t="shared" si="15"/>
        <v>-0.21087719298245611</v>
      </c>
      <c r="O120" s="116">
        <f>IFERROR(M120/C120-1,"-")</f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14"/>
        <v>-0.53869912790697683</v>
      </c>
      <c r="G121" s="115">
        <v>171</v>
      </c>
      <c r="H121" s="116">
        <f t="shared" si="14"/>
        <v>-0.9326506498621504</v>
      </c>
      <c r="I121" s="115">
        <v>8538</v>
      </c>
      <c r="J121" s="116">
        <f t="shared" si="14"/>
        <v>48.929824561403507</v>
      </c>
      <c r="K121" s="115">
        <v>11193</v>
      </c>
      <c r="L121" s="116">
        <f t="shared" si="14"/>
        <v>0.31096275474349966</v>
      </c>
      <c r="M121" s="115">
        <v>10352</v>
      </c>
      <c r="N121" s="116">
        <f t="shared" si="15"/>
        <v>-7.51362458679532E-2</v>
      </c>
      <c r="O121" s="116">
        <f t="shared" ref="O121:O125" si="16">IFERROR(M121/C121-1,"-")</f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14"/>
        <v>-1</v>
      </c>
      <c r="G122" s="115">
        <v>79</v>
      </c>
      <c r="H122" s="116" t="str">
        <f t="shared" si="14"/>
        <v>-</v>
      </c>
      <c r="I122" s="115">
        <v>7844</v>
      </c>
      <c r="J122" s="116">
        <f t="shared" si="14"/>
        <v>98.291139240506325</v>
      </c>
      <c r="K122" s="115">
        <v>12880</v>
      </c>
      <c r="L122" s="116">
        <f t="shared" si="14"/>
        <v>0.64201937786843444</v>
      </c>
      <c r="M122" s="115">
        <v>10335</v>
      </c>
      <c r="N122" s="116">
        <f t="shared" si="15"/>
        <v>-0.1975931677018633</v>
      </c>
      <c r="O122" s="116">
        <f t="shared" si="16"/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14"/>
        <v>-1</v>
      </c>
      <c r="G123" s="115">
        <v>149</v>
      </c>
      <c r="H123" s="116" t="str">
        <f t="shared" si="14"/>
        <v>-</v>
      </c>
      <c r="I123" s="115">
        <v>7614</v>
      </c>
      <c r="J123" s="116">
        <f t="shared" si="14"/>
        <v>50.100671140939596</v>
      </c>
      <c r="K123" s="115">
        <v>11897</v>
      </c>
      <c r="L123" s="116">
        <f t="shared" si="14"/>
        <v>0.56251641712634615</v>
      </c>
      <c r="M123" s="115">
        <v>10229</v>
      </c>
      <c r="N123" s="116">
        <f t="shared" si="15"/>
        <v>-0.14020341262503155</v>
      </c>
      <c r="O123" s="116">
        <f t="shared" si="16"/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14"/>
        <v>-1</v>
      </c>
      <c r="G124" s="115">
        <v>407</v>
      </c>
      <c r="H124" s="116" t="str">
        <f t="shared" si="14"/>
        <v>-</v>
      </c>
      <c r="I124" s="115">
        <v>6784</v>
      </c>
      <c r="J124" s="116">
        <f t="shared" si="14"/>
        <v>15.668304668304668</v>
      </c>
      <c r="K124" s="115">
        <v>11071</v>
      </c>
      <c r="L124" s="116">
        <f t="shared" si="14"/>
        <v>0.63192806603773577</v>
      </c>
      <c r="M124" s="115">
        <v>9672</v>
      </c>
      <c r="N124" s="116">
        <f t="shared" si="15"/>
        <v>-0.12636618191671933</v>
      </c>
      <c r="O124" s="116">
        <f t="shared" si="16"/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14"/>
        <v>-1</v>
      </c>
      <c r="G125" s="115">
        <v>1257</v>
      </c>
      <c r="H125" s="116" t="str">
        <f t="shared" si="14"/>
        <v>-</v>
      </c>
      <c r="I125" s="115">
        <v>6493</v>
      </c>
      <c r="J125" s="116">
        <f t="shared" si="14"/>
        <v>4.1654733492442322</v>
      </c>
      <c r="K125" s="115">
        <v>9714</v>
      </c>
      <c r="L125" s="116">
        <f t="shared" si="14"/>
        <v>0.49607269367010631</v>
      </c>
      <c r="M125" s="115">
        <v>9908</v>
      </c>
      <c r="N125" s="116">
        <f t="shared" si="15"/>
        <v>1.9971175622812476E-2</v>
      </c>
      <c r="O125" s="116">
        <f t="shared" si="16"/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14"/>
        <v>-0.79901868277033405</v>
      </c>
      <c r="G126" s="115">
        <v>3443</v>
      </c>
      <c r="H126" s="116">
        <f t="shared" si="14"/>
        <v>2.2328638497652582</v>
      </c>
      <c r="I126" s="115">
        <v>9215</v>
      </c>
      <c r="J126" s="116">
        <f t="shared" si="14"/>
        <v>1.6764449607900089</v>
      </c>
      <c r="K126" s="115">
        <v>9184</v>
      </c>
      <c r="L126" s="116">
        <f t="shared" si="14"/>
        <v>-3.3640803038523792E-3</v>
      </c>
      <c r="M126" s="115"/>
      <c r="N126" s="116"/>
      <c r="O126" s="116"/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14"/>
        <v>-0.82508460236886627</v>
      </c>
      <c r="G127" s="115">
        <v>3529</v>
      </c>
      <c r="H127" s="116">
        <f t="shared" si="14"/>
        <v>3.2672309552599756</v>
      </c>
      <c r="I127" s="115">
        <v>7683</v>
      </c>
      <c r="J127" s="116">
        <f t="shared" si="14"/>
        <v>1.1771039954661378</v>
      </c>
      <c r="K127" s="115">
        <v>9672</v>
      </c>
      <c r="L127" s="116">
        <f t="shared" si="14"/>
        <v>0.25888324873096447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14"/>
        <v>-0.7299029126213592</v>
      </c>
      <c r="G128" s="115">
        <v>7205</v>
      </c>
      <c r="H128" s="116">
        <f t="shared" si="14"/>
        <v>4.1797268152408336</v>
      </c>
      <c r="I128" s="115">
        <v>10291</v>
      </c>
      <c r="J128" s="116">
        <f t="shared" si="14"/>
        <v>0.42831367106176277</v>
      </c>
      <c r="K128" s="115">
        <v>14584</v>
      </c>
      <c r="L128" s="116">
        <f t="shared" si="14"/>
        <v>0.41716062578952484</v>
      </c>
      <c r="M128" s="115"/>
      <c r="N128" s="116"/>
      <c r="O128" s="116"/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14"/>
        <v>-0.3418837675350701</v>
      </c>
      <c r="G129" s="115">
        <v>5313</v>
      </c>
      <c r="H129" s="116">
        <f t="shared" si="14"/>
        <v>0.61784409257003658</v>
      </c>
      <c r="I129" s="115">
        <v>6030</v>
      </c>
      <c r="J129" s="116">
        <f t="shared" si="14"/>
        <v>0.13495200451722189</v>
      </c>
      <c r="K129" s="115">
        <v>9172</v>
      </c>
      <c r="L129" s="116">
        <f t="shared" si="14"/>
        <v>0.52106135986732993</v>
      </c>
      <c r="M129" s="115"/>
      <c r="N129" s="116"/>
      <c r="O129" s="116"/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14"/>
        <v>-0.35115577889447236</v>
      </c>
      <c r="G130" s="115">
        <v>4587</v>
      </c>
      <c r="H130" s="116">
        <f t="shared" si="14"/>
        <v>0.42100371747211907</v>
      </c>
      <c r="I130" s="115">
        <v>9121</v>
      </c>
      <c r="J130" s="116">
        <f t="shared" si="14"/>
        <v>0.98844560715064311</v>
      </c>
      <c r="K130" s="115">
        <v>9933</v>
      </c>
      <c r="L130" s="116">
        <f t="shared" si="14"/>
        <v>8.9025326170375951E-2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14"/>
        <v>-0.57042368189663595</v>
      </c>
      <c r="G131" s="118">
        <v>26812</v>
      </c>
      <c r="H131" s="119">
        <f t="shared" si="14"/>
        <v>1.6298991736790169E-2</v>
      </c>
      <c r="I131" s="118">
        <v>90804</v>
      </c>
      <c r="J131" s="119">
        <f t="shared" si="14"/>
        <v>2.3866925257347456</v>
      </c>
      <c r="K131" s="118">
        <v>128108</v>
      </c>
      <c r="L131" s="119">
        <f t="shared" si="14"/>
        <v>0.41081890665609455</v>
      </c>
      <c r="M131" s="118">
        <v>67792</v>
      </c>
      <c r="N131" s="119">
        <v>-0.10284133769172743</v>
      </c>
      <c r="O131" s="119">
        <v>0.86898985443317156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242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17">IFERROR(E141/C141-1,"-")</f>
        <v>-0.28216123499142365</v>
      </c>
      <c r="G141" s="115">
        <v>468</v>
      </c>
      <c r="H141" s="116">
        <f t="shared" si="17"/>
        <v>-0.44086021505376349</v>
      </c>
      <c r="I141" s="115">
        <v>681</v>
      </c>
      <c r="J141" s="116">
        <f t="shared" si="17"/>
        <v>0.45512820512820507</v>
      </c>
      <c r="K141" s="115">
        <v>799</v>
      </c>
      <c r="L141" s="116">
        <f t="shared" si="17"/>
        <v>0.17327459618208518</v>
      </c>
      <c r="M141" s="115">
        <v>977</v>
      </c>
      <c r="N141" s="116">
        <f t="shared" ref="N141:N147" si="18">IFERROR(M141/K141-1,"-")</f>
        <v>0.22277847309136423</v>
      </c>
      <c r="O141" s="116">
        <f>M141/C141-1</f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17"/>
        <v>-0.51059730250481694</v>
      </c>
      <c r="G142" s="115">
        <v>123</v>
      </c>
      <c r="H142" s="116">
        <f t="shared" si="17"/>
        <v>-0.75787401574803148</v>
      </c>
      <c r="I142" s="115">
        <v>493</v>
      </c>
      <c r="J142" s="116">
        <f t="shared" si="17"/>
        <v>3.0081300813008127</v>
      </c>
      <c r="K142" s="115">
        <v>970</v>
      </c>
      <c r="L142" s="116">
        <f t="shared" si="17"/>
        <v>0.96754563894523327</v>
      </c>
      <c r="M142" s="115">
        <v>722</v>
      </c>
      <c r="N142" s="116">
        <f t="shared" si="18"/>
        <v>-0.25567010309278349</v>
      </c>
      <c r="O142" s="116">
        <f>IFERROR(M142/C142-1,"-")</f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17"/>
        <v>-0.55493998153277935</v>
      </c>
      <c r="G143" s="115">
        <v>337</v>
      </c>
      <c r="H143" s="116">
        <f t="shared" si="17"/>
        <v>-0.30082987551867224</v>
      </c>
      <c r="I143" s="115">
        <v>1542</v>
      </c>
      <c r="J143" s="116">
        <f t="shared" si="17"/>
        <v>3.5756676557863498</v>
      </c>
      <c r="K143" s="115">
        <v>991</v>
      </c>
      <c r="L143" s="116">
        <f t="shared" si="17"/>
        <v>-0.35732814526588841</v>
      </c>
      <c r="M143" s="115">
        <v>1079</v>
      </c>
      <c r="N143" s="116">
        <f t="shared" si="18"/>
        <v>8.8799192734611454E-2</v>
      </c>
      <c r="O143" s="116">
        <f t="shared" ref="O143:O147" si="19">IFERROR(M143/C143-1,"-")</f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17"/>
        <v>-1</v>
      </c>
      <c r="G144" s="115">
        <v>336</v>
      </c>
      <c r="H144" s="116" t="str">
        <f t="shared" si="17"/>
        <v>-</v>
      </c>
      <c r="I144" s="115">
        <v>450</v>
      </c>
      <c r="J144" s="116">
        <f t="shared" si="17"/>
        <v>0.33928571428571419</v>
      </c>
      <c r="K144" s="115">
        <v>1079</v>
      </c>
      <c r="L144" s="116">
        <f t="shared" si="17"/>
        <v>1.3977777777777778</v>
      </c>
      <c r="M144" s="115">
        <v>593</v>
      </c>
      <c r="N144" s="116">
        <f t="shared" si="18"/>
        <v>-0.45041705282669142</v>
      </c>
      <c r="O144" s="116">
        <f t="shared" si="19"/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17"/>
        <v>-1</v>
      </c>
      <c r="G145" s="115">
        <v>398</v>
      </c>
      <c r="H145" s="116" t="str">
        <f t="shared" si="17"/>
        <v>-</v>
      </c>
      <c r="I145" s="115">
        <v>288</v>
      </c>
      <c r="J145" s="116">
        <f t="shared" si="17"/>
        <v>-0.27638190954773867</v>
      </c>
      <c r="K145" s="115">
        <v>523</v>
      </c>
      <c r="L145" s="116">
        <f t="shared" si="17"/>
        <v>0.81597222222222232</v>
      </c>
      <c r="M145" s="115">
        <v>557</v>
      </c>
      <c r="N145" s="116">
        <f t="shared" si="18"/>
        <v>6.5009560229445595E-2</v>
      </c>
      <c r="O145" s="116">
        <f t="shared" si="19"/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17"/>
        <v>-1</v>
      </c>
      <c r="G146" s="115">
        <v>2089</v>
      </c>
      <c r="H146" s="116" t="str">
        <f t="shared" si="17"/>
        <v>-</v>
      </c>
      <c r="I146" s="115">
        <v>179</v>
      </c>
      <c r="J146" s="116">
        <f t="shared" si="17"/>
        <v>-0.91431306845380567</v>
      </c>
      <c r="K146" s="115">
        <v>633</v>
      </c>
      <c r="L146" s="116">
        <f t="shared" si="17"/>
        <v>2.5363128491620111</v>
      </c>
      <c r="M146" s="115">
        <v>501</v>
      </c>
      <c r="N146" s="116">
        <f t="shared" si="18"/>
        <v>-0.20853080568720384</v>
      </c>
      <c r="O146" s="116">
        <f t="shared" si="19"/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17"/>
        <v>-1</v>
      </c>
      <c r="G147" s="115">
        <v>425</v>
      </c>
      <c r="H147" s="116" t="str">
        <f t="shared" si="17"/>
        <v>-</v>
      </c>
      <c r="I147" s="115">
        <v>235</v>
      </c>
      <c r="J147" s="116">
        <f t="shared" si="17"/>
        <v>-0.44705882352941173</v>
      </c>
      <c r="K147" s="115">
        <v>368</v>
      </c>
      <c r="L147" s="116">
        <f t="shared" si="17"/>
        <v>0.56595744680851068</v>
      </c>
      <c r="M147" s="115">
        <v>525</v>
      </c>
      <c r="N147" s="116">
        <f t="shared" si="18"/>
        <v>0.42663043478260865</v>
      </c>
      <c r="O147" s="116">
        <f t="shared" si="19"/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17"/>
        <v>-0.17991631799163177</v>
      </c>
      <c r="G148" s="115">
        <v>361</v>
      </c>
      <c r="H148" s="116">
        <f t="shared" si="17"/>
        <v>-7.9081632653061229E-2</v>
      </c>
      <c r="I148" s="115">
        <v>365</v>
      </c>
      <c r="J148" s="116">
        <f t="shared" si="17"/>
        <v>1.1080332409972193E-2</v>
      </c>
      <c r="K148" s="115">
        <v>339</v>
      </c>
      <c r="L148" s="116">
        <f t="shared" si="17"/>
        <v>-7.1232876712328808E-2</v>
      </c>
      <c r="M148" s="115"/>
      <c r="N148" s="116"/>
      <c r="O148" s="116"/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17"/>
        <v>-0.88514851485148516</v>
      </c>
      <c r="G149" s="115">
        <v>522</v>
      </c>
      <c r="H149" s="116">
        <f t="shared" si="17"/>
        <v>3.5</v>
      </c>
      <c r="I149" s="115">
        <v>409</v>
      </c>
      <c r="J149" s="116">
        <f t="shared" si="17"/>
        <v>-0.21647509578544066</v>
      </c>
      <c r="K149" s="115">
        <v>570</v>
      </c>
      <c r="L149" s="116">
        <f t="shared" si="17"/>
        <v>0.39364303178484117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17"/>
        <v>-0.87028657616892913</v>
      </c>
      <c r="G150" s="115">
        <v>638</v>
      </c>
      <c r="H150" s="116">
        <f t="shared" si="17"/>
        <v>6.4186046511627906</v>
      </c>
      <c r="I150" s="115">
        <v>495</v>
      </c>
      <c r="J150" s="116">
        <f t="shared" si="17"/>
        <v>-0.22413793103448276</v>
      </c>
      <c r="K150" s="115">
        <v>573</v>
      </c>
      <c r="L150" s="116">
        <f t="shared" si="17"/>
        <v>0.15757575757575748</v>
      </c>
      <c r="M150" s="115"/>
      <c r="N150" s="116"/>
      <c r="O150" s="116"/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17"/>
        <v>-0.61373390557939911</v>
      </c>
      <c r="G151" s="115">
        <v>706</v>
      </c>
      <c r="H151" s="116">
        <f t="shared" si="17"/>
        <v>0.568888888888889</v>
      </c>
      <c r="I151" s="115">
        <v>972</v>
      </c>
      <c r="J151" s="116">
        <f t="shared" si="17"/>
        <v>0.37677053824362616</v>
      </c>
      <c r="K151" s="115">
        <v>960</v>
      </c>
      <c r="L151" s="116">
        <f t="shared" si="17"/>
        <v>-1.2345679012345734E-2</v>
      </c>
      <c r="M151" s="115"/>
      <c r="N151" s="116"/>
      <c r="O151" s="116"/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17"/>
        <v>-0.64527421236872806</v>
      </c>
      <c r="G152" s="115">
        <v>794</v>
      </c>
      <c r="H152" s="116">
        <f t="shared" si="17"/>
        <v>1.611842105263158</v>
      </c>
      <c r="I152" s="115">
        <v>835</v>
      </c>
      <c r="J152" s="116">
        <f t="shared" si="17"/>
        <v>5.1637279596977281E-2</v>
      </c>
      <c r="K152" s="115">
        <v>1075</v>
      </c>
      <c r="L152" s="116">
        <f t="shared" si="17"/>
        <v>0.28742514970059885</v>
      </c>
      <c r="M152" s="115"/>
      <c r="N152" s="116"/>
      <c r="O152" s="116"/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17"/>
        <v>-0.67320862721046715</v>
      </c>
      <c r="G153" s="118">
        <v>7197</v>
      </c>
      <c r="H153" s="119">
        <f t="shared" si="17"/>
        <v>1.2511729746637474</v>
      </c>
      <c r="I153" s="118">
        <v>6944</v>
      </c>
      <c r="J153" s="119">
        <f t="shared" si="17"/>
        <v>-3.5153536195637103E-2</v>
      </c>
      <c r="K153" s="118">
        <v>8880</v>
      </c>
      <c r="L153" s="119">
        <f t="shared" si="17"/>
        <v>0.27880184331797242</v>
      </c>
      <c r="M153" s="118">
        <v>4954</v>
      </c>
      <c r="N153" s="119">
        <v>-7.6263285474547859E-2</v>
      </c>
      <c r="O153" s="119">
        <v>-0.11693404634581106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243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20">IFERROR(E163/C163-1,"-")</f>
        <v>-0.49064039408867</v>
      </c>
      <c r="G163" s="115">
        <v>270</v>
      </c>
      <c r="H163" s="116">
        <f t="shared" si="20"/>
        <v>-0.47775628626692457</v>
      </c>
      <c r="I163" s="115">
        <v>556</v>
      </c>
      <c r="J163" s="116">
        <f t="shared" si="20"/>
        <v>1.0592592592592593</v>
      </c>
      <c r="K163" s="115">
        <v>786</v>
      </c>
      <c r="L163" s="116">
        <f t="shared" si="20"/>
        <v>0.41366906474820153</v>
      </c>
      <c r="M163" s="115">
        <v>785</v>
      </c>
      <c r="N163" s="116">
        <f t="shared" ref="N163:N169" si="21">IFERROR(M163/K163-1,"-")</f>
        <v>-1.2722646310432406E-3</v>
      </c>
      <c r="O163" s="116">
        <f>M163/C163-1</f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20"/>
        <v>-0.46902654867256632</v>
      </c>
      <c r="G164" s="115">
        <v>298</v>
      </c>
      <c r="H164" s="116">
        <f t="shared" si="20"/>
        <v>-0.54848484848484846</v>
      </c>
      <c r="I164" s="115">
        <v>884</v>
      </c>
      <c r="J164" s="116">
        <f t="shared" si="20"/>
        <v>1.9664429530201342</v>
      </c>
      <c r="K164" s="115">
        <v>1866</v>
      </c>
      <c r="L164" s="116">
        <f t="shared" si="20"/>
        <v>1.1108597285067874</v>
      </c>
      <c r="M164" s="115">
        <v>1179</v>
      </c>
      <c r="N164" s="116">
        <f t="shared" si="21"/>
        <v>-0.36816720257234725</v>
      </c>
      <c r="O164" s="116">
        <f>IFERROR(M164/C164-1,"-")</f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20"/>
        <v>-0.68971792538671517</v>
      </c>
      <c r="G165" s="115">
        <v>394</v>
      </c>
      <c r="H165" s="116">
        <f t="shared" si="20"/>
        <v>0.15542521994134906</v>
      </c>
      <c r="I165" s="115">
        <v>1327</v>
      </c>
      <c r="J165" s="116">
        <f t="shared" si="20"/>
        <v>2.3680203045685277</v>
      </c>
      <c r="K165" s="115">
        <v>1634</v>
      </c>
      <c r="L165" s="116">
        <f t="shared" si="20"/>
        <v>0.23134890730972124</v>
      </c>
      <c r="M165" s="115">
        <v>802</v>
      </c>
      <c r="N165" s="116">
        <f t="shared" si="21"/>
        <v>-0.50917992656058753</v>
      </c>
      <c r="O165" s="116">
        <f t="shared" ref="O165:O169" si="22">IFERROR(M165/C165-1,"-")</f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20"/>
        <v>-1</v>
      </c>
      <c r="G166" s="115">
        <v>449</v>
      </c>
      <c r="H166" s="116" t="str">
        <f t="shared" si="20"/>
        <v>-</v>
      </c>
      <c r="I166" s="115">
        <v>757</v>
      </c>
      <c r="J166" s="116">
        <f t="shared" si="20"/>
        <v>0.68596881959910916</v>
      </c>
      <c r="K166" s="115">
        <v>1968</v>
      </c>
      <c r="L166" s="116">
        <f t="shared" si="20"/>
        <v>1.5997357992073975</v>
      </c>
      <c r="M166" s="115">
        <v>1348</v>
      </c>
      <c r="N166" s="116">
        <f t="shared" si="21"/>
        <v>-0.31504065040650409</v>
      </c>
      <c r="O166" s="116">
        <f t="shared" si="22"/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20"/>
        <v>-1</v>
      </c>
      <c r="G167" s="115">
        <v>726</v>
      </c>
      <c r="H167" s="116" t="str">
        <f t="shared" si="20"/>
        <v>-</v>
      </c>
      <c r="I167" s="115">
        <v>650</v>
      </c>
      <c r="J167" s="116">
        <f t="shared" si="20"/>
        <v>-0.10468319559228645</v>
      </c>
      <c r="K167" s="115">
        <v>1147</v>
      </c>
      <c r="L167" s="116">
        <f t="shared" si="20"/>
        <v>0.7646153846153847</v>
      </c>
      <c r="M167" s="115">
        <v>1201</v>
      </c>
      <c r="N167" s="116">
        <f t="shared" si="21"/>
        <v>4.7079337401918053E-2</v>
      </c>
      <c r="O167" s="116">
        <f t="shared" si="22"/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20"/>
        <v>-1</v>
      </c>
      <c r="G168" s="115">
        <v>555</v>
      </c>
      <c r="H168" s="116" t="str">
        <f t="shared" si="20"/>
        <v>-</v>
      </c>
      <c r="I168" s="115">
        <v>339</v>
      </c>
      <c r="J168" s="116">
        <f t="shared" si="20"/>
        <v>-0.38918918918918921</v>
      </c>
      <c r="K168" s="115">
        <v>1022</v>
      </c>
      <c r="L168" s="116">
        <f t="shared" si="20"/>
        <v>2.0147492625368733</v>
      </c>
      <c r="M168" s="115">
        <v>949</v>
      </c>
      <c r="N168" s="116">
        <f t="shared" si="21"/>
        <v>-7.1428571428571397E-2</v>
      </c>
      <c r="O168" s="116">
        <f t="shared" si="22"/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20"/>
        <v>-1</v>
      </c>
      <c r="G169" s="115">
        <v>690</v>
      </c>
      <c r="H169" s="116" t="str">
        <f t="shared" si="20"/>
        <v>-</v>
      </c>
      <c r="I169" s="115">
        <v>516</v>
      </c>
      <c r="J169" s="116">
        <f t="shared" si="20"/>
        <v>-0.25217391304347825</v>
      </c>
      <c r="K169" s="115">
        <v>780</v>
      </c>
      <c r="L169" s="116">
        <f t="shared" si="20"/>
        <v>0.51162790697674421</v>
      </c>
      <c r="M169" s="115">
        <v>1247</v>
      </c>
      <c r="N169" s="116">
        <f t="shared" si="21"/>
        <v>0.59871794871794881</v>
      </c>
      <c r="O169" s="116">
        <f t="shared" si="22"/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20"/>
        <v>-0.84441197954711467</v>
      </c>
      <c r="G170" s="115">
        <v>881</v>
      </c>
      <c r="H170" s="116">
        <f t="shared" si="20"/>
        <v>3.136150234741784</v>
      </c>
      <c r="I170" s="115">
        <v>1099</v>
      </c>
      <c r="J170" s="116">
        <f t="shared" si="20"/>
        <v>0.24744608399545975</v>
      </c>
      <c r="K170" s="115">
        <v>1136</v>
      </c>
      <c r="L170" s="116">
        <f t="shared" si="20"/>
        <v>3.3666969972702354E-2</v>
      </c>
      <c r="M170" s="115"/>
      <c r="N170" s="116"/>
      <c r="O170" s="116"/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20"/>
        <v>-0.74818652849740941</v>
      </c>
      <c r="G171" s="115">
        <v>615</v>
      </c>
      <c r="H171" s="116">
        <f t="shared" si="20"/>
        <v>1.5308641975308643</v>
      </c>
      <c r="I171" s="115">
        <v>904</v>
      </c>
      <c r="J171" s="116">
        <f t="shared" si="20"/>
        <v>0.46991869918699192</v>
      </c>
      <c r="K171" s="115">
        <v>596</v>
      </c>
      <c r="L171" s="116">
        <f t="shared" si="20"/>
        <v>-0.34070796460176989</v>
      </c>
      <c r="M171" s="115"/>
      <c r="N171" s="116"/>
      <c r="O171" s="116"/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20"/>
        <v>-0.66812227074235808</v>
      </c>
      <c r="G172" s="115">
        <v>611</v>
      </c>
      <c r="H172" s="116">
        <f t="shared" si="20"/>
        <v>1.0098684210526314</v>
      </c>
      <c r="I172" s="115">
        <v>1131</v>
      </c>
      <c r="J172" s="116">
        <f t="shared" si="20"/>
        <v>0.85106382978723394</v>
      </c>
      <c r="K172" s="115">
        <v>834</v>
      </c>
      <c r="L172" s="116">
        <f t="shared" si="20"/>
        <v>-0.2625994694960212</v>
      </c>
      <c r="M172" s="115"/>
      <c r="N172" s="116"/>
      <c r="O172" s="116"/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20"/>
        <v>-0.82281553398058249</v>
      </c>
      <c r="G173" s="115">
        <v>526</v>
      </c>
      <c r="H173" s="116">
        <f t="shared" si="20"/>
        <v>6.2054794520547949</v>
      </c>
      <c r="I173" s="115">
        <v>729</v>
      </c>
      <c r="J173" s="116">
        <f t="shared" si="20"/>
        <v>0.38593155893536113</v>
      </c>
      <c r="K173" s="115">
        <v>781</v>
      </c>
      <c r="L173" s="116">
        <f t="shared" si="20"/>
        <v>7.1330589849108339E-2</v>
      </c>
      <c r="M173" s="115"/>
      <c r="N173" s="116"/>
      <c r="O173" s="116"/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20"/>
        <v>-0.67085427135678399</v>
      </c>
      <c r="G174" s="115">
        <v>731</v>
      </c>
      <c r="H174" s="116">
        <f t="shared" si="20"/>
        <v>4.5801526717557248</v>
      </c>
      <c r="I174" s="115">
        <v>938</v>
      </c>
      <c r="J174" s="116">
        <f t="shared" si="20"/>
        <v>0.28317373461012307</v>
      </c>
      <c r="K174" s="115">
        <v>864</v>
      </c>
      <c r="L174" s="116">
        <f t="shared" si="20"/>
        <v>-7.8891257995735597E-2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20"/>
        <v>-0.78031835370679803</v>
      </c>
      <c r="G175" s="118">
        <v>6746</v>
      </c>
      <c r="H175" s="119">
        <f t="shared" si="20"/>
        <v>1.7005604483586869</v>
      </c>
      <c r="I175" s="118">
        <v>9830</v>
      </c>
      <c r="J175" s="119">
        <f t="shared" si="20"/>
        <v>0.45715979839905119</v>
      </c>
      <c r="K175" s="118">
        <v>13414</v>
      </c>
      <c r="L175" s="119">
        <f t="shared" si="20"/>
        <v>0.36459816887080376</v>
      </c>
      <c r="M175" s="118">
        <v>7511</v>
      </c>
      <c r="N175" s="119">
        <v>-0.18385309138324457</v>
      </c>
      <c r="O175" s="119">
        <v>2.7356038845575137E-2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244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23">IFERROR(E185/C185-1,"-")</f>
        <v>0.13074204946996471</v>
      </c>
      <c r="G185" s="115">
        <v>5</v>
      </c>
      <c r="H185" s="116">
        <f t="shared" si="23"/>
        <v>-0.984375</v>
      </c>
      <c r="I185" s="115">
        <v>446</v>
      </c>
      <c r="J185" s="116">
        <f t="shared" si="23"/>
        <v>88.2</v>
      </c>
      <c r="K185" s="115">
        <v>475</v>
      </c>
      <c r="L185" s="116">
        <f t="shared" si="23"/>
        <v>6.5022421524663754E-2</v>
      </c>
      <c r="M185" s="115">
        <v>480</v>
      </c>
      <c r="N185" s="116">
        <f t="shared" ref="N185:N196" si="24">IFERROR(M185/K185-1,"-")</f>
        <v>1.0526315789473717E-2</v>
      </c>
      <c r="O185" s="116">
        <f>M185/C185-1</f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23"/>
        <v>0.72444444444444445</v>
      </c>
      <c r="G186" s="115">
        <v>25</v>
      </c>
      <c r="H186" s="116">
        <f t="shared" si="23"/>
        <v>-0.93556701030927836</v>
      </c>
      <c r="I186" s="115">
        <v>483</v>
      </c>
      <c r="J186" s="116">
        <f t="shared" si="23"/>
        <v>18.32</v>
      </c>
      <c r="K186" s="115">
        <v>598</v>
      </c>
      <c r="L186" s="116">
        <f t="shared" si="23"/>
        <v>0.23809523809523814</v>
      </c>
      <c r="M186" s="115">
        <v>677</v>
      </c>
      <c r="N186" s="116">
        <f t="shared" si="24"/>
        <v>0.13210702341137126</v>
      </c>
      <c r="O186" s="116">
        <f>IFERROR(M186/C186-1,"-")</f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23"/>
        <v>-0.58250000000000002</v>
      </c>
      <c r="G187" s="115">
        <v>32</v>
      </c>
      <c r="H187" s="116">
        <f t="shared" si="23"/>
        <v>-0.80838323353293418</v>
      </c>
      <c r="I187" s="115">
        <v>540</v>
      </c>
      <c r="J187" s="116">
        <f t="shared" si="23"/>
        <v>15.875</v>
      </c>
      <c r="K187" s="115">
        <v>372</v>
      </c>
      <c r="L187" s="116">
        <f t="shared" si="23"/>
        <v>-0.31111111111111112</v>
      </c>
      <c r="M187" s="115">
        <v>497</v>
      </c>
      <c r="N187" s="116">
        <f t="shared" si="24"/>
        <v>0.33602150537634401</v>
      </c>
      <c r="O187" s="116">
        <f t="shared" ref="O187:O196" si="25">IFERROR(M187/C187-1,"-")</f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23"/>
        <v>-1</v>
      </c>
      <c r="G188" s="115">
        <v>91</v>
      </c>
      <c r="H188" s="116" t="str">
        <f t="shared" si="23"/>
        <v>-</v>
      </c>
      <c r="I188" s="115">
        <v>533</v>
      </c>
      <c r="J188" s="116">
        <f t="shared" si="23"/>
        <v>4.8571428571428568</v>
      </c>
      <c r="K188" s="115">
        <v>264</v>
      </c>
      <c r="L188" s="116">
        <f t="shared" si="23"/>
        <v>-0.50469043151969983</v>
      </c>
      <c r="M188" s="115">
        <v>408</v>
      </c>
      <c r="N188" s="116">
        <f t="shared" si="24"/>
        <v>0.54545454545454541</v>
      </c>
      <c r="O188" s="116">
        <f t="shared" si="25"/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23"/>
        <v>-1</v>
      </c>
      <c r="G189" s="115">
        <v>322</v>
      </c>
      <c r="H189" s="116" t="str">
        <f t="shared" si="23"/>
        <v>-</v>
      </c>
      <c r="I189" s="115">
        <v>275</v>
      </c>
      <c r="J189" s="116">
        <f t="shared" si="23"/>
        <v>-0.14596273291925466</v>
      </c>
      <c r="K189" s="115">
        <v>366</v>
      </c>
      <c r="L189" s="116">
        <f t="shared" si="23"/>
        <v>0.33090909090909082</v>
      </c>
      <c r="M189" s="115">
        <v>265</v>
      </c>
      <c r="N189" s="116">
        <f t="shared" si="24"/>
        <v>-0.27595628415300544</v>
      </c>
      <c r="O189" s="116">
        <f t="shared" si="25"/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23"/>
        <v>-1</v>
      </c>
      <c r="G190" s="115">
        <v>520</v>
      </c>
      <c r="H190" s="116" t="str">
        <f t="shared" si="23"/>
        <v>-</v>
      </c>
      <c r="I190" s="115">
        <v>128</v>
      </c>
      <c r="J190" s="116">
        <f t="shared" si="23"/>
        <v>-0.75384615384615383</v>
      </c>
      <c r="K190" s="115">
        <v>260</v>
      </c>
      <c r="L190" s="116">
        <f t="shared" si="23"/>
        <v>1.03125</v>
      </c>
      <c r="M190" s="115">
        <v>315</v>
      </c>
      <c r="N190" s="116">
        <f t="shared" si="24"/>
        <v>0.21153846153846145</v>
      </c>
      <c r="O190" s="116">
        <f t="shared" si="25"/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23"/>
        <v>-1</v>
      </c>
      <c r="G191" s="115">
        <v>570</v>
      </c>
      <c r="H191" s="116" t="str">
        <f t="shared" si="23"/>
        <v>-</v>
      </c>
      <c r="I191" s="115">
        <v>543</v>
      </c>
      <c r="J191" s="116">
        <f t="shared" si="23"/>
        <v>-4.7368421052631615E-2</v>
      </c>
      <c r="K191" s="115">
        <v>1051</v>
      </c>
      <c r="L191" s="116">
        <f t="shared" si="23"/>
        <v>0.9355432780847146</v>
      </c>
      <c r="M191" s="115">
        <v>327</v>
      </c>
      <c r="N191" s="116">
        <f t="shared" si="24"/>
        <v>-0.68886774500475734</v>
      </c>
      <c r="O191" s="116">
        <f t="shared" si="25"/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23"/>
        <v>0.16326530612244894</v>
      </c>
      <c r="G192" s="115">
        <v>475</v>
      </c>
      <c r="H192" s="116">
        <f t="shared" si="23"/>
        <v>4.1666666666666741E-2</v>
      </c>
      <c r="I192" s="115">
        <v>374</v>
      </c>
      <c r="J192" s="116">
        <f t="shared" si="23"/>
        <v>-0.21263157894736839</v>
      </c>
      <c r="K192" s="115">
        <v>248</v>
      </c>
      <c r="L192" s="116">
        <f t="shared" si="23"/>
        <v>-0.33689839572192515</v>
      </c>
      <c r="M192" s="115"/>
      <c r="N192" s="116"/>
      <c r="O192" s="116"/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23"/>
        <v>3.8273092369477908</v>
      </c>
      <c r="G193" s="115">
        <v>618</v>
      </c>
      <c r="H193" s="116">
        <f t="shared" si="23"/>
        <v>-0.4858569051580699</v>
      </c>
      <c r="I193" s="115">
        <v>425</v>
      </c>
      <c r="J193" s="116">
        <f t="shared" si="23"/>
        <v>-0.31229773462783172</v>
      </c>
      <c r="K193" s="115">
        <v>370</v>
      </c>
      <c r="L193" s="116">
        <f t="shared" si="23"/>
        <v>-0.12941176470588234</v>
      </c>
      <c r="M193" s="115"/>
      <c r="N193" s="116"/>
      <c r="O193" s="116"/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23"/>
        <v>-0.23831775700934577</v>
      </c>
      <c r="G194" s="115">
        <v>624</v>
      </c>
      <c r="H194" s="116">
        <f t="shared" si="23"/>
        <v>2.8282208588957056</v>
      </c>
      <c r="I194" s="115">
        <v>357</v>
      </c>
      <c r="J194" s="116">
        <f t="shared" si="23"/>
        <v>-0.42788461538461542</v>
      </c>
      <c r="K194" s="115">
        <v>373</v>
      </c>
      <c r="L194" s="116">
        <f t="shared" si="23"/>
        <v>4.481792717086841E-2</v>
      </c>
      <c r="M194" s="115"/>
      <c r="N194" s="116"/>
      <c r="O194" s="116"/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23"/>
        <v>-0.8729281767955801</v>
      </c>
      <c r="G195" s="115">
        <v>469</v>
      </c>
      <c r="H195" s="116">
        <f t="shared" si="23"/>
        <v>9.195652173913043</v>
      </c>
      <c r="I195" s="115">
        <v>291</v>
      </c>
      <c r="J195" s="116">
        <f t="shared" si="23"/>
        <v>-0.3795309168443497</v>
      </c>
      <c r="K195" s="115">
        <v>504</v>
      </c>
      <c r="L195" s="116">
        <f t="shared" si="23"/>
        <v>0.731958762886598</v>
      </c>
      <c r="M195" s="115"/>
      <c r="N195" s="116"/>
      <c r="O195" s="116"/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23"/>
        <v>-0.75850340136054428</v>
      </c>
      <c r="G196" s="115">
        <v>617</v>
      </c>
      <c r="H196" s="116">
        <f t="shared" si="23"/>
        <v>7.6901408450704221</v>
      </c>
      <c r="I196" s="115">
        <v>355</v>
      </c>
      <c r="J196" s="116">
        <f t="shared" si="23"/>
        <v>-0.42463533225283634</v>
      </c>
      <c r="K196" s="115">
        <v>459</v>
      </c>
      <c r="L196" s="116">
        <f t="shared" si="23"/>
        <v>0.29295774647887329</v>
      </c>
      <c r="M196" s="115"/>
      <c r="N196" s="116"/>
      <c r="O196" s="116"/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23"/>
        <v>-0.24299813283542282</v>
      </c>
      <c r="G197" s="118">
        <v>4368</v>
      </c>
      <c r="H197" s="119">
        <f t="shared" si="23"/>
        <v>0.53911205073995783</v>
      </c>
      <c r="I197" s="118">
        <v>4750</v>
      </c>
      <c r="J197" s="119">
        <f t="shared" si="23"/>
        <v>8.7454212454212366E-2</v>
      </c>
      <c r="K197" s="118">
        <v>5340</v>
      </c>
      <c r="L197" s="119">
        <f t="shared" si="23"/>
        <v>0.12421052631578955</v>
      </c>
      <c r="M197" s="118">
        <v>2969</v>
      </c>
      <c r="N197" s="119">
        <v>-0.12315416420555225</v>
      </c>
      <c r="O197" s="119">
        <v>0.32663092046470066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245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26">IFERROR(E207/C207-1,"-")</f>
        <v>9.8540145985401395E-2</v>
      </c>
      <c r="G207" s="115">
        <v>0</v>
      </c>
      <c r="H207" s="116">
        <f t="shared" si="26"/>
        <v>-1</v>
      </c>
      <c r="I207" s="115">
        <v>670</v>
      </c>
      <c r="J207" s="116" t="str">
        <f t="shared" si="26"/>
        <v>-</v>
      </c>
      <c r="K207" s="115">
        <v>539</v>
      </c>
      <c r="L207" s="116">
        <f t="shared" si="26"/>
        <v>-0.19552238805970146</v>
      </c>
      <c r="M207" s="115">
        <v>688</v>
      </c>
      <c r="N207" s="116">
        <f t="shared" ref="N207:N213" si="27">IFERROR(M207/K207-1,"-")</f>
        <v>0.27643784786641934</v>
      </c>
      <c r="O207" s="116">
        <f>M207/C207-1</f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26"/>
        <v>-0.19069767441860463</v>
      </c>
      <c r="G208" s="115">
        <v>36</v>
      </c>
      <c r="H208" s="116">
        <f t="shared" si="26"/>
        <v>-0.7931034482758621</v>
      </c>
      <c r="I208" s="115">
        <v>604</v>
      </c>
      <c r="J208" s="116">
        <f t="shared" si="26"/>
        <v>15.777777777777779</v>
      </c>
      <c r="K208" s="115">
        <v>504</v>
      </c>
      <c r="L208" s="116">
        <f t="shared" si="26"/>
        <v>-0.16556291390728473</v>
      </c>
      <c r="M208" s="115">
        <v>892</v>
      </c>
      <c r="N208" s="116">
        <f t="shared" si="27"/>
        <v>0.76984126984126977</v>
      </c>
      <c r="O208" s="116">
        <f>IFERROR(M208/C208-1,"-")</f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26"/>
        <v>-0.66465256797583083</v>
      </c>
      <c r="G209" s="115">
        <v>18</v>
      </c>
      <c r="H209" s="116">
        <f t="shared" si="26"/>
        <v>-0.83783783783783783</v>
      </c>
      <c r="I209" s="115">
        <v>743</v>
      </c>
      <c r="J209" s="116">
        <f t="shared" si="26"/>
        <v>40.277777777777779</v>
      </c>
      <c r="K209" s="115">
        <v>692</v>
      </c>
      <c r="L209" s="116">
        <f t="shared" si="26"/>
        <v>-6.8640646029609731E-2</v>
      </c>
      <c r="M209" s="115">
        <v>527</v>
      </c>
      <c r="N209" s="116">
        <f t="shared" si="27"/>
        <v>-0.23843930635838151</v>
      </c>
      <c r="O209" s="116">
        <f t="shared" ref="O209:O213" si="28">IFERROR(M209/C209-1,"-")</f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26"/>
        <v>-1</v>
      </c>
      <c r="G210" s="115">
        <v>51</v>
      </c>
      <c r="H210" s="116" t="str">
        <f t="shared" si="26"/>
        <v>-</v>
      </c>
      <c r="I210" s="115">
        <v>396</v>
      </c>
      <c r="J210" s="116">
        <f t="shared" si="26"/>
        <v>6.7647058823529411</v>
      </c>
      <c r="K210" s="115">
        <v>772</v>
      </c>
      <c r="L210" s="116">
        <f t="shared" si="26"/>
        <v>0.94949494949494939</v>
      </c>
      <c r="M210" s="115">
        <v>713</v>
      </c>
      <c r="N210" s="116">
        <f t="shared" si="27"/>
        <v>-7.6424870466321293E-2</v>
      </c>
      <c r="O210" s="116">
        <f t="shared" si="28"/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26"/>
        <v>-1</v>
      </c>
      <c r="G211" s="115">
        <v>59</v>
      </c>
      <c r="H211" s="116" t="str">
        <f t="shared" si="26"/>
        <v>-</v>
      </c>
      <c r="I211" s="115">
        <v>1005</v>
      </c>
      <c r="J211" s="116">
        <f t="shared" si="26"/>
        <v>16.033898305084747</v>
      </c>
      <c r="K211" s="115">
        <v>335</v>
      </c>
      <c r="L211" s="116">
        <f t="shared" si="26"/>
        <v>-0.66666666666666674</v>
      </c>
      <c r="M211" s="115">
        <v>517</v>
      </c>
      <c r="N211" s="116">
        <f t="shared" si="27"/>
        <v>0.5432835820895523</v>
      </c>
      <c r="O211" s="116">
        <f t="shared" si="28"/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26"/>
        <v>-1</v>
      </c>
      <c r="G212" s="115">
        <v>591</v>
      </c>
      <c r="H212" s="116" t="str">
        <f t="shared" si="26"/>
        <v>-</v>
      </c>
      <c r="I212" s="115">
        <v>258</v>
      </c>
      <c r="J212" s="116">
        <f t="shared" si="26"/>
        <v>-0.56345177664974622</v>
      </c>
      <c r="K212" s="115">
        <v>259</v>
      </c>
      <c r="L212" s="116">
        <f t="shared" si="26"/>
        <v>3.8759689922480689E-3</v>
      </c>
      <c r="M212" s="115">
        <v>182</v>
      </c>
      <c r="N212" s="116">
        <f t="shared" si="27"/>
        <v>-0.29729729729729726</v>
      </c>
      <c r="O212" s="116">
        <f t="shared" si="28"/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26"/>
        <v>-1</v>
      </c>
      <c r="G213" s="115">
        <v>401</v>
      </c>
      <c r="H213" s="116" t="str">
        <f t="shared" si="26"/>
        <v>-</v>
      </c>
      <c r="I213" s="115">
        <v>255</v>
      </c>
      <c r="J213" s="116">
        <f t="shared" si="26"/>
        <v>-0.36408977556109723</v>
      </c>
      <c r="K213" s="115">
        <v>394</v>
      </c>
      <c r="L213" s="116">
        <f t="shared" si="26"/>
        <v>0.54509803921568634</v>
      </c>
      <c r="M213" s="115">
        <v>292</v>
      </c>
      <c r="N213" s="116">
        <f t="shared" si="27"/>
        <v>-0.25888324873096447</v>
      </c>
      <c r="O213" s="116">
        <f t="shared" si="28"/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26"/>
        <v>0.88284518828451874</v>
      </c>
      <c r="G214" s="115">
        <v>515</v>
      </c>
      <c r="H214" s="116">
        <f t="shared" si="26"/>
        <v>0.14444444444444438</v>
      </c>
      <c r="I214" s="115">
        <v>246</v>
      </c>
      <c r="J214" s="116">
        <f t="shared" si="26"/>
        <v>-0.52233009708737865</v>
      </c>
      <c r="K214" s="115">
        <v>449</v>
      </c>
      <c r="L214" s="116">
        <f t="shared" si="26"/>
        <v>0.82520325203252032</v>
      </c>
      <c r="M214" s="115"/>
      <c r="N214" s="116"/>
      <c r="O214" s="116"/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26"/>
        <v>-0.77319587628865982</v>
      </c>
      <c r="G215" s="115">
        <v>494</v>
      </c>
      <c r="H215" s="116">
        <f t="shared" si="26"/>
        <v>21.454545454545453</v>
      </c>
      <c r="I215" s="115">
        <v>392</v>
      </c>
      <c r="J215" s="116">
        <f t="shared" si="26"/>
        <v>-0.20647773279352222</v>
      </c>
      <c r="K215" s="115">
        <v>394</v>
      </c>
      <c r="L215" s="116">
        <f t="shared" si="26"/>
        <v>5.1020408163264808E-3</v>
      </c>
      <c r="M215" s="115"/>
      <c r="N215" s="116"/>
      <c r="O215" s="116"/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26"/>
        <v>-0.81395348837209303</v>
      </c>
      <c r="G216" s="115">
        <v>581</v>
      </c>
      <c r="H216" s="116">
        <f t="shared" si="26"/>
        <v>11.104166666666666</v>
      </c>
      <c r="I216" s="115">
        <v>475</v>
      </c>
      <c r="J216" s="116">
        <f t="shared" si="26"/>
        <v>-0.18244406196213425</v>
      </c>
      <c r="K216" s="115">
        <v>853</v>
      </c>
      <c r="L216" s="116">
        <f t="shared" si="26"/>
        <v>0.7957894736842106</v>
      </c>
      <c r="M216" s="115"/>
      <c r="N216" s="116"/>
      <c r="O216" s="116"/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26"/>
        <v>-0.44444444444444442</v>
      </c>
      <c r="G217" s="115">
        <v>344</v>
      </c>
      <c r="H217" s="116">
        <f t="shared" si="26"/>
        <v>1.991304347826087</v>
      </c>
      <c r="I217" s="115">
        <v>699</v>
      </c>
      <c r="J217" s="116">
        <f t="shared" si="26"/>
        <v>1.0319767441860463</v>
      </c>
      <c r="K217" s="115">
        <v>654</v>
      </c>
      <c r="L217" s="116">
        <f t="shared" si="26"/>
        <v>-6.4377682403433445E-2</v>
      </c>
      <c r="M217" s="115"/>
      <c r="N217" s="116"/>
      <c r="O217" s="116"/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26"/>
        <v>-0.77956989247311825</v>
      </c>
      <c r="G218" s="115">
        <v>573</v>
      </c>
      <c r="H218" s="116">
        <f t="shared" si="26"/>
        <v>12.975609756097562</v>
      </c>
      <c r="I218" s="115">
        <v>547</v>
      </c>
      <c r="J218" s="116">
        <f t="shared" si="26"/>
        <v>-4.5375218150087271E-2</v>
      </c>
      <c r="K218" s="115">
        <v>669</v>
      </c>
      <c r="L218" s="116">
        <f t="shared" si="26"/>
        <v>0.22303473491773307</v>
      </c>
      <c r="M218" s="115"/>
      <c r="N218" s="116"/>
      <c r="O218" s="116"/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26"/>
        <v>-0.47916666666666663</v>
      </c>
      <c r="G219" s="118">
        <v>3663</v>
      </c>
      <c r="H219" s="119">
        <f t="shared" si="26"/>
        <v>1.8176923076923077</v>
      </c>
      <c r="I219" s="118">
        <v>6290</v>
      </c>
      <c r="J219" s="119">
        <f t="shared" si="26"/>
        <v>0.71717171717171713</v>
      </c>
      <c r="K219" s="118">
        <v>6514</v>
      </c>
      <c r="L219" s="119">
        <f t="shared" si="26"/>
        <v>3.5612082670906098E-2</v>
      </c>
      <c r="M219" s="118">
        <v>3811</v>
      </c>
      <c r="N219" s="119">
        <v>9.0414878397711007E-2</v>
      </c>
      <c r="O219" s="119">
        <v>1.5255135851557324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244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29">IFERROR(E229/C229-1,"-")</f>
        <v>0.13074204946996471</v>
      </c>
      <c r="G229" s="115">
        <v>5</v>
      </c>
      <c r="H229" s="116">
        <f t="shared" si="29"/>
        <v>-0.984375</v>
      </c>
      <c r="I229" s="115">
        <v>446</v>
      </c>
      <c r="J229" s="116">
        <f t="shared" si="29"/>
        <v>88.2</v>
      </c>
      <c r="K229" s="115">
        <v>475</v>
      </c>
      <c r="L229" s="116">
        <f t="shared" si="29"/>
        <v>6.5022421524663754E-2</v>
      </c>
      <c r="M229" s="115">
        <v>480</v>
      </c>
      <c r="N229" s="116">
        <f t="shared" ref="N229:N235" si="30">IFERROR(M229/K229-1,"-")</f>
        <v>1.0526315789473717E-2</v>
      </c>
      <c r="O229" s="116">
        <f>M229/C229-1</f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29"/>
        <v>0.72444444444444445</v>
      </c>
      <c r="G230" s="115">
        <v>25</v>
      </c>
      <c r="H230" s="116">
        <f t="shared" si="29"/>
        <v>-0.93556701030927836</v>
      </c>
      <c r="I230" s="115">
        <v>483</v>
      </c>
      <c r="J230" s="116">
        <f t="shared" si="29"/>
        <v>18.32</v>
      </c>
      <c r="K230" s="115">
        <v>598</v>
      </c>
      <c r="L230" s="116">
        <f t="shared" si="29"/>
        <v>0.23809523809523814</v>
      </c>
      <c r="M230" s="115">
        <v>677</v>
      </c>
      <c r="N230" s="116">
        <f t="shared" si="30"/>
        <v>0.13210702341137126</v>
      </c>
      <c r="O230" s="116">
        <f>IFERROR(M230/C230-1,"-")</f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29"/>
        <v>-0.58250000000000002</v>
      </c>
      <c r="G231" s="115">
        <v>32</v>
      </c>
      <c r="H231" s="116">
        <f t="shared" si="29"/>
        <v>-0.80838323353293418</v>
      </c>
      <c r="I231" s="115">
        <v>540</v>
      </c>
      <c r="J231" s="116">
        <f t="shared" si="29"/>
        <v>15.875</v>
      </c>
      <c r="K231" s="115">
        <v>372</v>
      </c>
      <c r="L231" s="116">
        <f t="shared" si="29"/>
        <v>-0.31111111111111112</v>
      </c>
      <c r="M231" s="115">
        <v>497</v>
      </c>
      <c r="N231" s="116">
        <f t="shared" si="30"/>
        <v>0.33602150537634401</v>
      </c>
      <c r="O231" s="116">
        <f t="shared" ref="O231:O235" si="31">IFERROR(M231/C231-1,"-")</f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29"/>
        <v>-1</v>
      </c>
      <c r="G232" s="115">
        <v>91</v>
      </c>
      <c r="H232" s="116" t="str">
        <f t="shared" si="29"/>
        <v>-</v>
      </c>
      <c r="I232" s="115">
        <v>533</v>
      </c>
      <c r="J232" s="116">
        <f t="shared" si="29"/>
        <v>4.8571428571428568</v>
      </c>
      <c r="K232" s="115">
        <v>264</v>
      </c>
      <c r="L232" s="116">
        <f t="shared" si="29"/>
        <v>-0.50469043151969983</v>
      </c>
      <c r="M232" s="115">
        <v>408</v>
      </c>
      <c r="N232" s="116">
        <f t="shared" si="30"/>
        <v>0.54545454545454541</v>
      </c>
      <c r="O232" s="116">
        <f t="shared" si="31"/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29"/>
        <v>-1</v>
      </c>
      <c r="G233" s="115">
        <v>322</v>
      </c>
      <c r="H233" s="116" t="str">
        <f t="shared" si="29"/>
        <v>-</v>
      </c>
      <c r="I233" s="115">
        <v>275</v>
      </c>
      <c r="J233" s="116">
        <f t="shared" si="29"/>
        <v>-0.14596273291925466</v>
      </c>
      <c r="K233" s="115">
        <v>366</v>
      </c>
      <c r="L233" s="116">
        <f t="shared" si="29"/>
        <v>0.33090909090909082</v>
      </c>
      <c r="M233" s="115">
        <v>265</v>
      </c>
      <c r="N233" s="116">
        <f t="shared" si="30"/>
        <v>-0.27595628415300544</v>
      </c>
      <c r="O233" s="116">
        <f t="shared" si="31"/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29"/>
        <v>-1</v>
      </c>
      <c r="G234" s="115">
        <v>520</v>
      </c>
      <c r="H234" s="116" t="str">
        <f t="shared" si="29"/>
        <v>-</v>
      </c>
      <c r="I234" s="115">
        <v>128</v>
      </c>
      <c r="J234" s="116">
        <f t="shared" si="29"/>
        <v>-0.75384615384615383</v>
      </c>
      <c r="K234" s="115">
        <v>260</v>
      </c>
      <c r="L234" s="116">
        <f t="shared" si="29"/>
        <v>1.03125</v>
      </c>
      <c r="M234" s="115">
        <v>315</v>
      </c>
      <c r="N234" s="116">
        <f t="shared" si="30"/>
        <v>0.21153846153846145</v>
      </c>
      <c r="O234" s="116">
        <f t="shared" si="31"/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29"/>
        <v>-1</v>
      </c>
      <c r="G235" s="115">
        <v>570</v>
      </c>
      <c r="H235" s="116" t="str">
        <f t="shared" si="29"/>
        <v>-</v>
      </c>
      <c r="I235" s="115">
        <v>543</v>
      </c>
      <c r="J235" s="116">
        <f t="shared" si="29"/>
        <v>-4.7368421052631615E-2</v>
      </c>
      <c r="K235" s="115">
        <v>1051</v>
      </c>
      <c r="L235" s="116">
        <f t="shared" si="29"/>
        <v>0.9355432780847146</v>
      </c>
      <c r="M235" s="115">
        <v>327</v>
      </c>
      <c r="N235" s="116">
        <f t="shared" si="30"/>
        <v>-0.68886774500475734</v>
      </c>
      <c r="O235" s="116">
        <f t="shared" si="31"/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29"/>
        <v>0.16326530612244894</v>
      </c>
      <c r="G236" s="115">
        <v>475</v>
      </c>
      <c r="H236" s="116">
        <f t="shared" si="29"/>
        <v>4.1666666666666741E-2</v>
      </c>
      <c r="I236" s="115">
        <v>374</v>
      </c>
      <c r="J236" s="116">
        <f t="shared" si="29"/>
        <v>-0.21263157894736839</v>
      </c>
      <c r="K236" s="115">
        <v>248</v>
      </c>
      <c r="L236" s="116">
        <f t="shared" si="29"/>
        <v>-0.33689839572192515</v>
      </c>
      <c r="M236" s="115"/>
      <c r="N236" s="116"/>
      <c r="O236" s="116"/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29"/>
        <v>3.8273092369477908</v>
      </c>
      <c r="G237" s="115">
        <v>618</v>
      </c>
      <c r="H237" s="116">
        <f t="shared" si="29"/>
        <v>-0.4858569051580699</v>
      </c>
      <c r="I237" s="115">
        <v>425</v>
      </c>
      <c r="J237" s="116">
        <f t="shared" si="29"/>
        <v>-0.31229773462783172</v>
      </c>
      <c r="K237" s="115">
        <v>370</v>
      </c>
      <c r="L237" s="116">
        <f t="shared" si="29"/>
        <v>-0.12941176470588234</v>
      </c>
      <c r="M237" s="115"/>
      <c r="N237" s="116"/>
      <c r="O237" s="116"/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29"/>
        <v>-0.23831775700934577</v>
      </c>
      <c r="G238" s="115">
        <v>624</v>
      </c>
      <c r="H238" s="116">
        <f t="shared" si="29"/>
        <v>2.8282208588957056</v>
      </c>
      <c r="I238" s="115">
        <v>357</v>
      </c>
      <c r="J238" s="116">
        <f t="shared" si="29"/>
        <v>-0.42788461538461542</v>
      </c>
      <c r="K238" s="115">
        <v>373</v>
      </c>
      <c r="L238" s="116">
        <f t="shared" si="29"/>
        <v>4.481792717086841E-2</v>
      </c>
      <c r="M238" s="115"/>
      <c r="N238" s="116"/>
      <c r="O238" s="116"/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29"/>
        <v>-0.8729281767955801</v>
      </c>
      <c r="G239" s="115">
        <v>469</v>
      </c>
      <c r="H239" s="116">
        <f t="shared" si="29"/>
        <v>9.195652173913043</v>
      </c>
      <c r="I239" s="115">
        <v>291</v>
      </c>
      <c r="J239" s="116">
        <f t="shared" si="29"/>
        <v>-0.3795309168443497</v>
      </c>
      <c r="K239" s="115">
        <v>504</v>
      </c>
      <c r="L239" s="116">
        <f t="shared" si="29"/>
        <v>0.731958762886598</v>
      </c>
      <c r="M239" s="115"/>
      <c r="N239" s="116"/>
      <c r="O239" s="116"/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29"/>
        <v>-0.75850340136054428</v>
      </c>
      <c r="G240" s="115">
        <v>617</v>
      </c>
      <c r="H240" s="116">
        <f t="shared" si="29"/>
        <v>7.6901408450704221</v>
      </c>
      <c r="I240" s="115">
        <v>355</v>
      </c>
      <c r="J240" s="116">
        <f t="shared" si="29"/>
        <v>-0.42463533225283634</v>
      </c>
      <c r="K240" s="115">
        <v>459</v>
      </c>
      <c r="L240" s="116">
        <f t="shared" si="29"/>
        <v>0.29295774647887329</v>
      </c>
      <c r="M240" s="115"/>
      <c r="N240" s="116"/>
      <c r="O240" s="116"/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29"/>
        <v>-0.24299813283542282</v>
      </c>
      <c r="G241" s="118">
        <v>4368</v>
      </c>
      <c r="H241" s="119">
        <f t="shared" si="29"/>
        <v>0.53911205073995783</v>
      </c>
      <c r="I241" s="118">
        <v>4750</v>
      </c>
      <c r="J241" s="119">
        <f t="shared" si="29"/>
        <v>8.7454212454212366E-2</v>
      </c>
      <c r="K241" s="118">
        <v>5340</v>
      </c>
      <c r="L241" s="119">
        <f t="shared" si="29"/>
        <v>0.12421052631578955</v>
      </c>
      <c r="M241" s="118">
        <v>2969</v>
      </c>
      <c r="N241" s="119">
        <v>-0.12315416420555225</v>
      </c>
      <c r="O241" s="119">
        <v>0.32663092046470066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246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32">IFERROR(E251/C251-1,"-")</f>
        <v>-1.6260162601625994E-2</v>
      </c>
      <c r="G251" s="115">
        <v>0</v>
      </c>
      <c r="H251" s="116">
        <f t="shared" si="32"/>
        <v>-1</v>
      </c>
      <c r="I251" s="115">
        <v>100</v>
      </c>
      <c r="J251" s="116" t="str">
        <f t="shared" si="32"/>
        <v>-</v>
      </c>
      <c r="K251" s="115">
        <v>170</v>
      </c>
      <c r="L251" s="116">
        <f t="shared" si="32"/>
        <v>0.7</v>
      </c>
      <c r="M251" s="115">
        <v>178</v>
      </c>
      <c r="N251" s="116">
        <f t="shared" ref="N251:N257" si="33">IFERROR(M251/K251-1,"-")</f>
        <v>4.705882352941182E-2</v>
      </c>
      <c r="O251" s="116">
        <f>M251/C251-1</f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32"/>
        <v>0.25899280575539563</v>
      </c>
      <c r="G252" s="115">
        <v>0</v>
      </c>
      <c r="H252" s="116">
        <f t="shared" si="32"/>
        <v>-1</v>
      </c>
      <c r="I252" s="115">
        <v>157</v>
      </c>
      <c r="J252" s="116" t="str">
        <f t="shared" si="32"/>
        <v>-</v>
      </c>
      <c r="K252" s="115">
        <v>240</v>
      </c>
      <c r="L252" s="116">
        <f t="shared" si="32"/>
        <v>0.52866242038216571</v>
      </c>
      <c r="M252" s="115">
        <v>373</v>
      </c>
      <c r="N252" s="116">
        <f t="shared" si="33"/>
        <v>0.5541666666666667</v>
      </c>
      <c r="O252" s="116">
        <f>IFERROR(M252/C252-1,"-")</f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32"/>
        <v>-0.35251798561151082</v>
      </c>
      <c r="G253" s="115">
        <v>0</v>
      </c>
      <c r="H253" s="116">
        <f t="shared" si="32"/>
        <v>-1</v>
      </c>
      <c r="I253" s="115">
        <v>132</v>
      </c>
      <c r="J253" s="116" t="str">
        <f t="shared" si="32"/>
        <v>-</v>
      </c>
      <c r="K253" s="115">
        <v>204</v>
      </c>
      <c r="L253" s="116">
        <f t="shared" si="32"/>
        <v>0.54545454545454541</v>
      </c>
      <c r="M253" s="115">
        <v>254</v>
      </c>
      <c r="N253" s="116">
        <f t="shared" si="33"/>
        <v>0.24509803921568629</v>
      </c>
      <c r="O253" s="116">
        <f t="shared" ref="O253:O257" si="34">IFERROR(M253/C253-1,"-")</f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32"/>
        <v>-1</v>
      </c>
      <c r="G254" s="115">
        <v>4</v>
      </c>
      <c r="H254" s="116" t="str">
        <f t="shared" si="32"/>
        <v>-</v>
      </c>
      <c r="I254" s="115">
        <v>60</v>
      </c>
      <c r="J254" s="116">
        <f t="shared" si="32"/>
        <v>14</v>
      </c>
      <c r="K254" s="115">
        <v>53</v>
      </c>
      <c r="L254" s="116">
        <f t="shared" si="32"/>
        <v>-0.1166666666666667</v>
      </c>
      <c r="M254" s="115">
        <v>57</v>
      </c>
      <c r="N254" s="116">
        <f t="shared" si="33"/>
        <v>7.547169811320753E-2</v>
      </c>
      <c r="O254" s="116">
        <f t="shared" si="34"/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32"/>
        <v>-1</v>
      </c>
      <c r="G255" s="115">
        <v>0</v>
      </c>
      <c r="H255" s="116" t="str">
        <f t="shared" si="32"/>
        <v>-</v>
      </c>
      <c r="I255" s="115">
        <v>16</v>
      </c>
      <c r="J255" s="116" t="str">
        <f t="shared" si="32"/>
        <v>-</v>
      </c>
      <c r="K255" s="115">
        <v>19</v>
      </c>
      <c r="L255" s="116">
        <f t="shared" si="32"/>
        <v>0.1875</v>
      </c>
      <c r="M255" s="115">
        <v>9</v>
      </c>
      <c r="N255" s="116">
        <f t="shared" si="33"/>
        <v>-0.52631578947368429</v>
      </c>
      <c r="O255" s="116">
        <f t="shared" si="34"/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32"/>
        <v>-1</v>
      </c>
      <c r="G256" s="115">
        <v>10</v>
      </c>
      <c r="H256" s="116" t="str">
        <f t="shared" si="32"/>
        <v>-</v>
      </c>
      <c r="I256" s="115">
        <v>6</v>
      </c>
      <c r="J256" s="116">
        <f t="shared" si="32"/>
        <v>-0.4</v>
      </c>
      <c r="K256" s="115">
        <v>14</v>
      </c>
      <c r="L256" s="116">
        <f t="shared" si="32"/>
        <v>1.3333333333333335</v>
      </c>
      <c r="M256" s="115">
        <v>7</v>
      </c>
      <c r="N256" s="116">
        <f t="shared" si="33"/>
        <v>-0.5</v>
      </c>
      <c r="O256" s="116">
        <f t="shared" si="34"/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32"/>
        <v>-1</v>
      </c>
      <c r="G257" s="115">
        <v>26</v>
      </c>
      <c r="H257" s="116" t="str">
        <f t="shared" si="32"/>
        <v>-</v>
      </c>
      <c r="I257" s="115">
        <v>24</v>
      </c>
      <c r="J257" s="116">
        <f t="shared" si="32"/>
        <v>-7.6923076923076872E-2</v>
      </c>
      <c r="K257" s="115">
        <v>153</v>
      </c>
      <c r="L257" s="116">
        <f t="shared" si="32"/>
        <v>5.375</v>
      </c>
      <c r="M257" s="115">
        <v>16</v>
      </c>
      <c r="N257" s="116">
        <f t="shared" si="33"/>
        <v>-0.89542483660130723</v>
      </c>
      <c r="O257" s="116">
        <f t="shared" si="34"/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32"/>
        <v>-0.875</v>
      </c>
      <c r="G258" s="115">
        <v>11</v>
      </c>
      <c r="H258" s="116">
        <f t="shared" si="32"/>
        <v>2.6666666666666665</v>
      </c>
      <c r="I258" s="115">
        <v>41</v>
      </c>
      <c r="J258" s="116">
        <f t="shared" si="32"/>
        <v>2.7272727272727271</v>
      </c>
      <c r="K258" s="115">
        <v>17</v>
      </c>
      <c r="L258" s="116">
        <f t="shared" si="32"/>
        <v>-0.58536585365853666</v>
      </c>
      <c r="M258" s="115"/>
      <c r="N258" s="116"/>
      <c r="O258" s="116"/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32"/>
        <v>0.39999999999999991</v>
      </c>
      <c r="G259" s="115">
        <v>10</v>
      </c>
      <c r="H259" s="116">
        <f t="shared" si="32"/>
        <v>-0.2857142857142857</v>
      </c>
      <c r="I259" s="115">
        <v>16</v>
      </c>
      <c r="J259" s="116">
        <f t="shared" si="32"/>
        <v>0.60000000000000009</v>
      </c>
      <c r="K259" s="115">
        <v>43</v>
      </c>
      <c r="L259" s="116">
        <f t="shared" si="32"/>
        <v>1.6875</v>
      </c>
      <c r="M259" s="115"/>
      <c r="N259" s="116"/>
      <c r="O259" s="116"/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32"/>
        <v>-1</v>
      </c>
      <c r="G260" s="115">
        <v>78</v>
      </c>
      <c r="H260" s="116" t="str">
        <f t="shared" si="32"/>
        <v>-</v>
      </c>
      <c r="I260" s="115">
        <v>374</v>
      </c>
      <c r="J260" s="116">
        <f t="shared" si="32"/>
        <v>3.7948717948717947</v>
      </c>
      <c r="K260" s="115">
        <v>91</v>
      </c>
      <c r="L260" s="116">
        <f t="shared" si="32"/>
        <v>-0.75668449197860965</v>
      </c>
      <c r="M260" s="115"/>
      <c r="N260" s="116"/>
      <c r="O260" s="116"/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32"/>
        <v>-1</v>
      </c>
      <c r="G261" s="115">
        <v>107</v>
      </c>
      <c r="H261" s="116" t="str">
        <f t="shared" si="32"/>
        <v>-</v>
      </c>
      <c r="I261" s="115">
        <v>217</v>
      </c>
      <c r="J261" s="116">
        <f t="shared" si="32"/>
        <v>1.02803738317757</v>
      </c>
      <c r="K261" s="115">
        <v>277</v>
      </c>
      <c r="L261" s="116">
        <f t="shared" si="32"/>
        <v>0.27649769585253448</v>
      </c>
      <c r="M261" s="115"/>
      <c r="N261" s="116"/>
      <c r="O261" s="116"/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32"/>
        <v>-0.97169811320754718</v>
      </c>
      <c r="G262" s="115">
        <v>123</v>
      </c>
      <c r="H262" s="116">
        <f t="shared" si="32"/>
        <v>40</v>
      </c>
      <c r="I262" s="115">
        <v>118</v>
      </c>
      <c r="J262" s="116">
        <f t="shared" si="32"/>
        <v>-4.065040650406504E-2</v>
      </c>
      <c r="K262" s="115">
        <v>176</v>
      </c>
      <c r="L262" s="116">
        <f t="shared" si="32"/>
        <v>0.49152542372881358</v>
      </c>
      <c r="M262" s="115"/>
      <c r="N262" s="116"/>
      <c r="O262" s="116"/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32"/>
        <v>-0.50847457627118642</v>
      </c>
      <c r="G263" s="118">
        <v>369</v>
      </c>
      <c r="H263" s="119">
        <f t="shared" si="32"/>
        <v>-9.113300492610843E-2</v>
      </c>
      <c r="I263" s="118">
        <v>1261</v>
      </c>
      <c r="J263" s="119">
        <f t="shared" si="32"/>
        <v>2.4173441734417342</v>
      </c>
      <c r="K263" s="118">
        <v>1457</v>
      </c>
      <c r="L263" s="119">
        <f t="shared" si="32"/>
        <v>0.15543219666930996</v>
      </c>
      <c r="M263" s="118">
        <v>894</v>
      </c>
      <c r="N263" s="119">
        <v>4.8065650644783187E-2</v>
      </c>
      <c r="O263" s="119">
        <v>0.86638830897703545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247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35">IFERROR(E273/C273-1,"-")</f>
        <v>-8.4057971014492749E-2</v>
      </c>
      <c r="G273" s="115">
        <v>0</v>
      </c>
      <c r="H273" s="116">
        <f t="shared" si="35"/>
        <v>-1</v>
      </c>
      <c r="I273" s="115">
        <v>227</v>
      </c>
      <c r="J273" s="116" t="str">
        <f t="shared" si="35"/>
        <v>-</v>
      </c>
      <c r="K273" s="115">
        <v>189</v>
      </c>
      <c r="L273" s="116">
        <f t="shared" si="35"/>
        <v>-0.16740088105726869</v>
      </c>
      <c r="M273" s="115">
        <v>274</v>
      </c>
      <c r="N273" s="116">
        <f t="shared" ref="N273:N279" si="36">IFERROR(M273/K273-1,"-")</f>
        <v>0.44973544973544977</v>
      </c>
      <c r="O273" s="116">
        <f>M273/C273-1</f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35"/>
        <v>1.467741935483871</v>
      </c>
      <c r="G274" s="115">
        <v>0</v>
      </c>
      <c r="H274" s="116">
        <f t="shared" si="35"/>
        <v>-1</v>
      </c>
      <c r="I274" s="115">
        <v>129</v>
      </c>
      <c r="J274" s="116" t="str">
        <f t="shared" si="35"/>
        <v>-</v>
      </c>
      <c r="K274" s="115">
        <v>124</v>
      </c>
      <c r="L274" s="116">
        <f t="shared" si="35"/>
        <v>-3.8759689922480578E-2</v>
      </c>
      <c r="M274" s="115">
        <v>414</v>
      </c>
      <c r="N274" s="116">
        <f t="shared" si="36"/>
        <v>2.338709677419355</v>
      </c>
      <c r="O274" s="116">
        <f>IFERROR(M274/C274-1,"-")</f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35"/>
        <v>-0.30208333333333337</v>
      </c>
      <c r="G275" s="115">
        <v>0</v>
      </c>
      <c r="H275" s="116">
        <f t="shared" si="35"/>
        <v>-1</v>
      </c>
      <c r="I275" s="115">
        <v>250</v>
      </c>
      <c r="J275" s="116" t="str">
        <f t="shared" si="35"/>
        <v>-</v>
      </c>
      <c r="K275" s="115">
        <v>80</v>
      </c>
      <c r="L275" s="116">
        <f t="shared" si="35"/>
        <v>-0.67999999999999994</v>
      </c>
      <c r="M275" s="115">
        <v>313</v>
      </c>
      <c r="N275" s="116">
        <f t="shared" si="36"/>
        <v>2.9125000000000001</v>
      </c>
      <c r="O275" s="116">
        <f t="shared" ref="O275:O279" si="37">IFERROR(M275/C275-1,"-")</f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35"/>
        <v>-1</v>
      </c>
      <c r="G276" s="115">
        <v>4</v>
      </c>
      <c r="H276" s="116" t="str">
        <f t="shared" si="35"/>
        <v>-</v>
      </c>
      <c r="I276" s="115">
        <v>67</v>
      </c>
      <c r="J276" s="116">
        <f t="shared" si="35"/>
        <v>15.75</v>
      </c>
      <c r="K276" s="115">
        <v>26</v>
      </c>
      <c r="L276" s="116">
        <f t="shared" si="35"/>
        <v>-0.61194029850746268</v>
      </c>
      <c r="M276" s="115">
        <v>55</v>
      </c>
      <c r="N276" s="116">
        <f t="shared" si="36"/>
        <v>1.1153846153846154</v>
      </c>
      <c r="O276" s="116">
        <f t="shared" si="37"/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35"/>
        <v>-1</v>
      </c>
      <c r="G277" s="115">
        <v>2</v>
      </c>
      <c r="H277" s="116" t="str">
        <f t="shared" si="35"/>
        <v>-</v>
      </c>
      <c r="I277" s="115">
        <v>18</v>
      </c>
      <c r="J277" s="116">
        <f t="shared" si="35"/>
        <v>8</v>
      </c>
      <c r="K277" s="115">
        <v>3</v>
      </c>
      <c r="L277" s="116">
        <f t="shared" si="35"/>
        <v>-0.83333333333333337</v>
      </c>
      <c r="M277" s="115">
        <v>11</v>
      </c>
      <c r="N277" s="116">
        <f t="shared" si="36"/>
        <v>2.6666666666666665</v>
      </c>
      <c r="O277" s="116">
        <f t="shared" si="37"/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35"/>
        <v>-1</v>
      </c>
      <c r="G278" s="115">
        <v>14</v>
      </c>
      <c r="H278" s="116" t="str">
        <f t="shared" si="35"/>
        <v>-</v>
      </c>
      <c r="I278" s="115">
        <v>10</v>
      </c>
      <c r="J278" s="116">
        <f t="shared" si="35"/>
        <v>-0.2857142857142857</v>
      </c>
      <c r="K278" s="115">
        <v>15</v>
      </c>
      <c r="L278" s="116">
        <f t="shared" si="35"/>
        <v>0.5</v>
      </c>
      <c r="M278" s="115">
        <v>11</v>
      </c>
      <c r="N278" s="116">
        <f t="shared" si="36"/>
        <v>-0.26666666666666672</v>
      </c>
      <c r="O278" s="116">
        <f t="shared" si="37"/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35"/>
        <v>-1</v>
      </c>
      <c r="G279" s="115">
        <v>1</v>
      </c>
      <c r="H279" s="116" t="str">
        <f t="shared" si="35"/>
        <v>-</v>
      </c>
      <c r="I279" s="115">
        <v>7</v>
      </c>
      <c r="J279" s="116">
        <f t="shared" si="35"/>
        <v>6</v>
      </c>
      <c r="K279" s="115">
        <v>18</v>
      </c>
      <c r="L279" s="116">
        <f t="shared" si="35"/>
        <v>1.5714285714285716</v>
      </c>
      <c r="M279" s="115">
        <v>53</v>
      </c>
      <c r="N279" s="116">
        <f t="shared" si="36"/>
        <v>1.9444444444444446</v>
      </c>
      <c r="O279" s="116">
        <f t="shared" si="37"/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35"/>
        <v>-1</v>
      </c>
      <c r="G280" s="115">
        <v>5</v>
      </c>
      <c r="H280" s="116" t="str">
        <f t="shared" si="35"/>
        <v>-</v>
      </c>
      <c r="I280" s="115">
        <v>10</v>
      </c>
      <c r="J280" s="116">
        <f t="shared" si="35"/>
        <v>1</v>
      </c>
      <c r="K280" s="115">
        <v>17</v>
      </c>
      <c r="L280" s="116">
        <f t="shared" si="35"/>
        <v>0.7</v>
      </c>
      <c r="M280" s="115"/>
      <c r="N280" s="116"/>
      <c r="O280" s="116"/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35"/>
        <v>-0.66666666666666674</v>
      </c>
      <c r="G281" s="115">
        <v>13</v>
      </c>
      <c r="H281" s="116">
        <f t="shared" si="35"/>
        <v>0.625</v>
      </c>
      <c r="I281" s="115">
        <v>7</v>
      </c>
      <c r="J281" s="116">
        <f t="shared" si="35"/>
        <v>-0.46153846153846156</v>
      </c>
      <c r="K281" s="115">
        <v>18</v>
      </c>
      <c r="L281" s="116">
        <f t="shared" si="35"/>
        <v>1.5714285714285716</v>
      </c>
      <c r="M281" s="115"/>
      <c r="N281" s="116"/>
      <c r="O281" s="116"/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35"/>
        <v>-0.91489361702127658</v>
      </c>
      <c r="G282" s="115">
        <v>61</v>
      </c>
      <c r="H282" s="116">
        <f t="shared" si="35"/>
        <v>6.625</v>
      </c>
      <c r="I282" s="115">
        <v>56</v>
      </c>
      <c r="J282" s="116">
        <f t="shared" si="35"/>
        <v>-8.1967213114754078E-2</v>
      </c>
      <c r="K282" s="115">
        <v>34</v>
      </c>
      <c r="L282" s="116">
        <f t="shared" si="35"/>
        <v>-0.3928571428571429</v>
      </c>
      <c r="M282" s="115"/>
      <c r="N282" s="116"/>
      <c r="O282" s="116"/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35"/>
        <v>-1</v>
      </c>
      <c r="G283" s="115">
        <v>251</v>
      </c>
      <c r="H283" s="116" t="str">
        <f t="shared" si="35"/>
        <v>-</v>
      </c>
      <c r="I283" s="115">
        <v>80</v>
      </c>
      <c r="J283" s="116">
        <f t="shared" si="35"/>
        <v>-0.68127490039840644</v>
      </c>
      <c r="K283" s="115">
        <v>201</v>
      </c>
      <c r="L283" s="116">
        <f t="shared" si="35"/>
        <v>1.5125000000000002</v>
      </c>
      <c r="M283" s="115"/>
      <c r="N283" s="116"/>
      <c r="O283" s="116"/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35"/>
        <v>-0.97552447552447552</v>
      </c>
      <c r="G284" s="115">
        <v>170</v>
      </c>
      <c r="H284" s="116">
        <f t="shared" si="35"/>
        <v>23.285714285714285</v>
      </c>
      <c r="I284" s="115">
        <v>119</v>
      </c>
      <c r="J284" s="116">
        <f t="shared" si="35"/>
        <v>-0.30000000000000004</v>
      </c>
      <c r="K284" s="115">
        <v>219</v>
      </c>
      <c r="L284" s="116">
        <f t="shared" si="35"/>
        <v>0.84033613445378141</v>
      </c>
      <c r="M284" s="115"/>
      <c r="N284" s="116"/>
      <c r="O284" s="116"/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35"/>
        <v>-0.43990384615384615</v>
      </c>
      <c r="G285" s="118">
        <v>521</v>
      </c>
      <c r="H285" s="119">
        <f t="shared" si="35"/>
        <v>-0.44098712446351929</v>
      </c>
      <c r="I285" s="118">
        <v>980</v>
      </c>
      <c r="J285" s="119">
        <f t="shared" si="35"/>
        <v>0.88099808061420348</v>
      </c>
      <c r="K285" s="118">
        <v>944</v>
      </c>
      <c r="L285" s="119">
        <f t="shared" si="35"/>
        <v>-3.6734693877551017E-2</v>
      </c>
      <c r="M285" s="118">
        <v>1131</v>
      </c>
      <c r="N285" s="119">
        <v>1.4857142857142858</v>
      </c>
      <c r="O285" s="119">
        <v>0.27078651685393251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558C-4F80-484C-9E90-2FFF34FC0818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236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236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236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236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 t="s">
        <v>236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138865</v>
      </c>
      <c r="R21" s="119">
        <v>-6.4907342563163328E-2</v>
      </c>
      <c r="S21" s="119">
        <v>0.69217552368302404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B7FE2C-CBE8-4B97-8E1A-B2A60E44464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AFA907D-8096-41D5-BC1D-C7A759EB93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F94E7F-B41F-4D0F-A2C5-8BAE0BAB4B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2024-08-31T11:28:34Z</dcterms:created>
  <dcterms:modified xsi:type="dcterms:W3CDTF">2024-08-31T20:40:16Z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