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80" documentId="8_{D55DA07D-2632-4FAC-BDFE-F68282F1CC73}" xr6:coauthVersionLast="47" xr6:coauthVersionMax="47" xr10:uidLastSave="{9CF76890-80B4-4C00-9E0B-5AE468BF4127}"/>
  <bookViews>
    <workbookView xWindow="-120" yWindow="-120" windowWidth="29040" windowHeight="15720" xr2:uid="{71F0C7C1-822C-443B-B851-E9B524C22A8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M135" i="43" l="1"/>
  <c r="L135" i="43"/>
  <c r="K135" i="43"/>
  <c r="I135" i="43"/>
  <c r="G135" i="43"/>
  <c r="T5" i="43"/>
  <c r="S5" i="43"/>
  <c r="M5" i="43"/>
  <c r="N5" i="43"/>
  <c r="F5" i="43"/>
  <c r="M135" i="42"/>
  <c r="L135" i="42"/>
  <c r="K135" i="42"/>
  <c r="I135" i="42"/>
  <c r="G135" i="42"/>
  <c r="H5" i="42"/>
  <c r="J5" i="42"/>
  <c r="F5" i="42"/>
  <c r="S5" i="42"/>
  <c r="O135" i="41"/>
  <c r="N135" i="41"/>
  <c r="L135" i="41"/>
  <c r="K135" i="41"/>
  <c r="G135" i="41"/>
  <c r="T5" i="41"/>
  <c r="L5" i="41"/>
  <c r="I133" i="40"/>
  <c r="H133" i="40"/>
  <c r="L5" i="40"/>
  <c r="R5" i="40"/>
  <c r="N133" i="39"/>
  <c r="K133" i="39"/>
  <c r="I133" i="39"/>
  <c r="T5" i="39"/>
  <c r="S5" i="39"/>
  <c r="L5" i="39"/>
  <c r="N5" i="39"/>
  <c r="J5" i="39"/>
  <c r="I5" i="39"/>
  <c r="K133" i="38"/>
  <c r="I133" i="38"/>
  <c r="H133" i="38"/>
  <c r="G133" i="38"/>
  <c r="T5" i="38"/>
  <c r="S5" i="38"/>
  <c r="M5" i="38"/>
  <c r="J5" i="38"/>
  <c r="K123" i="37"/>
  <c r="G123" i="37"/>
  <c r="N123" i="37"/>
  <c r="R5" i="37"/>
  <c r="Q5" i="37"/>
  <c r="T5" i="37"/>
  <c r="I5" i="37"/>
  <c r="H5" i="37"/>
  <c r="G5" i="37"/>
  <c r="BB7" i="35"/>
  <c r="AN7" i="35"/>
  <c r="P7" i="35"/>
  <c r="N96" i="33"/>
  <c r="L96" i="33"/>
  <c r="D96" i="33"/>
  <c r="O74" i="33"/>
  <c r="D74" i="33"/>
  <c r="N74" i="33"/>
  <c r="J74" i="33"/>
  <c r="H74" i="33"/>
  <c r="F74" i="33"/>
  <c r="H52" i="33"/>
  <c r="F52" i="33"/>
  <c r="D52" i="33"/>
  <c r="L30" i="33"/>
  <c r="J30" i="33"/>
  <c r="N30" i="33"/>
  <c r="H30" i="33"/>
  <c r="D30" i="33"/>
  <c r="J8" i="33"/>
  <c r="H8" i="33"/>
  <c r="O96" i="31"/>
  <c r="D96" i="31"/>
  <c r="N96" i="31"/>
  <c r="L96" i="31"/>
  <c r="J96" i="31"/>
  <c r="H96" i="31"/>
  <c r="F96" i="31"/>
  <c r="L74" i="31"/>
  <c r="J74" i="31"/>
  <c r="H74" i="31"/>
  <c r="F74" i="31"/>
  <c r="D74" i="31"/>
  <c r="O52" i="31"/>
  <c r="N52" i="31"/>
  <c r="J52" i="31"/>
  <c r="L52" i="31"/>
  <c r="F52" i="31"/>
  <c r="D52" i="31"/>
  <c r="N30" i="31"/>
  <c r="J30" i="31"/>
  <c r="N8" i="31"/>
  <c r="L8" i="31"/>
  <c r="J8" i="31"/>
  <c r="H8" i="31"/>
  <c r="O8" i="31"/>
  <c r="F8" i="31"/>
  <c r="D8" i="31"/>
  <c r="O272" i="30"/>
  <c r="F272" i="30"/>
  <c r="D272" i="30"/>
  <c r="J272" i="30"/>
  <c r="H272" i="30"/>
  <c r="C271" i="30"/>
  <c r="B270" i="30"/>
  <c r="O250" i="30"/>
  <c r="F250" i="30"/>
  <c r="D250" i="30"/>
  <c r="J250" i="30"/>
  <c r="H250" i="30"/>
  <c r="C249" i="30"/>
  <c r="B248" i="30"/>
  <c r="O228" i="30"/>
  <c r="J228" i="30"/>
  <c r="F228" i="30"/>
  <c r="D228" i="30"/>
  <c r="H228" i="30"/>
  <c r="C227" i="30"/>
  <c r="B226" i="30"/>
  <c r="O206" i="30"/>
  <c r="J206" i="30"/>
  <c r="D206" i="30"/>
  <c r="L206" i="30"/>
  <c r="H206" i="30"/>
  <c r="C205" i="30"/>
  <c r="B204" i="30"/>
  <c r="O184" i="30"/>
  <c r="N184" i="30"/>
  <c r="J184" i="30"/>
  <c r="D184" i="30"/>
  <c r="L184" i="30"/>
  <c r="H184" i="30"/>
  <c r="C183" i="30"/>
  <c r="B182" i="30"/>
  <c r="H162" i="30"/>
  <c r="D162" i="30"/>
  <c r="N162" i="30"/>
  <c r="J162" i="30"/>
  <c r="C161" i="30"/>
  <c r="B160" i="30"/>
  <c r="N140" i="30"/>
  <c r="D140" i="30"/>
  <c r="O140" i="30"/>
  <c r="H140" i="30"/>
  <c r="F140" i="30"/>
  <c r="C139" i="30"/>
  <c r="B138" i="30"/>
  <c r="N118" i="30"/>
  <c r="J118" i="30"/>
  <c r="D118" i="30"/>
  <c r="O118" i="30"/>
  <c r="L118" i="30"/>
  <c r="H118" i="30"/>
  <c r="F118" i="30"/>
  <c r="C117" i="30"/>
  <c r="B116" i="30"/>
  <c r="N96" i="30"/>
  <c r="J96" i="30"/>
  <c r="D96" i="30"/>
  <c r="O96" i="30"/>
  <c r="L96" i="30"/>
  <c r="H96" i="30"/>
  <c r="F96" i="30"/>
  <c r="C95" i="30"/>
  <c r="L74" i="30"/>
  <c r="D74" i="30"/>
  <c r="F74" i="30"/>
  <c r="C73" i="30"/>
  <c r="O52" i="30"/>
  <c r="J52" i="30"/>
  <c r="D52" i="30"/>
  <c r="H52" i="30"/>
  <c r="C51" i="30"/>
  <c r="O30" i="30"/>
  <c r="N30" i="30"/>
  <c r="F30" i="30"/>
  <c r="D30" i="30"/>
  <c r="H30" i="30"/>
  <c r="C29" i="30"/>
  <c r="O8" i="30"/>
  <c r="F8" i="30"/>
  <c r="D8" i="30"/>
  <c r="J8" i="30"/>
  <c r="H8" i="30"/>
  <c r="C7" i="30"/>
  <c r="B4" i="28"/>
  <c r="M6" i="27"/>
  <c r="K6" i="27"/>
  <c r="I6" i="27"/>
  <c r="L6" i="27"/>
  <c r="B3" i="27"/>
  <c r="J6" i="26"/>
  <c r="I6" i="26"/>
  <c r="B4" i="26"/>
  <c r="O96" i="25"/>
  <c r="D96" i="25"/>
  <c r="N96" i="25"/>
  <c r="J96" i="25"/>
  <c r="H96" i="25"/>
  <c r="F96" i="25"/>
  <c r="L74" i="25"/>
  <c r="J74" i="25"/>
  <c r="H74" i="25"/>
  <c r="D74" i="25"/>
  <c r="O52" i="25"/>
  <c r="N52" i="25"/>
  <c r="J52" i="25"/>
  <c r="H52" i="25"/>
  <c r="F52" i="25"/>
  <c r="D52" i="25"/>
  <c r="N30" i="25"/>
  <c r="F30" i="25"/>
  <c r="L8" i="25"/>
  <c r="H8" i="25"/>
  <c r="N8" i="25"/>
  <c r="J8" i="25"/>
  <c r="H254" i="24"/>
  <c r="F254" i="24"/>
  <c r="C253" i="24"/>
  <c r="D254" i="24" s="1"/>
  <c r="B252" i="24"/>
  <c r="H228" i="24"/>
  <c r="F228" i="24"/>
  <c r="C227" i="24"/>
  <c r="D228" i="24" s="1"/>
  <c r="B226" i="24"/>
  <c r="H206" i="24"/>
  <c r="F206" i="24"/>
  <c r="C205" i="24"/>
  <c r="D206" i="24" s="1"/>
  <c r="B204" i="24"/>
  <c r="H184" i="24"/>
  <c r="F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F74" i="24"/>
  <c r="C73" i="24"/>
  <c r="D74" i="24" s="1"/>
  <c r="D52" i="24"/>
  <c r="C51" i="24"/>
  <c r="H30" i="24"/>
  <c r="C29" i="24"/>
  <c r="D30" i="24" s="1"/>
  <c r="O8" i="24"/>
  <c r="H8" i="24"/>
  <c r="F8" i="24"/>
  <c r="D8" i="24"/>
  <c r="J8" i="24"/>
  <c r="AB7" i="22"/>
  <c r="Y7" i="22"/>
  <c r="X7" i="22"/>
  <c r="AA7" i="22"/>
  <c r="M7" i="22"/>
  <c r="B4" i="22"/>
  <c r="B5" i="21"/>
  <c r="B4" i="19"/>
  <c r="Z6" i="18"/>
  <c r="AA6" i="18"/>
  <c r="S6" i="18"/>
  <c r="R6" i="18"/>
  <c r="K6" i="18"/>
  <c r="J6" i="18"/>
  <c r="I6" i="18"/>
  <c r="B3" i="18"/>
  <c r="Y7" i="17"/>
  <c r="Z7" i="17"/>
  <c r="B4" i="17"/>
  <c r="AA7" i="16"/>
  <c r="Y7" i="16"/>
  <c r="Z7" i="16"/>
  <c r="J7" i="16"/>
  <c r="M7" i="16"/>
  <c r="B4" i="16"/>
  <c r="Y7" i="15"/>
  <c r="W7" i="15"/>
  <c r="AA7" i="15"/>
  <c r="X7" i="15"/>
  <c r="M7" i="15"/>
  <c r="K7" i="15"/>
  <c r="I7" i="15"/>
  <c r="L7" i="15"/>
  <c r="B4" i="15"/>
  <c r="J9" i="14"/>
  <c r="B6" i="14"/>
  <c r="AA6" i="13"/>
  <c r="J6" i="13"/>
  <c r="B3" i="13"/>
  <c r="W5" i="12"/>
  <c r="K5" i="12"/>
  <c r="J96" i="10"/>
  <c r="D96" i="10"/>
  <c r="L96" i="10"/>
  <c r="C95" i="10"/>
  <c r="O74" i="10"/>
  <c r="H74" i="10"/>
  <c r="D74" i="10"/>
  <c r="L74" i="10"/>
  <c r="C73" i="10"/>
  <c r="N52" i="10"/>
  <c r="F52" i="10"/>
  <c r="D52" i="10"/>
  <c r="L52" i="10"/>
  <c r="C51" i="10"/>
  <c r="O30" i="10"/>
  <c r="N30" i="10"/>
  <c r="L30" i="10"/>
  <c r="D30" i="10"/>
  <c r="C29" i="10"/>
  <c r="L8" i="10"/>
  <c r="J8" i="10"/>
  <c r="D8" i="10"/>
  <c r="C7" i="10"/>
  <c r="S8" i="9"/>
  <c r="P8" i="9"/>
  <c r="N272" i="8"/>
  <c r="F272" i="8"/>
  <c r="D272" i="8"/>
  <c r="O272" i="8"/>
  <c r="L272" i="8"/>
  <c r="J272" i="8"/>
  <c r="H272" i="8"/>
  <c r="C271" i="8"/>
  <c r="B270" i="8"/>
  <c r="N250" i="8"/>
  <c r="F250" i="8"/>
  <c r="D250" i="8"/>
  <c r="O250" i="8"/>
  <c r="L250" i="8"/>
  <c r="J250" i="8"/>
  <c r="H250" i="8"/>
  <c r="C249" i="8"/>
  <c r="B248" i="8"/>
  <c r="F228" i="8"/>
  <c r="D228" i="8"/>
  <c r="O228" i="8"/>
  <c r="L228" i="8"/>
  <c r="J228" i="8"/>
  <c r="H228" i="8"/>
  <c r="C227" i="8"/>
  <c r="B226" i="8"/>
  <c r="F206" i="8"/>
  <c r="D206" i="8"/>
  <c r="O206" i="8"/>
  <c r="L206" i="8"/>
  <c r="J206" i="8"/>
  <c r="H206" i="8"/>
  <c r="C205" i="8"/>
  <c r="B204" i="8"/>
  <c r="N184" i="8"/>
  <c r="F184" i="8"/>
  <c r="D184" i="8"/>
  <c r="O184" i="8"/>
  <c r="L184" i="8"/>
  <c r="J184" i="8"/>
  <c r="H184" i="8"/>
  <c r="C183" i="8"/>
  <c r="B182" i="8"/>
  <c r="O162" i="8"/>
  <c r="F162" i="8"/>
  <c r="D162" i="8"/>
  <c r="N162" i="8"/>
  <c r="L162" i="8"/>
  <c r="J162" i="8"/>
  <c r="H162" i="8"/>
  <c r="C161" i="8"/>
  <c r="B160" i="8"/>
  <c r="H140" i="8"/>
  <c r="F140" i="8"/>
  <c r="D140" i="8"/>
  <c r="L140" i="8"/>
  <c r="J140" i="8"/>
  <c r="C139" i="8"/>
  <c r="B138" i="8"/>
  <c r="H118" i="8"/>
  <c r="F118" i="8"/>
  <c r="D118" i="8"/>
  <c r="L118" i="8"/>
  <c r="J118" i="8"/>
  <c r="C117" i="8"/>
  <c r="B116" i="8"/>
  <c r="H96" i="8"/>
  <c r="F96" i="8"/>
  <c r="D96" i="8"/>
  <c r="N96" i="8"/>
  <c r="L96" i="8"/>
  <c r="J96" i="8"/>
  <c r="C95" i="8"/>
  <c r="L74" i="8"/>
  <c r="F74" i="8"/>
  <c r="D74" i="8"/>
  <c r="J74" i="8"/>
  <c r="H74" i="8"/>
  <c r="C73" i="8"/>
  <c r="O52" i="8"/>
  <c r="N52" i="8"/>
  <c r="J52" i="8"/>
  <c r="D52" i="8"/>
  <c r="C51" i="8"/>
  <c r="N30" i="8"/>
  <c r="L30" i="8"/>
  <c r="H30" i="8"/>
  <c r="D30" i="8"/>
  <c r="O30" i="8"/>
  <c r="J30" i="8"/>
  <c r="F30" i="8"/>
  <c r="C29" i="8"/>
  <c r="L8" i="8"/>
  <c r="J8" i="8"/>
  <c r="F8" i="8"/>
  <c r="D8" i="8"/>
  <c r="H8" i="8"/>
  <c r="C7" i="8"/>
  <c r="W6" i="6"/>
  <c r="U6" i="6"/>
  <c r="M6" i="6"/>
  <c r="J6" i="6"/>
  <c r="B3" i="6"/>
  <c r="W6" i="5"/>
  <c r="M6" i="5"/>
  <c r="L6" i="5"/>
  <c r="B3" i="5"/>
  <c r="M152" i="3"/>
  <c r="J152" i="3"/>
  <c r="M79" i="3"/>
  <c r="J79" i="3"/>
  <c r="L79" i="3"/>
  <c r="M6" i="3"/>
  <c r="N31" i="2"/>
  <c r="L31" i="2"/>
  <c r="K31" i="2"/>
  <c r="J31" i="2"/>
  <c r="N6" i="2"/>
  <c r="L6" i="2"/>
  <c r="B39" i="1"/>
  <c r="B38" i="1"/>
  <c r="B37" i="1"/>
  <c r="M2" i="1"/>
  <c r="N60" i="2" l="1"/>
  <c r="H17" i="2"/>
  <c r="N7" i="2"/>
  <c r="N25" i="3"/>
  <c r="M25" i="3"/>
  <c r="J25" i="3"/>
  <c r="L25" i="3"/>
  <c r="K25" i="3"/>
  <c r="M81" i="3"/>
  <c r="L81" i="3"/>
  <c r="J81" i="3"/>
  <c r="K81" i="3"/>
  <c r="N81" i="3"/>
  <c r="G122" i="3"/>
  <c r="V32" i="6"/>
  <c r="T32" i="6"/>
  <c r="J19" i="8"/>
  <c r="F109" i="8"/>
  <c r="L33" i="2"/>
  <c r="N33" i="2"/>
  <c r="M33" i="2"/>
  <c r="G118" i="3"/>
  <c r="N141" i="3"/>
  <c r="M7" i="6"/>
  <c r="L7" i="6"/>
  <c r="J7" i="6"/>
  <c r="O9" i="8"/>
  <c r="N9" i="8"/>
  <c r="L57" i="8"/>
  <c r="L87" i="8"/>
  <c r="S14" i="9"/>
  <c r="R14" i="9"/>
  <c r="N8" i="2"/>
  <c r="K8" i="2"/>
  <c r="J8" i="2"/>
  <c r="L34" i="3"/>
  <c r="K34" i="3"/>
  <c r="N34" i="3"/>
  <c r="M34" i="3"/>
  <c r="J34" i="3"/>
  <c r="L17" i="8"/>
  <c r="O76" i="8"/>
  <c r="N76" i="8"/>
  <c r="N48" i="12"/>
  <c r="V11" i="14"/>
  <c r="J49" i="2"/>
  <c r="N49" i="2"/>
  <c r="M49" i="2"/>
  <c r="K49" i="2"/>
  <c r="L49" i="2"/>
  <c r="N32" i="2"/>
  <c r="J32" i="2"/>
  <c r="K32" i="2"/>
  <c r="L41" i="2"/>
  <c r="M41" i="2"/>
  <c r="L48" i="2"/>
  <c r="M48" i="2"/>
  <c r="L14" i="3"/>
  <c r="K14" i="3"/>
  <c r="N14" i="3"/>
  <c r="J14" i="3"/>
  <c r="M14" i="3"/>
  <c r="M36" i="3"/>
  <c r="L36" i="3"/>
  <c r="J36" i="3"/>
  <c r="N36" i="3"/>
  <c r="K36" i="3"/>
  <c r="K45" i="3"/>
  <c r="J45" i="3"/>
  <c r="M45" i="3"/>
  <c r="L45" i="3"/>
  <c r="N68" i="3"/>
  <c r="M68" i="3"/>
  <c r="K68" i="3"/>
  <c r="J68" i="3"/>
  <c r="L68" i="3"/>
  <c r="N86" i="3"/>
  <c r="M86" i="3"/>
  <c r="K86" i="3"/>
  <c r="J86" i="3"/>
  <c r="L86" i="3"/>
  <c r="M101" i="3"/>
  <c r="L101" i="3"/>
  <c r="J101" i="3"/>
  <c r="N101" i="3"/>
  <c r="K101" i="3"/>
  <c r="E123" i="3"/>
  <c r="N183" i="3"/>
  <c r="V13" i="6"/>
  <c r="T13" i="6"/>
  <c r="L15" i="6"/>
  <c r="J15" i="6"/>
  <c r="W34" i="6"/>
  <c r="M36" i="6"/>
  <c r="H15" i="8"/>
  <c r="J40" i="8"/>
  <c r="L58" i="8"/>
  <c r="O55" i="8"/>
  <c r="N55" i="8"/>
  <c r="L65" i="8"/>
  <c r="J175" i="8"/>
  <c r="G9" i="9"/>
  <c r="D31" i="11"/>
  <c r="K19" i="14"/>
  <c r="J19" i="14"/>
  <c r="I19" i="14"/>
  <c r="N98" i="3"/>
  <c r="M98" i="3"/>
  <c r="K98" i="3"/>
  <c r="J98" i="3"/>
  <c r="L98" i="3"/>
  <c r="N145" i="3"/>
  <c r="N125" i="8"/>
  <c r="O98" i="8"/>
  <c r="N98" i="8"/>
  <c r="E42" i="2"/>
  <c r="L18" i="3"/>
  <c r="K18" i="3"/>
  <c r="N18" i="3"/>
  <c r="M18" i="3"/>
  <c r="J18" i="3"/>
  <c r="M50" i="3"/>
  <c r="K50" i="3"/>
  <c r="J50" i="3"/>
  <c r="L50" i="3"/>
  <c r="N64" i="3"/>
  <c r="M64" i="3"/>
  <c r="K64" i="3"/>
  <c r="J64" i="3"/>
  <c r="L64" i="3"/>
  <c r="N82" i="3"/>
  <c r="M82" i="3"/>
  <c r="K82" i="3"/>
  <c r="J82" i="3"/>
  <c r="L82" i="3"/>
  <c r="M97" i="3"/>
  <c r="L97" i="3"/>
  <c r="J97" i="3"/>
  <c r="N97" i="3"/>
  <c r="K97" i="3"/>
  <c r="E119" i="3"/>
  <c r="G121" i="3"/>
  <c r="H123" i="3"/>
  <c r="J144" i="3"/>
  <c r="N144" i="3"/>
  <c r="K144" i="3"/>
  <c r="N179" i="3"/>
  <c r="W27" i="5"/>
  <c r="M29" i="5"/>
  <c r="W7" i="6"/>
  <c r="M9" i="6"/>
  <c r="W48" i="6"/>
  <c r="U48" i="6"/>
  <c r="S48" i="6"/>
  <c r="N15" i="8"/>
  <c r="O15" i="8"/>
  <c r="J38" i="8"/>
  <c r="L76" i="8"/>
  <c r="L99" i="8"/>
  <c r="D35" i="11"/>
  <c r="N30" i="12"/>
  <c r="L32" i="3"/>
  <c r="J32" i="3"/>
  <c r="M32" i="3"/>
  <c r="N32" i="3"/>
  <c r="K32" i="3"/>
  <c r="M56" i="3"/>
  <c r="L56" i="3"/>
  <c r="J56" i="3"/>
  <c r="K56" i="3"/>
  <c r="F120" i="3"/>
  <c r="N178" i="3"/>
  <c r="F42" i="8"/>
  <c r="N29" i="3"/>
  <c r="M29" i="3"/>
  <c r="J29" i="3"/>
  <c r="K29" i="3"/>
  <c r="L29" i="3"/>
  <c r="M42" i="3"/>
  <c r="K42" i="3"/>
  <c r="J42" i="3"/>
  <c r="L42" i="3"/>
  <c r="E114" i="3"/>
  <c r="W25" i="5"/>
  <c r="F17" i="8"/>
  <c r="L98" i="8"/>
  <c r="F68" i="2"/>
  <c r="L10" i="3"/>
  <c r="K10" i="3"/>
  <c r="N10" i="3"/>
  <c r="M10" i="3"/>
  <c r="J10" i="3"/>
  <c r="M40" i="3"/>
  <c r="L40" i="3"/>
  <c r="J40" i="3"/>
  <c r="K40" i="3"/>
  <c r="N72" i="3"/>
  <c r="M72" i="3"/>
  <c r="K72" i="3"/>
  <c r="J72" i="3"/>
  <c r="L72" i="3"/>
  <c r="N90" i="3"/>
  <c r="M90" i="3"/>
  <c r="K90" i="3"/>
  <c r="J90" i="3"/>
  <c r="L90" i="3"/>
  <c r="M9" i="5"/>
  <c r="G17" i="2"/>
  <c r="N36" i="2"/>
  <c r="J36" i="2"/>
  <c r="K36" i="2"/>
  <c r="N9" i="3"/>
  <c r="M9" i="3"/>
  <c r="J9" i="3"/>
  <c r="L9" i="3"/>
  <c r="K9" i="3"/>
  <c r="L35" i="2"/>
  <c r="N35" i="2"/>
  <c r="M35" i="2"/>
  <c r="J40" i="2"/>
  <c r="K40" i="2"/>
  <c r="M47" i="2"/>
  <c r="J47" i="2"/>
  <c r="L47" i="2"/>
  <c r="K47" i="2"/>
  <c r="L8" i="3"/>
  <c r="K8" i="3"/>
  <c r="N8" i="3"/>
  <c r="J8" i="3"/>
  <c r="M8" i="3"/>
  <c r="N13" i="3"/>
  <c r="M13" i="3"/>
  <c r="J13" i="3"/>
  <c r="L13" i="3"/>
  <c r="K13" i="3"/>
  <c r="L22" i="3"/>
  <c r="K22" i="3"/>
  <c r="M22" i="3"/>
  <c r="N22" i="3"/>
  <c r="J22" i="3"/>
  <c r="N33" i="3"/>
  <c r="M33" i="3"/>
  <c r="J33" i="3"/>
  <c r="L33" i="3"/>
  <c r="K33" i="3"/>
  <c r="M48" i="3"/>
  <c r="L48" i="3"/>
  <c r="J48" i="3"/>
  <c r="K48" i="3"/>
  <c r="M93" i="3"/>
  <c r="L93" i="3"/>
  <c r="J93" i="3"/>
  <c r="N93" i="3"/>
  <c r="K93" i="3"/>
  <c r="E115" i="3"/>
  <c r="G117" i="3"/>
  <c r="H119" i="3"/>
  <c r="N110" i="3"/>
  <c r="M110" i="3"/>
  <c r="K110" i="3"/>
  <c r="J110" i="3"/>
  <c r="L110" i="3"/>
  <c r="I121" i="3"/>
  <c r="N140" i="3"/>
  <c r="N175" i="3"/>
  <c r="M43" i="5"/>
  <c r="M44" i="6"/>
  <c r="J13" i="8"/>
  <c r="F36" i="8"/>
  <c r="L38" i="8"/>
  <c r="H61" i="8"/>
  <c r="L107" i="8"/>
  <c r="J197" i="8"/>
  <c r="J189" i="8"/>
  <c r="E11" i="9"/>
  <c r="F35" i="15"/>
  <c r="I18" i="2"/>
  <c r="N15" i="2"/>
  <c r="M63" i="3"/>
  <c r="L63" i="3"/>
  <c r="J63" i="3"/>
  <c r="N63" i="3"/>
  <c r="K63" i="3"/>
  <c r="W43" i="5"/>
  <c r="M34" i="6"/>
  <c r="L34" i="6"/>
  <c r="J34" i="6"/>
  <c r="N34" i="8"/>
  <c r="O34" i="8"/>
  <c r="D9" i="11"/>
  <c r="K61" i="3"/>
  <c r="J61" i="3"/>
  <c r="M61" i="3"/>
  <c r="L61" i="3"/>
  <c r="I120" i="3"/>
  <c r="M109" i="3"/>
  <c r="L109" i="3"/>
  <c r="J109" i="3"/>
  <c r="K109" i="3"/>
  <c r="N109" i="3"/>
  <c r="L19" i="8"/>
  <c r="H42" i="8"/>
  <c r="L105" i="8"/>
  <c r="K16" i="2"/>
  <c r="J16" i="2"/>
  <c r="L28" i="3"/>
  <c r="N28" i="3"/>
  <c r="M28" i="3"/>
  <c r="K28" i="3"/>
  <c r="J28" i="3"/>
  <c r="G114" i="3"/>
  <c r="J217" i="3"/>
  <c r="K217" i="3"/>
  <c r="M8" i="5"/>
  <c r="V40" i="6"/>
  <c r="T40" i="6"/>
  <c r="J87" i="8"/>
  <c r="J78" i="8"/>
  <c r="L9" i="2"/>
  <c r="N9" i="2"/>
  <c r="M9" i="2"/>
  <c r="H43" i="2"/>
  <c r="G67" i="2"/>
  <c r="L39" i="2"/>
  <c r="J39" i="2"/>
  <c r="K39" i="2"/>
  <c r="M39" i="2"/>
  <c r="I42" i="2"/>
  <c r="L12" i="3"/>
  <c r="J12" i="3"/>
  <c r="N12" i="3"/>
  <c r="M12" i="3"/>
  <c r="K12" i="3"/>
  <c r="N17" i="3"/>
  <c r="M17" i="3"/>
  <c r="J17" i="3"/>
  <c r="K17" i="3"/>
  <c r="L17" i="3"/>
  <c r="L26" i="3"/>
  <c r="K26" i="3"/>
  <c r="J26" i="3"/>
  <c r="N26" i="3"/>
  <c r="M26" i="3"/>
  <c r="L30" i="3"/>
  <c r="K30" i="3"/>
  <c r="N30" i="3"/>
  <c r="J30" i="3"/>
  <c r="M30" i="3"/>
  <c r="K53" i="3"/>
  <c r="J53" i="3"/>
  <c r="M53" i="3"/>
  <c r="L53" i="3"/>
  <c r="M71" i="3"/>
  <c r="L71" i="3"/>
  <c r="J71" i="3"/>
  <c r="K71" i="3"/>
  <c r="N71" i="3"/>
  <c r="M89" i="3"/>
  <c r="L89" i="3"/>
  <c r="J89" i="3"/>
  <c r="K89" i="3"/>
  <c r="N89" i="3"/>
  <c r="G113" i="3"/>
  <c r="H115" i="3"/>
  <c r="N106" i="3"/>
  <c r="M106" i="3"/>
  <c r="I117" i="3"/>
  <c r="K106" i="3"/>
  <c r="J106" i="3"/>
  <c r="L106" i="3"/>
  <c r="N136" i="3"/>
  <c r="M46" i="5"/>
  <c r="M37" i="5"/>
  <c r="W51" i="6"/>
  <c r="V24" i="6"/>
  <c r="T24" i="6"/>
  <c r="L26" i="6"/>
  <c r="J26" i="6"/>
  <c r="J11" i="8"/>
  <c r="F34" i="8"/>
  <c r="L36" i="8"/>
  <c r="F97" i="8"/>
  <c r="J100" i="8"/>
  <c r="D53" i="11"/>
  <c r="L20" i="3"/>
  <c r="N20" i="3"/>
  <c r="J20" i="3"/>
  <c r="K20" i="3"/>
  <c r="M20" i="3"/>
  <c r="E118" i="3"/>
  <c r="M45" i="5"/>
  <c r="L9" i="8"/>
  <c r="E68" i="2"/>
  <c r="L24" i="3"/>
  <c r="N24" i="3"/>
  <c r="M24" i="3"/>
  <c r="K24" i="3"/>
  <c r="J24" i="3"/>
  <c r="N94" i="3"/>
  <c r="M94" i="3"/>
  <c r="K94" i="3"/>
  <c r="J94" i="3"/>
  <c r="L94" i="3"/>
  <c r="F116" i="3"/>
  <c r="J32" i="8"/>
  <c r="D13" i="11"/>
  <c r="K12" i="2"/>
  <c r="J12" i="2"/>
  <c r="L37" i="2"/>
  <c r="N37" i="2"/>
  <c r="M37" i="2"/>
  <c r="M105" i="3"/>
  <c r="I116" i="3"/>
  <c r="L105" i="3"/>
  <c r="J105" i="3"/>
  <c r="N105" i="3"/>
  <c r="K105" i="3"/>
  <c r="N137" i="3"/>
  <c r="M10" i="5"/>
  <c r="F15" i="8"/>
  <c r="X28" i="12"/>
  <c r="L13" i="2"/>
  <c r="N13" i="2"/>
  <c r="M13" i="2"/>
  <c r="L16" i="3"/>
  <c r="K16" i="3"/>
  <c r="J16" i="3"/>
  <c r="M16" i="3"/>
  <c r="N16" i="3"/>
  <c r="N21" i="3"/>
  <c r="M21" i="3"/>
  <c r="J21" i="3"/>
  <c r="K21" i="3"/>
  <c r="L21" i="3"/>
  <c r="N37" i="3"/>
  <c r="M37" i="3"/>
  <c r="K37" i="3"/>
  <c r="J37" i="3"/>
  <c r="L37" i="3"/>
  <c r="M58" i="3"/>
  <c r="K58" i="3"/>
  <c r="J58" i="3"/>
  <c r="L58" i="3"/>
  <c r="M67" i="3"/>
  <c r="L67" i="3"/>
  <c r="J67" i="3"/>
  <c r="K67" i="3"/>
  <c r="N67" i="3"/>
  <c r="M85" i="3"/>
  <c r="L85" i="3"/>
  <c r="J85" i="3"/>
  <c r="N85" i="3"/>
  <c r="K85" i="3"/>
  <c r="N102" i="3"/>
  <c r="M102" i="3"/>
  <c r="K102" i="3"/>
  <c r="J102" i="3"/>
  <c r="I113" i="3"/>
  <c r="L102" i="3"/>
  <c r="E122" i="3"/>
  <c r="N182" i="3"/>
  <c r="M16" i="5"/>
  <c r="M45" i="6"/>
  <c r="W50" i="6"/>
  <c r="F9" i="8"/>
  <c r="L11" i="8"/>
  <c r="J21" i="8"/>
  <c r="H34" i="8"/>
  <c r="O36" i="8"/>
  <c r="N36" i="8"/>
  <c r="J59" i="8"/>
  <c r="O97" i="8"/>
  <c r="N97" i="8"/>
  <c r="L104" i="8"/>
  <c r="O251" i="8"/>
  <c r="O15" i="10"/>
  <c r="N15" i="10"/>
  <c r="J53" i="10"/>
  <c r="D57" i="11"/>
  <c r="N26" i="12"/>
  <c r="L41" i="3"/>
  <c r="K41" i="3"/>
  <c r="M41" i="3"/>
  <c r="J41" i="3"/>
  <c r="L49" i="3"/>
  <c r="K49" i="3"/>
  <c r="J49" i="3"/>
  <c r="M49" i="3"/>
  <c r="L57" i="3"/>
  <c r="K57" i="3"/>
  <c r="M57" i="3"/>
  <c r="J57" i="3"/>
  <c r="H113" i="3"/>
  <c r="F114" i="3"/>
  <c r="H117" i="3"/>
  <c r="F118" i="3"/>
  <c r="H121" i="3"/>
  <c r="F122" i="3"/>
  <c r="O12" i="8"/>
  <c r="N12" i="8"/>
  <c r="L14" i="8"/>
  <c r="J16" i="8"/>
  <c r="O31" i="8"/>
  <c r="N31" i="8"/>
  <c r="L33" i="8"/>
  <c r="J35" i="8"/>
  <c r="L41" i="8"/>
  <c r="J43" i="8"/>
  <c r="J99" i="8"/>
  <c r="O102" i="8"/>
  <c r="N102" i="8"/>
  <c r="N103" i="8"/>
  <c r="O103" i="8"/>
  <c r="L187" i="8"/>
  <c r="H189" i="8"/>
  <c r="S10" i="9"/>
  <c r="R10" i="9"/>
  <c r="H59" i="10"/>
  <c r="F80" i="10"/>
  <c r="L82" i="10"/>
  <c r="J103" i="10"/>
  <c r="D11" i="11"/>
  <c r="D33" i="11"/>
  <c r="D55" i="11"/>
  <c r="X18" i="12"/>
  <c r="N20" i="12"/>
  <c r="F107" i="14"/>
  <c r="L55" i="15"/>
  <c r="K55" i="15"/>
  <c r="J55" i="15"/>
  <c r="I55" i="15"/>
  <c r="H63" i="15"/>
  <c r="M55" i="15"/>
  <c r="U22" i="18"/>
  <c r="M43" i="3"/>
  <c r="L43" i="3"/>
  <c r="J43" i="3"/>
  <c r="K43" i="3"/>
  <c r="M51" i="3"/>
  <c r="L51" i="3"/>
  <c r="J51" i="3"/>
  <c r="K51" i="3"/>
  <c r="M59" i="3"/>
  <c r="L59" i="3"/>
  <c r="J59" i="3"/>
  <c r="K59" i="3"/>
  <c r="H114" i="3"/>
  <c r="F115" i="3"/>
  <c r="H118" i="3"/>
  <c r="F119" i="3"/>
  <c r="H122" i="3"/>
  <c r="F123" i="3"/>
  <c r="K7" i="5"/>
  <c r="I7" i="5"/>
  <c r="M7" i="5"/>
  <c r="J10" i="8"/>
  <c r="O14" i="8"/>
  <c r="N14" i="8"/>
  <c r="L16" i="8"/>
  <c r="J18" i="8"/>
  <c r="O33" i="8"/>
  <c r="N33" i="8"/>
  <c r="L35" i="8"/>
  <c r="J37" i="8"/>
  <c r="L43" i="8"/>
  <c r="H191" i="8"/>
  <c r="I11" i="9"/>
  <c r="G13" i="9"/>
  <c r="E15" i="9"/>
  <c r="S18" i="9"/>
  <c r="R18" i="9"/>
  <c r="J11" i="10"/>
  <c r="F34" i="10"/>
  <c r="L36" i="10"/>
  <c r="H78" i="10"/>
  <c r="O80" i="10"/>
  <c r="L101" i="10"/>
  <c r="D15" i="11"/>
  <c r="D37" i="11"/>
  <c r="D59" i="11"/>
  <c r="N16" i="12"/>
  <c r="X30" i="12"/>
  <c r="N32" i="12"/>
  <c r="X34" i="12"/>
  <c r="N52" i="12"/>
  <c r="G51" i="14"/>
  <c r="M114" i="15"/>
  <c r="L114" i="15"/>
  <c r="K114" i="15"/>
  <c r="J114" i="15"/>
  <c r="I114" i="15"/>
  <c r="L38" i="3"/>
  <c r="K38" i="3"/>
  <c r="N38" i="3"/>
  <c r="M38" i="3"/>
  <c r="J38" i="3"/>
  <c r="L44" i="3"/>
  <c r="K44" i="3"/>
  <c r="J44" i="3"/>
  <c r="M44" i="3"/>
  <c r="L52" i="3"/>
  <c r="K52" i="3"/>
  <c r="M52" i="3"/>
  <c r="J52" i="3"/>
  <c r="L60" i="3"/>
  <c r="K60" i="3"/>
  <c r="M60" i="3"/>
  <c r="J60" i="3"/>
  <c r="L65" i="3"/>
  <c r="K65" i="3"/>
  <c r="N65" i="3"/>
  <c r="J65" i="3"/>
  <c r="M65" i="3"/>
  <c r="L69" i="3"/>
  <c r="K69" i="3"/>
  <c r="N69" i="3"/>
  <c r="J69" i="3"/>
  <c r="M69" i="3"/>
  <c r="L83" i="3"/>
  <c r="K83" i="3"/>
  <c r="N83" i="3"/>
  <c r="J83" i="3"/>
  <c r="M83" i="3"/>
  <c r="L87" i="3"/>
  <c r="K87" i="3"/>
  <c r="N87" i="3"/>
  <c r="J87" i="3"/>
  <c r="M87" i="3"/>
  <c r="L91" i="3"/>
  <c r="K91" i="3"/>
  <c r="N91" i="3"/>
  <c r="M91" i="3"/>
  <c r="J91" i="3"/>
  <c r="L95" i="3"/>
  <c r="K95" i="3"/>
  <c r="N95" i="3"/>
  <c r="M95" i="3"/>
  <c r="J95" i="3"/>
  <c r="L99" i="3"/>
  <c r="K99" i="3"/>
  <c r="N99" i="3"/>
  <c r="M99" i="3"/>
  <c r="J99" i="3"/>
  <c r="L103" i="3"/>
  <c r="K103" i="3"/>
  <c r="I114" i="3"/>
  <c r="N103" i="3"/>
  <c r="M103" i="3"/>
  <c r="J103" i="3"/>
  <c r="G115" i="3"/>
  <c r="E116" i="3"/>
  <c r="L107" i="3"/>
  <c r="K107" i="3"/>
  <c r="N107" i="3"/>
  <c r="I118" i="3"/>
  <c r="M107" i="3"/>
  <c r="J107" i="3"/>
  <c r="G119" i="3"/>
  <c r="E120" i="3"/>
  <c r="L111" i="3"/>
  <c r="K111" i="3"/>
  <c r="I122" i="3"/>
  <c r="N111" i="3"/>
  <c r="J111" i="3"/>
  <c r="M111" i="3"/>
  <c r="G123" i="3"/>
  <c r="J12" i="5"/>
  <c r="M12" i="5"/>
  <c r="L12" i="5"/>
  <c r="M31" i="5"/>
  <c r="M39" i="5"/>
  <c r="J47" i="5"/>
  <c r="M47" i="5"/>
  <c r="L47" i="5"/>
  <c r="J11" i="6"/>
  <c r="M11" i="6"/>
  <c r="L11" i="6"/>
  <c r="J22" i="6"/>
  <c r="M22" i="6"/>
  <c r="L22" i="6"/>
  <c r="H9" i="8"/>
  <c r="O11" i="8"/>
  <c r="N11" i="8"/>
  <c r="L13" i="8"/>
  <c r="J15" i="8"/>
  <c r="H17" i="8"/>
  <c r="L21" i="8"/>
  <c r="L32" i="8"/>
  <c r="J34" i="8"/>
  <c r="H36" i="8"/>
  <c r="L40" i="8"/>
  <c r="J42" i="8"/>
  <c r="O57" i="8"/>
  <c r="N57" i="8"/>
  <c r="F76" i="8"/>
  <c r="L100" i="8"/>
  <c r="J101" i="8"/>
  <c r="H109" i="8"/>
  <c r="P9" i="9"/>
  <c r="O9" i="9"/>
  <c r="M11" i="9"/>
  <c r="I15" i="9"/>
  <c r="G17" i="9"/>
  <c r="E19" i="9"/>
  <c r="L78" i="10"/>
  <c r="J99" i="10"/>
  <c r="D17" i="11"/>
  <c r="D39" i="11"/>
  <c r="D61" i="11"/>
  <c r="X20" i="12"/>
  <c r="X46" i="12"/>
  <c r="K45" i="14"/>
  <c r="J45" i="14"/>
  <c r="I45" i="14"/>
  <c r="K86" i="14"/>
  <c r="I86" i="14"/>
  <c r="J86" i="14"/>
  <c r="M36" i="5"/>
  <c r="M44" i="5"/>
  <c r="M8" i="6"/>
  <c r="M35" i="6"/>
  <c r="M43" i="6"/>
  <c r="L10" i="8"/>
  <c r="J12" i="8"/>
  <c r="F16" i="8"/>
  <c r="L18" i="8"/>
  <c r="J20" i="8"/>
  <c r="J31" i="8"/>
  <c r="F35" i="8"/>
  <c r="O35" i="8"/>
  <c r="N35" i="8"/>
  <c r="L37" i="8"/>
  <c r="J39" i="8"/>
  <c r="F43" i="8"/>
  <c r="O54" i="8"/>
  <c r="J97" i="8"/>
  <c r="J109" i="8"/>
  <c r="O141" i="8"/>
  <c r="L163" i="8"/>
  <c r="N169" i="8"/>
  <c r="J173" i="8"/>
  <c r="N191" i="8"/>
  <c r="P13" i="9"/>
  <c r="O13" i="9"/>
  <c r="M15" i="9"/>
  <c r="I19" i="9"/>
  <c r="G21" i="9"/>
  <c r="J19" i="10"/>
  <c r="H32" i="10"/>
  <c r="O34" i="10"/>
  <c r="F42" i="10"/>
  <c r="F53" i="10"/>
  <c r="J65" i="10"/>
  <c r="J76" i="10"/>
  <c r="H86" i="10"/>
  <c r="D19" i="11"/>
  <c r="D41" i="11"/>
  <c r="D63" i="11"/>
  <c r="X26" i="12"/>
  <c r="N28" i="12"/>
  <c r="N44" i="12"/>
  <c r="G149" i="14"/>
  <c r="J7" i="3"/>
  <c r="N7" i="3"/>
  <c r="L7" i="3"/>
  <c r="K7" i="3"/>
  <c r="M7" i="3"/>
  <c r="J11" i="3"/>
  <c r="N11" i="3"/>
  <c r="K11" i="3"/>
  <c r="L11" i="3"/>
  <c r="M11" i="3"/>
  <c r="J15" i="3"/>
  <c r="N15" i="3"/>
  <c r="M15" i="3"/>
  <c r="K15" i="3"/>
  <c r="L15" i="3"/>
  <c r="J19" i="3"/>
  <c r="N19" i="3"/>
  <c r="M19" i="3"/>
  <c r="L19" i="3"/>
  <c r="K19" i="3"/>
  <c r="J23" i="3"/>
  <c r="N23" i="3"/>
  <c r="M23" i="3"/>
  <c r="L23" i="3"/>
  <c r="K23" i="3"/>
  <c r="J27" i="3"/>
  <c r="N27" i="3"/>
  <c r="M27" i="3"/>
  <c r="L27" i="3"/>
  <c r="K27" i="3"/>
  <c r="J31" i="3"/>
  <c r="N31" i="3"/>
  <c r="L31" i="3"/>
  <c r="M31" i="3"/>
  <c r="K31" i="3"/>
  <c r="J35" i="3"/>
  <c r="N35" i="3"/>
  <c r="L35" i="3"/>
  <c r="K35" i="3"/>
  <c r="M35" i="3"/>
  <c r="J39" i="3"/>
  <c r="N39" i="3"/>
  <c r="L39" i="3"/>
  <c r="K39" i="3"/>
  <c r="M39" i="3"/>
  <c r="J46" i="3"/>
  <c r="L46" i="3"/>
  <c r="K46" i="3"/>
  <c r="M46" i="3"/>
  <c r="J54" i="3"/>
  <c r="L54" i="3"/>
  <c r="M54" i="3"/>
  <c r="K54" i="3"/>
  <c r="J62" i="3"/>
  <c r="N62" i="3"/>
  <c r="L62" i="3"/>
  <c r="M62" i="3"/>
  <c r="K62" i="3"/>
  <c r="J66" i="3"/>
  <c r="N66" i="3"/>
  <c r="L66" i="3"/>
  <c r="M66" i="3"/>
  <c r="K66" i="3"/>
  <c r="J70" i="3"/>
  <c r="N70" i="3"/>
  <c r="L70" i="3"/>
  <c r="M70" i="3"/>
  <c r="K70" i="3"/>
  <c r="J80" i="3"/>
  <c r="N80" i="3"/>
  <c r="L80" i="3"/>
  <c r="M80" i="3"/>
  <c r="K80" i="3"/>
  <c r="J84" i="3"/>
  <c r="N84" i="3"/>
  <c r="L84" i="3"/>
  <c r="M84" i="3"/>
  <c r="K84" i="3"/>
  <c r="J88" i="3"/>
  <c r="N88" i="3"/>
  <c r="L88" i="3"/>
  <c r="M88" i="3"/>
  <c r="K88" i="3"/>
  <c r="J92" i="3"/>
  <c r="N92" i="3"/>
  <c r="L92" i="3"/>
  <c r="K92" i="3"/>
  <c r="M92" i="3"/>
  <c r="J96" i="3"/>
  <c r="N96" i="3"/>
  <c r="L96" i="3"/>
  <c r="M96" i="3"/>
  <c r="K96" i="3"/>
  <c r="J100" i="3"/>
  <c r="N100" i="3"/>
  <c r="L100" i="3"/>
  <c r="K100" i="3"/>
  <c r="M100" i="3"/>
  <c r="E113" i="3"/>
  <c r="J104" i="3"/>
  <c r="N104" i="3"/>
  <c r="L104" i="3"/>
  <c r="I115" i="3"/>
  <c r="K104" i="3"/>
  <c r="M104" i="3"/>
  <c r="G116" i="3"/>
  <c r="E117" i="3"/>
  <c r="J108" i="3"/>
  <c r="I119" i="3"/>
  <c r="N108" i="3"/>
  <c r="L108" i="3"/>
  <c r="M108" i="3"/>
  <c r="K108" i="3"/>
  <c r="G120" i="3"/>
  <c r="E121" i="3"/>
  <c r="J112" i="3"/>
  <c r="N112" i="3"/>
  <c r="L112" i="3"/>
  <c r="M112" i="3"/>
  <c r="K112" i="3"/>
  <c r="I123" i="3"/>
  <c r="J135" i="3"/>
  <c r="N135" i="3"/>
  <c r="L135" i="3"/>
  <c r="M135" i="3"/>
  <c r="K135" i="3"/>
  <c r="J9" i="8"/>
  <c r="N13" i="8"/>
  <c r="O13" i="8"/>
  <c r="L15" i="8"/>
  <c r="J17" i="8"/>
  <c r="N32" i="8"/>
  <c r="O32" i="8"/>
  <c r="L34" i="8"/>
  <c r="J36" i="8"/>
  <c r="L42" i="8"/>
  <c r="J102" i="8"/>
  <c r="J105" i="8"/>
  <c r="L185" i="8"/>
  <c r="L193" i="8"/>
  <c r="P17" i="9"/>
  <c r="O17" i="9"/>
  <c r="M19" i="9"/>
  <c r="X16" i="12"/>
  <c r="N18" i="12"/>
  <c r="AA8" i="13"/>
  <c r="J50" i="14"/>
  <c r="K50" i="14"/>
  <c r="I50" i="14"/>
  <c r="F79" i="14"/>
  <c r="K114" i="14"/>
  <c r="J114" i="14"/>
  <c r="I114" i="14"/>
  <c r="G91" i="15"/>
  <c r="M47" i="3"/>
  <c r="K47" i="3"/>
  <c r="L47" i="3"/>
  <c r="J47" i="3"/>
  <c r="M55" i="3"/>
  <c r="K55" i="3"/>
  <c r="L55" i="3"/>
  <c r="J55" i="3"/>
  <c r="F113" i="3"/>
  <c r="H116" i="3"/>
  <c r="F117" i="3"/>
  <c r="H120" i="3"/>
  <c r="F121" i="3"/>
  <c r="O10" i="8"/>
  <c r="N10" i="8"/>
  <c r="L12" i="8"/>
  <c r="J14" i="8"/>
  <c r="H16" i="8"/>
  <c r="L20" i="8"/>
  <c r="L31" i="8"/>
  <c r="J33" i="8"/>
  <c r="H35" i="8"/>
  <c r="O37" i="8"/>
  <c r="N37" i="8"/>
  <c r="L39" i="8"/>
  <c r="J41" i="8"/>
  <c r="H43" i="8"/>
  <c r="O56" i="8"/>
  <c r="F75" i="8"/>
  <c r="L97" i="8"/>
  <c r="J98" i="8"/>
  <c r="O101" i="8"/>
  <c r="N101" i="8"/>
  <c r="L103" i="8"/>
  <c r="J106" i="8"/>
  <c r="J107" i="8"/>
  <c r="L108" i="8"/>
  <c r="P21" i="9"/>
  <c r="O21" i="9"/>
  <c r="O53" i="10"/>
  <c r="F61" i="10"/>
  <c r="J84" i="10"/>
  <c r="X50" i="12"/>
  <c r="K148" i="14"/>
  <c r="J148" i="14"/>
  <c r="I148" i="14"/>
  <c r="S11" i="9"/>
  <c r="R11" i="9"/>
  <c r="I12" i="9"/>
  <c r="G14" i="9"/>
  <c r="P14" i="9"/>
  <c r="O14" i="9"/>
  <c r="E16" i="9"/>
  <c r="M16" i="9"/>
  <c r="S19" i="9"/>
  <c r="R19" i="9"/>
  <c r="I20" i="9"/>
  <c r="L18" i="10"/>
  <c r="H60" i="10"/>
  <c r="D76" i="11"/>
  <c r="D80" i="11"/>
  <c r="D84" i="11"/>
  <c r="D96" i="11"/>
  <c r="D100" i="11"/>
  <c r="D104" i="11"/>
  <c r="D108" i="11"/>
  <c r="K43" i="14"/>
  <c r="I43" i="14"/>
  <c r="H51" i="14"/>
  <c r="J43" i="14"/>
  <c r="K71" i="14"/>
  <c r="J71" i="14"/>
  <c r="I71" i="14"/>
  <c r="H79" i="14"/>
  <c r="J76" i="14"/>
  <c r="K76" i="14"/>
  <c r="I76" i="14"/>
  <c r="J111" i="14"/>
  <c r="I111" i="14"/>
  <c r="K111" i="14"/>
  <c r="J145" i="14"/>
  <c r="I145" i="14"/>
  <c r="K145" i="14"/>
  <c r="M37" i="15"/>
  <c r="L37" i="15"/>
  <c r="J37" i="15"/>
  <c r="I37" i="15"/>
  <c r="K37" i="15"/>
  <c r="M71" i="15"/>
  <c r="L71" i="15"/>
  <c r="K71" i="15"/>
  <c r="J71" i="15"/>
  <c r="I71" i="15"/>
  <c r="M140" i="15"/>
  <c r="L140" i="15"/>
  <c r="K140" i="15"/>
  <c r="J140" i="15"/>
  <c r="I140" i="15"/>
  <c r="D161" i="15"/>
  <c r="L138" i="16"/>
  <c r="K138" i="16"/>
  <c r="J138" i="16"/>
  <c r="I138" i="16"/>
  <c r="G34" i="18"/>
  <c r="AB46" i="18"/>
  <c r="AA46" i="18"/>
  <c r="Z46" i="18"/>
  <c r="S68" i="18"/>
  <c r="R68" i="18"/>
  <c r="Q76" i="1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H11" i="10"/>
  <c r="L15" i="10"/>
  <c r="F32" i="10"/>
  <c r="N32" i="10"/>
  <c r="O32" i="10"/>
  <c r="J36" i="10"/>
  <c r="F40" i="10"/>
  <c r="H57" i="10"/>
  <c r="F59" i="10"/>
  <c r="H65" i="10"/>
  <c r="H76" i="10"/>
  <c r="F78" i="10"/>
  <c r="N78" i="10"/>
  <c r="O78" i="10"/>
  <c r="J82" i="10"/>
  <c r="H84" i="10"/>
  <c r="F86" i="10"/>
  <c r="J101" i="10"/>
  <c r="H103" i="10"/>
  <c r="D8" i="11"/>
  <c r="D12" i="11"/>
  <c r="D16" i="11"/>
  <c r="D20" i="11"/>
  <c r="D32" i="11"/>
  <c r="D36" i="11"/>
  <c r="D40" i="11"/>
  <c r="D52" i="11"/>
  <c r="D56" i="11"/>
  <c r="D60" i="11"/>
  <c r="D64" i="11"/>
  <c r="K28" i="14"/>
  <c r="J28" i="14"/>
  <c r="I28" i="14"/>
  <c r="J33" i="14"/>
  <c r="K33" i="14"/>
  <c r="I33" i="14"/>
  <c r="K69" i="14"/>
  <c r="I69" i="14"/>
  <c r="J69" i="14"/>
  <c r="K97" i="14"/>
  <c r="J97" i="14"/>
  <c r="I97" i="14"/>
  <c r="J102" i="14"/>
  <c r="K102" i="14"/>
  <c r="I102" i="14"/>
  <c r="K123" i="14"/>
  <c r="J123" i="14"/>
  <c r="I123" i="14"/>
  <c r="D135" i="14"/>
  <c r="K157" i="14"/>
  <c r="J157" i="14"/>
  <c r="I157" i="14"/>
  <c r="L17" i="15"/>
  <c r="K17" i="15"/>
  <c r="J17" i="15"/>
  <c r="I17" i="15"/>
  <c r="M17" i="15"/>
  <c r="L46" i="15"/>
  <c r="K46" i="15"/>
  <c r="J46" i="15"/>
  <c r="I46" i="15"/>
  <c r="M46" i="15"/>
  <c r="M97" i="15"/>
  <c r="L97" i="15"/>
  <c r="K97" i="15"/>
  <c r="J97" i="15"/>
  <c r="I97" i="15"/>
  <c r="H105" i="15"/>
  <c r="J20" i="16"/>
  <c r="I20" i="16"/>
  <c r="L20" i="16"/>
  <c r="K20" i="16"/>
  <c r="L12" i="17"/>
  <c r="K12" i="17"/>
  <c r="J12" i="17"/>
  <c r="I12" i="17"/>
  <c r="O100" i="8"/>
  <c r="N100" i="8"/>
  <c r="L102" i="8"/>
  <c r="J104" i="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K17" i="14"/>
  <c r="I17" i="14"/>
  <c r="J17" i="14"/>
  <c r="V19" i="14"/>
  <c r="U19" i="14"/>
  <c r="K26" i="14"/>
  <c r="I26" i="14"/>
  <c r="J26" i="14"/>
  <c r="D37" i="14"/>
  <c r="K54" i="14"/>
  <c r="J54" i="14"/>
  <c r="I54" i="14"/>
  <c r="C65" i="14"/>
  <c r="J59" i="14"/>
  <c r="K59" i="14"/>
  <c r="I59" i="14"/>
  <c r="C93" i="14"/>
  <c r="K95" i="14"/>
  <c r="I95" i="14"/>
  <c r="J95" i="14"/>
  <c r="J119" i="14"/>
  <c r="I119" i="14"/>
  <c r="K119" i="14"/>
  <c r="J154" i="14"/>
  <c r="I154" i="14"/>
  <c r="K154" i="14"/>
  <c r="E21" i="15"/>
  <c r="M28" i="15"/>
  <c r="L28" i="15"/>
  <c r="J28" i="15"/>
  <c r="I28" i="15"/>
  <c r="K28" i="15"/>
  <c r="D49" i="15"/>
  <c r="M123" i="15"/>
  <c r="L123" i="15"/>
  <c r="K123" i="15"/>
  <c r="J123" i="15"/>
  <c r="I123" i="15"/>
  <c r="H21" i="16"/>
  <c r="L13" i="16"/>
  <c r="K13" i="16"/>
  <c r="J13" i="16"/>
  <c r="I13" i="16"/>
  <c r="L34" i="16"/>
  <c r="J34" i="16"/>
  <c r="I34" i="16"/>
  <c r="K34" i="16"/>
  <c r="C51" i="16"/>
  <c r="M69" i="16"/>
  <c r="L69" i="16"/>
  <c r="K69" i="16"/>
  <c r="J69" i="16"/>
  <c r="I69" i="16"/>
  <c r="H77" i="16"/>
  <c r="M104" i="17"/>
  <c r="X32" i="12"/>
  <c r="N34" i="12"/>
  <c r="X44" i="12"/>
  <c r="N46" i="12"/>
  <c r="X48" i="12"/>
  <c r="N50" i="12"/>
  <c r="X52" i="12"/>
  <c r="AA10" i="13"/>
  <c r="L157" i="13"/>
  <c r="J157" i="13"/>
  <c r="K159" i="13"/>
  <c r="I159" i="13"/>
  <c r="J16" i="14"/>
  <c r="K16" i="14"/>
  <c r="I16" i="14"/>
  <c r="E37" i="14"/>
  <c r="E65" i="14"/>
  <c r="J85" i="14"/>
  <c r="H93" i="14"/>
  <c r="K85" i="14"/>
  <c r="I85" i="14"/>
  <c r="K131" i="14"/>
  <c r="J131" i="14"/>
  <c r="I131" i="14"/>
  <c r="L13" i="15"/>
  <c r="K13" i="15"/>
  <c r="J13" i="15"/>
  <c r="I13" i="15"/>
  <c r="M13" i="15"/>
  <c r="H21" i="15"/>
  <c r="L38" i="15"/>
  <c r="K38" i="15"/>
  <c r="J38" i="15"/>
  <c r="I38" i="15"/>
  <c r="M38" i="15"/>
  <c r="G49" i="15"/>
  <c r="M80" i="15"/>
  <c r="L80" i="15"/>
  <c r="K80" i="15"/>
  <c r="J80" i="15"/>
  <c r="I80" i="15"/>
  <c r="M149" i="15"/>
  <c r="L149" i="15"/>
  <c r="K149" i="15"/>
  <c r="J149" i="15"/>
  <c r="I149" i="15"/>
  <c r="AA12" i="18"/>
  <c r="Z12" i="18"/>
  <c r="Y20" i="18"/>
  <c r="S33" i="18"/>
  <c r="R33" i="1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74" i="11"/>
  <c r="D78" i="11"/>
  <c r="D82" i="11"/>
  <c r="D86" i="11"/>
  <c r="D98" i="11"/>
  <c r="D102" i="11"/>
  <c r="D106" i="11"/>
  <c r="K11" i="14"/>
  <c r="J11" i="14"/>
  <c r="I11" i="14"/>
  <c r="D23" i="14"/>
  <c r="G37" i="14"/>
  <c r="K36" i="14"/>
  <c r="J36" i="14"/>
  <c r="I36" i="14"/>
  <c r="J42" i="14"/>
  <c r="K42" i="14"/>
  <c r="I42" i="14"/>
  <c r="K77" i="14"/>
  <c r="I77" i="14"/>
  <c r="J77" i="14"/>
  <c r="K105" i="14"/>
  <c r="J105" i="14"/>
  <c r="I105" i="14"/>
  <c r="F121" i="14"/>
  <c r="J128" i="14"/>
  <c r="I128" i="14"/>
  <c r="K128" i="14"/>
  <c r="G163" i="14"/>
  <c r="J162" i="14"/>
  <c r="I162" i="14"/>
  <c r="K162" i="14"/>
  <c r="W20" i="15"/>
  <c r="Y20" i="15"/>
  <c r="M54" i="15"/>
  <c r="L54" i="15"/>
  <c r="J54" i="15"/>
  <c r="I54" i="15"/>
  <c r="K54" i="15"/>
  <c r="C36" i="18"/>
  <c r="M78" i="18"/>
  <c r="H97" i="8"/>
  <c r="O99" i="8"/>
  <c r="N99" i="8"/>
  <c r="L101" i="8"/>
  <c r="J103" i="8"/>
  <c r="L109" i="8"/>
  <c r="I9" i="9"/>
  <c r="G11" i="9"/>
  <c r="O11" i="9"/>
  <c r="P11" i="9"/>
  <c r="E13" i="9"/>
  <c r="M13" i="9"/>
  <c r="R16" i="9"/>
  <c r="S16" i="9"/>
  <c r="I17" i="9"/>
  <c r="G19" i="9"/>
  <c r="O19" i="9"/>
  <c r="P19" i="9"/>
  <c r="E21" i="9"/>
  <c r="M21" i="9"/>
  <c r="H53" i="10"/>
  <c r="J78" i="10"/>
  <c r="H99" i="10"/>
  <c r="D10" i="11"/>
  <c r="D14" i="11"/>
  <c r="D18" i="11"/>
  <c r="D30" i="11"/>
  <c r="D34" i="11"/>
  <c r="D38" i="11"/>
  <c r="D42" i="11"/>
  <c r="D54" i="11"/>
  <c r="D58" i="11"/>
  <c r="D62" i="11"/>
  <c r="V17" i="14"/>
  <c r="T17" i="14"/>
  <c r="K34" i="14"/>
  <c r="I34" i="14"/>
  <c r="J34" i="14"/>
  <c r="K62" i="14"/>
  <c r="J62" i="14"/>
  <c r="I62" i="14"/>
  <c r="J68" i="14"/>
  <c r="I68" i="14"/>
  <c r="K68" i="14"/>
  <c r="C107" i="14"/>
  <c r="K103" i="14"/>
  <c r="I103" i="14"/>
  <c r="J103" i="14"/>
  <c r="K140" i="14"/>
  <c r="J140" i="14"/>
  <c r="I140" i="14"/>
  <c r="L9" i="15"/>
  <c r="K9" i="15"/>
  <c r="J9" i="15"/>
  <c r="I9" i="15"/>
  <c r="M9" i="15"/>
  <c r="L29" i="15"/>
  <c r="K29" i="15"/>
  <c r="J29" i="15"/>
  <c r="I29" i="15"/>
  <c r="M29" i="15"/>
  <c r="M62" i="15"/>
  <c r="L62" i="15"/>
  <c r="K62" i="15"/>
  <c r="J62" i="15"/>
  <c r="I62" i="15"/>
  <c r="F77" i="15"/>
  <c r="M131" i="15"/>
  <c r="L131" i="15"/>
  <c r="K131" i="15"/>
  <c r="J131" i="15"/>
  <c r="I131" i="15"/>
  <c r="F49" i="16"/>
  <c r="L103" i="16"/>
  <c r="K103" i="16"/>
  <c r="J103" i="16"/>
  <c r="I103" i="16"/>
  <c r="AA81" i="18"/>
  <c r="Z81" i="1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D75" i="11"/>
  <c r="D79" i="11"/>
  <c r="D83" i="11"/>
  <c r="D99" i="11"/>
  <c r="D103" i="11"/>
  <c r="D107" i="11"/>
  <c r="V16" i="14"/>
  <c r="J25" i="14"/>
  <c r="K25" i="14"/>
  <c r="I25" i="14"/>
  <c r="K60" i="14"/>
  <c r="I60" i="14"/>
  <c r="J60" i="14"/>
  <c r="E79" i="14"/>
  <c r="K88" i="14"/>
  <c r="J88" i="14"/>
  <c r="I88" i="14"/>
  <c r="D107" i="14"/>
  <c r="J137" i="14"/>
  <c r="I137" i="14"/>
  <c r="K137" i="14"/>
  <c r="D149" i="14"/>
  <c r="C35" i="15"/>
  <c r="M45" i="15"/>
  <c r="L45" i="15"/>
  <c r="J45" i="15"/>
  <c r="I45" i="15"/>
  <c r="K45" i="15"/>
  <c r="E63" i="15"/>
  <c r="M88" i="15"/>
  <c r="L88" i="15"/>
  <c r="K88" i="15"/>
  <c r="J88" i="15"/>
  <c r="I88" i="15"/>
  <c r="C147" i="15"/>
  <c r="M157" i="15"/>
  <c r="L157" i="15"/>
  <c r="K157" i="15"/>
  <c r="J157" i="15"/>
  <c r="I157" i="15"/>
  <c r="AA112" i="18"/>
  <c r="Z112" i="18"/>
  <c r="K112" i="14"/>
  <c r="I112" i="14"/>
  <c r="J112" i="14"/>
  <c r="G121" i="14"/>
  <c r="K120" i="14"/>
  <c r="I120" i="14"/>
  <c r="J120" i="14"/>
  <c r="K129" i="14"/>
  <c r="I129" i="14"/>
  <c r="J129" i="14"/>
  <c r="K138" i="14"/>
  <c r="I138" i="14"/>
  <c r="J138" i="14"/>
  <c r="E149" i="14"/>
  <c r="K146" i="14"/>
  <c r="I146" i="14"/>
  <c r="J146" i="14"/>
  <c r="K155" i="14"/>
  <c r="I155" i="14"/>
  <c r="H163" i="14"/>
  <c r="J155" i="14"/>
  <c r="M10" i="15"/>
  <c r="L10" i="15"/>
  <c r="K10" i="15"/>
  <c r="I10" i="15"/>
  <c r="J10" i="15"/>
  <c r="F21" i="15"/>
  <c r="M14" i="15"/>
  <c r="L14" i="15"/>
  <c r="K14" i="15"/>
  <c r="I14" i="15"/>
  <c r="J14" i="15"/>
  <c r="M18" i="15"/>
  <c r="L18" i="15"/>
  <c r="K18" i="15"/>
  <c r="I18" i="15"/>
  <c r="J18" i="15"/>
  <c r="M23" i="15"/>
  <c r="L23" i="15"/>
  <c r="K23" i="15"/>
  <c r="I23" i="15"/>
  <c r="J23" i="15"/>
  <c r="D35" i="15"/>
  <c r="M31" i="15"/>
  <c r="L31" i="15"/>
  <c r="K31" i="15"/>
  <c r="I31" i="15"/>
  <c r="J31" i="15"/>
  <c r="M40" i="15"/>
  <c r="L40" i="15"/>
  <c r="K40" i="15"/>
  <c r="I40" i="15"/>
  <c r="J40" i="15"/>
  <c r="E49" i="15"/>
  <c r="M48" i="15"/>
  <c r="L48" i="15"/>
  <c r="K48" i="15"/>
  <c r="I48" i="15"/>
  <c r="J48" i="15"/>
  <c r="F63" i="15"/>
  <c r="M57" i="15"/>
  <c r="L57" i="15"/>
  <c r="K57" i="15"/>
  <c r="I57" i="15"/>
  <c r="J57" i="15"/>
  <c r="M66" i="15"/>
  <c r="L66" i="15"/>
  <c r="K66" i="15"/>
  <c r="J66" i="15"/>
  <c r="I66" i="15"/>
  <c r="G77" i="15"/>
  <c r="M74" i="15"/>
  <c r="L74" i="15"/>
  <c r="K74" i="15"/>
  <c r="J74" i="15"/>
  <c r="I74" i="15"/>
  <c r="M83" i="15"/>
  <c r="L83" i="15"/>
  <c r="K83" i="15"/>
  <c r="J83" i="15"/>
  <c r="I83" i="15"/>
  <c r="H91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K126" i="15"/>
  <c r="J126" i="15"/>
  <c r="I126" i="15"/>
  <c r="M135" i="15"/>
  <c r="L135" i="15"/>
  <c r="K135" i="15"/>
  <c r="J135" i="15"/>
  <c r="I135" i="15"/>
  <c r="D147" i="15"/>
  <c r="M143" i="15"/>
  <c r="L143" i="15"/>
  <c r="K143" i="15"/>
  <c r="J143" i="15"/>
  <c r="I143" i="15"/>
  <c r="M152" i="15"/>
  <c r="L152" i="15"/>
  <c r="K152" i="15"/>
  <c r="J152" i="15"/>
  <c r="I152" i="15"/>
  <c r="E161" i="15"/>
  <c r="M160" i="15"/>
  <c r="L160" i="15"/>
  <c r="K160" i="15"/>
  <c r="J160" i="15"/>
  <c r="I160" i="15"/>
  <c r="C9" i="16"/>
  <c r="AA10" i="16"/>
  <c r="Y10" i="16"/>
  <c r="V9" i="16"/>
  <c r="AA14" i="16" s="1"/>
  <c r="W10" i="16"/>
  <c r="Y14" i="16"/>
  <c r="W14" i="16"/>
  <c r="D23" i="16"/>
  <c r="C35" i="16"/>
  <c r="L43" i="16"/>
  <c r="J43" i="16"/>
  <c r="I43" i="16"/>
  <c r="K43" i="16"/>
  <c r="L45" i="16"/>
  <c r="K45" i="16"/>
  <c r="I45" i="16"/>
  <c r="J45" i="16"/>
  <c r="F51" i="16"/>
  <c r="L88" i="16"/>
  <c r="K88" i="16"/>
  <c r="I88" i="16"/>
  <c r="J88" i="16"/>
  <c r="L123" i="16"/>
  <c r="K123" i="16"/>
  <c r="I123" i="16"/>
  <c r="J123" i="16"/>
  <c r="D135" i="16"/>
  <c r="C147" i="16"/>
  <c r="L157" i="16"/>
  <c r="K157" i="16"/>
  <c r="I157" i="16"/>
  <c r="J157" i="16"/>
  <c r="G23" i="17"/>
  <c r="F35" i="17"/>
  <c r="M89" i="17"/>
  <c r="O34" i="18"/>
  <c r="AB33" i="18"/>
  <c r="AA33" i="18"/>
  <c r="Z33" i="18"/>
  <c r="S55" i="18"/>
  <c r="R55" i="18"/>
  <c r="AA68" i="18"/>
  <c r="Z68" i="18"/>
  <c r="Y76" i="18"/>
  <c r="U78" i="18"/>
  <c r="G90" i="18"/>
  <c r="S89" i="18"/>
  <c r="R89" i="18"/>
  <c r="C92" i="18"/>
  <c r="Z103" i="18"/>
  <c r="AA103" i="18"/>
  <c r="W134" i="18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H121" i="14"/>
  <c r="I113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M16" i="16"/>
  <c r="L16" i="16"/>
  <c r="K16" i="16"/>
  <c r="J16" i="16"/>
  <c r="I16" i="16"/>
  <c r="F23" i="16"/>
  <c r="E35" i="16"/>
  <c r="H51" i="16"/>
  <c r="L52" i="16"/>
  <c r="J52" i="16"/>
  <c r="I52" i="16"/>
  <c r="K52" i="16"/>
  <c r="L54" i="16"/>
  <c r="K54" i="16"/>
  <c r="I54" i="16"/>
  <c r="M54" i="16"/>
  <c r="J54" i="16"/>
  <c r="L95" i="16"/>
  <c r="K95" i="16"/>
  <c r="J95" i="16"/>
  <c r="I95" i="16"/>
  <c r="D107" i="16"/>
  <c r="C119" i="16"/>
  <c r="L129" i="16"/>
  <c r="K129" i="16"/>
  <c r="J129" i="16"/>
  <c r="I129" i="16"/>
  <c r="F135" i="16"/>
  <c r="E147" i="16"/>
  <c r="M27" i="17"/>
  <c r="L27" i="17"/>
  <c r="K27" i="17"/>
  <c r="J27" i="17"/>
  <c r="I27" i="17"/>
  <c r="H35" i="17"/>
  <c r="M130" i="17"/>
  <c r="W34" i="18"/>
  <c r="E48" i="18"/>
  <c r="S42" i="18"/>
  <c r="R42" i="18"/>
  <c r="AA55" i="18"/>
  <c r="Z55" i="18"/>
  <c r="O90" i="18"/>
  <c r="AA89" i="18"/>
  <c r="Z89" i="18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C105" i="15"/>
  <c r="L98" i="15"/>
  <c r="K98" i="15"/>
  <c r="J98" i="15"/>
  <c r="I98" i="15"/>
  <c r="M98" i="15"/>
  <c r="L107" i="15"/>
  <c r="K107" i="15"/>
  <c r="J107" i="15"/>
  <c r="I107" i="15"/>
  <c r="M107" i="15"/>
  <c r="D119" i="15"/>
  <c r="L115" i="15"/>
  <c r="K115" i="15"/>
  <c r="J115" i="15"/>
  <c r="I115" i="15"/>
  <c r="M115" i="15"/>
  <c r="L124" i="15"/>
  <c r="K124" i="15"/>
  <c r="J124" i="15"/>
  <c r="I124" i="15"/>
  <c r="M124" i="15"/>
  <c r="E133" i="15"/>
  <c r="L132" i="15"/>
  <c r="K132" i="15"/>
  <c r="J132" i="15"/>
  <c r="I132" i="15"/>
  <c r="M132" i="15"/>
  <c r="F147" i="15"/>
  <c r="L141" i="15"/>
  <c r="K141" i="15"/>
  <c r="J141" i="15"/>
  <c r="I141" i="15"/>
  <c r="M141" i="15"/>
  <c r="L150" i="15"/>
  <c r="K150" i="15"/>
  <c r="J150" i="15"/>
  <c r="I150" i="15"/>
  <c r="M150" i="15"/>
  <c r="G161" i="15"/>
  <c r="L158" i="15"/>
  <c r="K158" i="15"/>
  <c r="J158" i="15"/>
  <c r="I158" i="15"/>
  <c r="M158" i="15"/>
  <c r="E9" i="16"/>
  <c r="C21" i="16"/>
  <c r="AA13" i="16"/>
  <c r="K24" i="16"/>
  <c r="J24" i="16"/>
  <c r="H23" i="16"/>
  <c r="L24" i="16"/>
  <c r="I24" i="16"/>
  <c r="J27" i="16"/>
  <c r="I27" i="16"/>
  <c r="L27" i="16"/>
  <c r="H35" i="16"/>
  <c r="K27" i="16"/>
  <c r="E37" i="16"/>
  <c r="L60" i="16"/>
  <c r="J60" i="16"/>
  <c r="I60" i="16"/>
  <c r="K60" i="16"/>
  <c r="L62" i="16"/>
  <c r="K62" i="16"/>
  <c r="I62" i="16"/>
  <c r="J62" i="16"/>
  <c r="H79" i="16"/>
  <c r="L80" i="16"/>
  <c r="K80" i="16"/>
  <c r="I80" i="16"/>
  <c r="J80" i="16"/>
  <c r="G91" i="16"/>
  <c r="M114" i="16"/>
  <c r="L114" i="16"/>
  <c r="K114" i="16"/>
  <c r="I114" i="16"/>
  <c r="J114" i="16"/>
  <c r="L17" i="17"/>
  <c r="K17" i="17"/>
  <c r="I17" i="17"/>
  <c r="J17" i="17"/>
  <c r="L46" i="17"/>
  <c r="K46" i="17"/>
  <c r="I46" i="17"/>
  <c r="J46" i="17"/>
  <c r="S29" i="18"/>
  <c r="R29" i="18"/>
  <c r="M48" i="18"/>
  <c r="AA42" i="18"/>
  <c r="Z42" i="18"/>
  <c r="W90" i="18"/>
  <c r="E104" i="18"/>
  <c r="S98" i="18"/>
  <c r="R98" i="18"/>
  <c r="S116" i="18"/>
  <c r="R116" i="18"/>
  <c r="T116" i="18"/>
  <c r="K12" i="14"/>
  <c r="J12" i="14"/>
  <c r="I12" i="14"/>
  <c r="E23" i="14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K24" i="15"/>
  <c r="J24" i="15"/>
  <c r="I24" i="15"/>
  <c r="M24" i="15"/>
  <c r="L24" i="15"/>
  <c r="G35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M75" i="15"/>
  <c r="L75" i="15"/>
  <c r="C91" i="15"/>
  <c r="K84" i="15"/>
  <c r="J84" i="15"/>
  <c r="I84" i="15"/>
  <c r="M84" i="15"/>
  <c r="L84" i="15"/>
  <c r="K93" i="15"/>
  <c r="J93" i="15"/>
  <c r="I93" i="15"/>
  <c r="M93" i="15"/>
  <c r="L93" i="15"/>
  <c r="D105" i="15"/>
  <c r="K101" i="15"/>
  <c r="J101" i="15"/>
  <c r="I101" i="15"/>
  <c r="M101" i="15"/>
  <c r="L101" i="15"/>
  <c r="K110" i="15"/>
  <c r="J110" i="15"/>
  <c r="I110" i="15"/>
  <c r="M110" i="15"/>
  <c r="L110" i="15"/>
  <c r="E119" i="15"/>
  <c r="K118" i="15"/>
  <c r="J118" i="15"/>
  <c r="I118" i="15"/>
  <c r="M118" i="15"/>
  <c r="L118" i="15"/>
  <c r="F133" i="15"/>
  <c r="K127" i="15"/>
  <c r="J127" i="15"/>
  <c r="I127" i="15"/>
  <c r="M127" i="15"/>
  <c r="L127" i="15"/>
  <c r="K136" i="15"/>
  <c r="J136" i="15"/>
  <c r="I136" i="15"/>
  <c r="M136" i="15"/>
  <c r="L136" i="15"/>
  <c r="G147" i="15"/>
  <c r="K144" i="15"/>
  <c r="J144" i="15"/>
  <c r="I144" i="15"/>
  <c r="M144" i="15"/>
  <c r="L144" i="15"/>
  <c r="K153" i="15"/>
  <c r="J153" i="15"/>
  <c r="I153" i="15"/>
  <c r="H161" i="15"/>
  <c r="M153" i="15"/>
  <c r="L153" i="15"/>
  <c r="F9" i="16"/>
  <c r="K11" i="16"/>
  <c r="J11" i="16"/>
  <c r="I11" i="16"/>
  <c r="L11" i="16"/>
  <c r="D21" i="16"/>
  <c r="K15" i="16"/>
  <c r="J15" i="16"/>
  <c r="I15" i="16"/>
  <c r="L15" i="16"/>
  <c r="G37" i="16"/>
  <c r="M86" i="16"/>
  <c r="L86" i="16"/>
  <c r="K86" i="16"/>
  <c r="J86" i="16"/>
  <c r="I86" i="16"/>
  <c r="L155" i="16"/>
  <c r="K155" i="16"/>
  <c r="J155" i="16"/>
  <c r="I155" i="16"/>
  <c r="D9" i="17"/>
  <c r="L20" i="17"/>
  <c r="K20" i="17"/>
  <c r="J20" i="17"/>
  <c r="I20" i="17"/>
  <c r="G8" i="18"/>
  <c r="T16" i="18"/>
  <c r="S16" i="18"/>
  <c r="R16" i="18"/>
  <c r="AA29" i="18"/>
  <c r="Z29" i="18"/>
  <c r="U48" i="18"/>
  <c r="Q50" i="18"/>
  <c r="T51" i="18"/>
  <c r="S51" i="18"/>
  <c r="R51" i="18"/>
  <c r="C62" i="18"/>
  <c r="S85" i="18"/>
  <c r="R85" i="18"/>
  <c r="M104" i="18"/>
  <c r="AB98" i="18"/>
  <c r="AA98" i="18"/>
  <c r="Z98" i="18"/>
  <c r="J13" i="14"/>
  <c r="I13" i="14"/>
  <c r="K13" i="14"/>
  <c r="F23" i="14"/>
  <c r="J21" i="14"/>
  <c r="I21" i="14"/>
  <c r="K21" i="14"/>
  <c r="J30" i="14"/>
  <c r="I30" i="14"/>
  <c r="K30" i="14"/>
  <c r="J39" i="14"/>
  <c r="I39" i="14"/>
  <c r="K39" i="14"/>
  <c r="D51" i="14"/>
  <c r="J47" i="14"/>
  <c r="I47" i="14"/>
  <c r="K47" i="14"/>
  <c r="J56" i="14"/>
  <c r="I56" i="14"/>
  <c r="K56" i="14"/>
  <c r="G65" i="14"/>
  <c r="J64" i="14"/>
  <c r="I64" i="14"/>
  <c r="K64" i="14"/>
  <c r="J73" i="14"/>
  <c r="I73" i="14"/>
  <c r="K73" i="14"/>
  <c r="J82" i="14"/>
  <c r="I82" i="14"/>
  <c r="K82" i="14"/>
  <c r="E93" i="14"/>
  <c r="J90" i="14"/>
  <c r="I90" i="14"/>
  <c r="K90" i="14"/>
  <c r="J99" i="14"/>
  <c r="I99" i="14"/>
  <c r="H107" i="14"/>
  <c r="K99" i="14"/>
  <c r="C121" i="14"/>
  <c r="J116" i="14"/>
  <c r="I116" i="14"/>
  <c r="K116" i="14"/>
  <c r="J125" i="14"/>
  <c r="I125" i="14"/>
  <c r="K125" i="14"/>
  <c r="F135" i="14"/>
  <c r="J133" i="14"/>
  <c r="I133" i="14"/>
  <c r="K133" i="14"/>
  <c r="J142" i="14"/>
  <c r="I142" i="14"/>
  <c r="K142" i="14"/>
  <c r="J151" i="14"/>
  <c r="I151" i="14"/>
  <c r="K151" i="14"/>
  <c r="D163" i="14"/>
  <c r="J159" i="14"/>
  <c r="I159" i="14"/>
  <c r="K159" i="14"/>
  <c r="J12" i="15"/>
  <c r="I12" i="15"/>
  <c r="M12" i="15"/>
  <c r="L12" i="15"/>
  <c r="K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C77" i="15"/>
  <c r="J70" i="15"/>
  <c r="I70" i="15"/>
  <c r="M70" i="15"/>
  <c r="L70" i="15"/>
  <c r="K70" i="15"/>
  <c r="J79" i="15"/>
  <c r="I79" i="15"/>
  <c r="M79" i="15"/>
  <c r="L79" i="15"/>
  <c r="K79" i="15"/>
  <c r="D91" i="15"/>
  <c r="J87" i="15"/>
  <c r="I87" i="15"/>
  <c r="M87" i="15"/>
  <c r="L87" i="15"/>
  <c r="K87" i="15"/>
  <c r="J96" i="15"/>
  <c r="I96" i="15"/>
  <c r="M96" i="15"/>
  <c r="L96" i="15"/>
  <c r="K96" i="15"/>
  <c r="E105" i="15"/>
  <c r="J104" i="15"/>
  <c r="I104" i="15"/>
  <c r="M104" i="15"/>
  <c r="L104" i="15"/>
  <c r="K104" i="15"/>
  <c r="F119" i="15"/>
  <c r="J113" i="15"/>
  <c r="I113" i="15"/>
  <c r="M113" i="15"/>
  <c r="L113" i="15"/>
  <c r="K113" i="15"/>
  <c r="J122" i="15"/>
  <c r="I122" i="15"/>
  <c r="M122" i="15"/>
  <c r="L122" i="15"/>
  <c r="K122" i="15"/>
  <c r="G133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G9" i="16"/>
  <c r="E21" i="16"/>
  <c r="J44" i="16"/>
  <c r="I44" i="16"/>
  <c r="L44" i="16"/>
  <c r="K44" i="16"/>
  <c r="E63" i="16"/>
  <c r="M71" i="16"/>
  <c r="L71" i="16"/>
  <c r="K71" i="16"/>
  <c r="I71" i="16"/>
  <c r="J71" i="16"/>
  <c r="C121" i="16"/>
  <c r="M140" i="16"/>
  <c r="L140" i="16"/>
  <c r="K140" i="16"/>
  <c r="I140" i="16"/>
  <c r="J140" i="16"/>
  <c r="E149" i="16"/>
  <c r="D161" i="16"/>
  <c r="L13" i="17"/>
  <c r="K13" i="17"/>
  <c r="I13" i="17"/>
  <c r="J13" i="17"/>
  <c r="H21" i="17"/>
  <c r="M38" i="17"/>
  <c r="H37" i="17"/>
  <c r="L38" i="17"/>
  <c r="K38" i="17"/>
  <c r="I38" i="17"/>
  <c r="J38" i="17"/>
  <c r="G49" i="17"/>
  <c r="O8" i="18"/>
  <c r="AA16" i="18"/>
  <c r="Z16" i="18"/>
  <c r="S38" i="18"/>
  <c r="R38" i="18"/>
  <c r="Y50" i="18"/>
  <c r="AA51" i="18"/>
  <c r="Z51" i="18"/>
  <c r="G64" i="18"/>
  <c r="S72" i="18"/>
  <c r="R72" i="18"/>
  <c r="AB85" i="18"/>
  <c r="AA85" i="18"/>
  <c r="Z85" i="18"/>
  <c r="U104" i="18"/>
  <c r="AA129" i="18"/>
  <c r="Z129" i="18"/>
  <c r="AB129" i="18"/>
  <c r="I14" i="14"/>
  <c r="K14" i="14"/>
  <c r="J14" i="14"/>
  <c r="G23" i="14"/>
  <c r="I22" i="14"/>
  <c r="K22" i="14"/>
  <c r="J22" i="14"/>
  <c r="I31" i="14"/>
  <c r="K31" i="14"/>
  <c r="J31" i="14"/>
  <c r="I40" i="14"/>
  <c r="J40" i="14"/>
  <c r="K40" i="14"/>
  <c r="E51" i="14"/>
  <c r="I48" i="14"/>
  <c r="K48" i="14"/>
  <c r="J48" i="14"/>
  <c r="I57" i="14"/>
  <c r="H65" i="14"/>
  <c r="K57" i="14"/>
  <c r="J57" i="14"/>
  <c r="C79" i="14"/>
  <c r="I74" i="14"/>
  <c r="K74" i="14"/>
  <c r="J74" i="14"/>
  <c r="I83" i="14"/>
  <c r="K83" i="14"/>
  <c r="J83" i="14"/>
  <c r="F93" i="14"/>
  <c r="I91" i="14"/>
  <c r="K91" i="14"/>
  <c r="J91" i="14"/>
  <c r="I100" i="14"/>
  <c r="K100" i="14"/>
  <c r="J100" i="14"/>
  <c r="I109" i="14"/>
  <c r="K109" i="14"/>
  <c r="J109" i="14"/>
  <c r="D121" i="14"/>
  <c r="I117" i="14"/>
  <c r="K117" i="14"/>
  <c r="J117" i="14"/>
  <c r="I126" i="14"/>
  <c r="K126" i="14"/>
  <c r="J126" i="14"/>
  <c r="G135" i="14"/>
  <c r="I134" i="14"/>
  <c r="K134" i="14"/>
  <c r="J134" i="14"/>
  <c r="I143" i="14"/>
  <c r="K143" i="14"/>
  <c r="J143" i="14"/>
  <c r="I152" i="14"/>
  <c r="K152" i="14"/>
  <c r="J152" i="14"/>
  <c r="E163" i="14"/>
  <c r="I160" i="14"/>
  <c r="K160" i="14"/>
  <c r="J160" i="14"/>
  <c r="C21" i="15"/>
  <c r="I30" i="15"/>
  <c r="L30" i="15"/>
  <c r="K30" i="15"/>
  <c r="M30" i="15"/>
  <c r="J30" i="15"/>
  <c r="I39" i="15"/>
  <c r="L39" i="15"/>
  <c r="K39" i="15"/>
  <c r="J39" i="15"/>
  <c r="M39" i="15"/>
  <c r="I47" i="15"/>
  <c r="L47" i="15"/>
  <c r="K47" i="15"/>
  <c r="M47" i="15"/>
  <c r="J47" i="15"/>
  <c r="C63" i="15"/>
  <c r="I56" i="15"/>
  <c r="L56" i="15"/>
  <c r="K56" i="15"/>
  <c r="M56" i="15"/>
  <c r="J56" i="15"/>
  <c r="I65" i="15"/>
  <c r="M65" i="15"/>
  <c r="L65" i="15"/>
  <c r="K65" i="15"/>
  <c r="J65" i="15"/>
  <c r="D77" i="15"/>
  <c r="I73" i="15"/>
  <c r="M73" i="15"/>
  <c r="L73" i="15"/>
  <c r="K73" i="15"/>
  <c r="J73" i="15"/>
  <c r="I82" i="15"/>
  <c r="M82" i="15"/>
  <c r="L82" i="15"/>
  <c r="K82" i="15"/>
  <c r="J82" i="15"/>
  <c r="E91" i="15"/>
  <c r="I90" i="15"/>
  <c r="M90" i="15"/>
  <c r="L90" i="15"/>
  <c r="K90" i="15"/>
  <c r="J90" i="15"/>
  <c r="F105" i="15"/>
  <c r="I99" i="15"/>
  <c r="M99" i="15"/>
  <c r="L99" i="15"/>
  <c r="K99" i="15"/>
  <c r="J99" i="15"/>
  <c r="I108" i="15"/>
  <c r="M108" i="15"/>
  <c r="L108" i="15"/>
  <c r="K108" i="15"/>
  <c r="J108" i="15"/>
  <c r="G119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K142" i="15"/>
  <c r="J142" i="15"/>
  <c r="I151" i="15"/>
  <c r="M151" i="15"/>
  <c r="L151" i="15"/>
  <c r="K151" i="15"/>
  <c r="J151" i="15"/>
  <c r="I159" i="15"/>
  <c r="M159" i="15"/>
  <c r="L159" i="15"/>
  <c r="K159" i="15"/>
  <c r="J159" i="15"/>
  <c r="I10" i="16"/>
  <c r="M10" i="16"/>
  <c r="L10" i="16"/>
  <c r="K10" i="16"/>
  <c r="J10" i="16"/>
  <c r="H9" i="16"/>
  <c r="M138" i="16" s="1"/>
  <c r="F21" i="16"/>
  <c r="I14" i="16"/>
  <c r="M14" i="16"/>
  <c r="L14" i="16"/>
  <c r="K14" i="16"/>
  <c r="J14" i="16"/>
  <c r="M26" i="16"/>
  <c r="L26" i="16"/>
  <c r="I26" i="16"/>
  <c r="J26" i="16"/>
  <c r="K26" i="16"/>
  <c r="J53" i="16"/>
  <c r="I53" i="16"/>
  <c r="L53" i="16"/>
  <c r="K53" i="16"/>
  <c r="M53" i="16"/>
  <c r="G63" i="16"/>
  <c r="D65" i="16"/>
  <c r="C93" i="16"/>
  <c r="M112" i="16"/>
  <c r="L112" i="16"/>
  <c r="K112" i="16"/>
  <c r="J112" i="16"/>
  <c r="I112" i="16"/>
  <c r="E121" i="16"/>
  <c r="D133" i="16"/>
  <c r="M146" i="16"/>
  <c r="L146" i="16"/>
  <c r="K146" i="16"/>
  <c r="J146" i="16"/>
  <c r="I146" i="16"/>
  <c r="G149" i="16"/>
  <c r="F161" i="16"/>
  <c r="L16" i="17"/>
  <c r="K16" i="17"/>
  <c r="J16" i="17"/>
  <c r="I16" i="17"/>
  <c r="M44" i="17"/>
  <c r="L44" i="17"/>
  <c r="K44" i="17"/>
  <c r="J44" i="17"/>
  <c r="I44" i="17"/>
  <c r="W8" i="18"/>
  <c r="E22" i="18"/>
  <c r="S25" i="18"/>
  <c r="R25" i="18"/>
  <c r="AA38" i="18"/>
  <c r="Z38" i="18"/>
  <c r="S59" i="18"/>
  <c r="R59" i="18"/>
  <c r="O64" i="18"/>
  <c r="AB72" i="18"/>
  <c r="AA72" i="18"/>
  <c r="Z72" i="18"/>
  <c r="S94" i="18"/>
  <c r="R94" i="18"/>
  <c r="M118" i="18"/>
  <c r="H23" i="14"/>
  <c r="K15" i="14"/>
  <c r="J15" i="14"/>
  <c r="I15" i="14"/>
  <c r="C37" i="14"/>
  <c r="K32" i="14"/>
  <c r="I32" i="14"/>
  <c r="J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I101" i="14"/>
  <c r="J101" i="14"/>
  <c r="K110" i="14"/>
  <c r="J110" i="14"/>
  <c r="I110" i="14"/>
  <c r="E121" i="14"/>
  <c r="K118" i="14"/>
  <c r="J118" i="14"/>
  <c r="I118" i="14"/>
  <c r="H135" i="14"/>
  <c r="K127" i="14"/>
  <c r="J127" i="14"/>
  <c r="I127" i="14"/>
  <c r="C149" i="14"/>
  <c r="K144" i="14"/>
  <c r="J144" i="14"/>
  <c r="I144" i="14"/>
  <c r="K153" i="14"/>
  <c r="J153" i="14"/>
  <c r="I153" i="14"/>
  <c r="F163" i="14"/>
  <c r="K161" i="14"/>
  <c r="J161" i="14"/>
  <c r="I161" i="14"/>
  <c r="M11" i="15"/>
  <c r="K11" i="15"/>
  <c r="J11" i="15"/>
  <c r="L11" i="15"/>
  <c r="I11" i="15"/>
  <c r="D21" i="15"/>
  <c r="M15" i="15"/>
  <c r="K15" i="15"/>
  <c r="J15" i="15"/>
  <c r="I15" i="15"/>
  <c r="L15" i="15"/>
  <c r="M19" i="15"/>
  <c r="K19" i="15"/>
  <c r="J19" i="15"/>
  <c r="L19" i="15"/>
  <c r="I19" i="15"/>
  <c r="M25" i="15"/>
  <c r="K25" i="15"/>
  <c r="J25" i="15"/>
  <c r="L25" i="15"/>
  <c r="I25" i="15"/>
  <c r="M33" i="15"/>
  <c r="K33" i="15"/>
  <c r="J33" i="15"/>
  <c r="L33" i="15"/>
  <c r="I33" i="15"/>
  <c r="C49" i="15"/>
  <c r="M42" i="15"/>
  <c r="K42" i="15"/>
  <c r="J42" i="15"/>
  <c r="I42" i="15"/>
  <c r="L42" i="15"/>
  <c r="M51" i="15"/>
  <c r="K51" i="15"/>
  <c r="J51" i="15"/>
  <c r="L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M76" i="15"/>
  <c r="L76" i="15"/>
  <c r="K76" i="15"/>
  <c r="J76" i="15"/>
  <c r="I76" i="15"/>
  <c r="F91" i="15"/>
  <c r="M85" i="15"/>
  <c r="L85" i="15"/>
  <c r="K85" i="15"/>
  <c r="J85" i="15"/>
  <c r="I85" i="15"/>
  <c r="M94" i="15"/>
  <c r="L94" i="15"/>
  <c r="K94" i="15"/>
  <c r="J94" i="15"/>
  <c r="I94" i="15"/>
  <c r="G105" i="15"/>
  <c r="M102" i="15"/>
  <c r="L102" i="15"/>
  <c r="K102" i="15"/>
  <c r="J102" i="15"/>
  <c r="I102" i="15"/>
  <c r="H119" i="15"/>
  <c r="M111" i="15"/>
  <c r="L111" i="15"/>
  <c r="K111" i="15"/>
  <c r="J111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C161" i="15"/>
  <c r="M154" i="15"/>
  <c r="L154" i="15"/>
  <c r="K154" i="15"/>
  <c r="J154" i="15"/>
  <c r="I154" i="15"/>
  <c r="G21" i="16"/>
  <c r="L28" i="16"/>
  <c r="K28" i="16"/>
  <c r="I28" i="16"/>
  <c r="M28" i="16"/>
  <c r="J28" i="16"/>
  <c r="D49" i="16"/>
  <c r="J61" i="16"/>
  <c r="I61" i="16"/>
  <c r="L61" i="16"/>
  <c r="M61" i="16"/>
  <c r="K61" i="16"/>
  <c r="G65" i="16"/>
  <c r="F77" i="16"/>
  <c r="M97" i="16"/>
  <c r="L97" i="16"/>
  <c r="K97" i="16"/>
  <c r="I97" i="16"/>
  <c r="H105" i="16"/>
  <c r="J97" i="16"/>
  <c r="M131" i="16"/>
  <c r="L131" i="16"/>
  <c r="K131" i="16"/>
  <c r="I131" i="16"/>
  <c r="J131" i="16"/>
  <c r="U9" i="17"/>
  <c r="L29" i="17"/>
  <c r="K29" i="17"/>
  <c r="I29" i="17"/>
  <c r="J29" i="17"/>
  <c r="M132" i="17"/>
  <c r="T12" i="18"/>
  <c r="S12" i="18"/>
  <c r="R12" i="18"/>
  <c r="Q20" i="18"/>
  <c r="M22" i="18"/>
  <c r="AA25" i="18"/>
  <c r="Z25" i="18"/>
  <c r="T46" i="18"/>
  <c r="S46" i="18"/>
  <c r="R46" i="18"/>
  <c r="AA59" i="18"/>
  <c r="Z59" i="18"/>
  <c r="W64" i="18"/>
  <c r="E78" i="18"/>
  <c r="T81" i="18"/>
  <c r="S81" i="18"/>
  <c r="R81" i="18"/>
  <c r="AA94" i="18"/>
  <c r="Z94" i="18"/>
  <c r="M18" i="16"/>
  <c r="J18" i="16"/>
  <c r="L18" i="16"/>
  <c r="K18" i="16"/>
  <c r="I18" i="16"/>
  <c r="E23" i="16"/>
  <c r="D35" i="16"/>
  <c r="M31" i="16"/>
  <c r="K31" i="16"/>
  <c r="J31" i="16"/>
  <c r="L31" i="16"/>
  <c r="I31" i="16"/>
  <c r="F37" i="16"/>
  <c r="M40" i="16"/>
  <c r="K40" i="16"/>
  <c r="J40" i="16"/>
  <c r="L40" i="16"/>
  <c r="I40" i="16"/>
  <c r="E49" i="16"/>
  <c r="M48" i="16"/>
  <c r="K48" i="16"/>
  <c r="J48" i="16"/>
  <c r="L48" i="16"/>
  <c r="I48" i="16"/>
  <c r="G51" i="16"/>
  <c r="F63" i="16"/>
  <c r="M57" i="16"/>
  <c r="K57" i="16"/>
  <c r="J57" i="16"/>
  <c r="I57" i="16"/>
  <c r="L57" i="16"/>
  <c r="M66" i="16"/>
  <c r="H65" i="16"/>
  <c r="L66" i="16"/>
  <c r="K66" i="16"/>
  <c r="J66" i="16"/>
  <c r="I66" i="16"/>
  <c r="G77" i="16"/>
  <c r="M74" i="16"/>
  <c r="L74" i="16"/>
  <c r="K74" i="16"/>
  <c r="J74" i="16"/>
  <c r="I74" i="16"/>
  <c r="M83" i="16"/>
  <c r="L83" i="16"/>
  <c r="K83" i="16"/>
  <c r="J83" i="16"/>
  <c r="H91" i="16"/>
  <c r="I83" i="16"/>
  <c r="M100" i="16"/>
  <c r="L100" i="16"/>
  <c r="K100" i="16"/>
  <c r="J100" i="16"/>
  <c r="I100" i="16"/>
  <c r="C107" i="16"/>
  <c r="M109" i="16"/>
  <c r="L109" i="16"/>
  <c r="K109" i="16"/>
  <c r="J109" i="16"/>
  <c r="I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E135" i="16"/>
  <c r="D147" i="16"/>
  <c r="M143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H23" i="17"/>
  <c r="L24" i="17"/>
  <c r="K24" i="17"/>
  <c r="J24" i="17"/>
  <c r="I24" i="17"/>
  <c r="G35" i="17"/>
  <c r="L32" i="17"/>
  <c r="K32" i="17"/>
  <c r="J32" i="17"/>
  <c r="I32" i="17"/>
  <c r="L41" i="17"/>
  <c r="K41" i="17"/>
  <c r="J41" i="17"/>
  <c r="H49" i="17"/>
  <c r="I41" i="17"/>
  <c r="H8" i="18"/>
  <c r="K9" i="18"/>
  <c r="J9" i="18"/>
  <c r="I9" i="18"/>
  <c r="P8" i="18"/>
  <c r="X8" i="18"/>
  <c r="J13" i="18"/>
  <c r="I13" i="18"/>
  <c r="K17" i="18"/>
  <c r="J17" i="18"/>
  <c r="I17" i="18"/>
  <c r="F22" i="18"/>
  <c r="N22" i="18"/>
  <c r="V22" i="18"/>
  <c r="K26" i="18"/>
  <c r="J26" i="18"/>
  <c r="I26" i="18"/>
  <c r="H34" i="18"/>
  <c r="P34" i="18"/>
  <c r="X34" i="18"/>
  <c r="J30" i="18"/>
  <c r="I30" i="18"/>
  <c r="D36" i="18"/>
  <c r="L36" i="18"/>
  <c r="J39" i="18"/>
  <c r="I39" i="18"/>
  <c r="F48" i="18"/>
  <c r="N48" i="18"/>
  <c r="V48" i="18"/>
  <c r="K43" i="18"/>
  <c r="J43" i="18"/>
  <c r="I43" i="18"/>
  <c r="J47" i="18"/>
  <c r="I47" i="18"/>
  <c r="J52" i="18"/>
  <c r="I52" i="18"/>
  <c r="D62" i="18"/>
  <c r="L62" i="18"/>
  <c r="J56" i="18"/>
  <c r="I56" i="18"/>
  <c r="J60" i="18"/>
  <c r="I60" i="18"/>
  <c r="H64" i="18"/>
  <c r="J65" i="18"/>
  <c r="I65" i="18"/>
  <c r="P64" i="18"/>
  <c r="X64" i="18"/>
  <c r="K69" i="18"/>
  <c r="J69" i="18"/>
  <c r="I69" i="18"/>
  <c r="J73" i="18"/>
  <c r="I73" i="18"/>
  <c r="F78" i="18"/>
  <c r="N78" i="18"/>
  <c r="V78" i="18"/>
  <c r="K82" i="18"/>
  <c r="J82" i="18"/>
  <c r="I82" i="18"/>
  <c r="H90" i="18"/>
  <c r="P90" i="18"/>
  <c r="X90" i="18"/>
  <c r="J86" i="18"/>
  <c r="I86" i="18"/>
  <c r="D92" i="18"/>
  <c r="L92" i="18"/>
  <c r="J95" i="18"/>
  <c r="I95" i="18"/>
  <c r="F104" i="18"/>
  <c r="N104" i="18"/>
  <c r="V104" i="18"/>
  <c r="K99" i="18"/>
  <c r="J99" i="18"/>
  <c r="I99" i="18"/>
  <c r="P118" i="18"/>
  <c r="K114" i="18"/>
  <c r="J114" i="18"/>
  <c r="I114" i="18"/>
  <c r="L120" i="18"/>
  <c r="K131" i="18"/>
  <c r="J131" i="18"/>
  <c r="I131" i="18"/>
  <c r="L146" i="18"/>
  <c r="K153" i="18"/>
  <c r="J153" i="18"/>
  <c r="I153" i="18"/>
  <c r="O37" i="19"/>
  <c r="J59" i="21"/>
  <c r="I59" i="21"/>
  <c r="H59" i="21"/>
  <c r="J159" i="21"/>
  <c r="I159" i="21"/>
  <c r="H159" i="21"/>
  <c r="S9" i="18"/>
  <c r="R9" i="18"/>
  <c r="Q8" i="18"/>
  <c r="AB9" i="18"/>
  <c r="AA9" i="18"/>
  <c r="Z9" i="18"/>
  <c r="Y8" i="18"/>
  <c r="AB81" i="18" s="1"/>
  <c r="C20" i="18"/>
  <c r="S13" i="18"/>
  <c r="R13" i="18"/>
  <c r="AB13" i="18"/>
  <c r="AA13" i="18"/>
  <c r="Z13" i="18"/>
  <c r="S17" i="18"/>
  <c r="R17" i="18"/>
  <c r="AB17" i="18"/>
  <c r="AA17" i="18"/>
  <c r="Z17" i="18"/>
  <c r="G22" i="18"/>
  <c r="O22" i="18"/>
  <c r="W22" i="18"/>
  <c r="S26" i="18"/>
  <c r="R26" i="18"/>
  <c r="Q34" i="18"/>
  <c r="AB26" i="18"/>
  <c r="AA26" i="18"/>
  <c r="Z26" i="18"/>
  <c r="Y34" i="18"/>
  <c r="S30" i="18"/>
  <c r="R30" i="18"/>
  <c r="AB30" i="18"/>
  <c r="AA30" i="18"/>
  <c r="Z30" i="18"/>
  <c r="E36" i="18"/>
  <c r="M36" i="18"/>
  <c r="U36" i="18"/>
  <c r="S39" i="18"/>
  <c r="R39" i="18"/>
  <c r="AB39" i="18"/>
  <c r="AA39" i="18"/>
  <c r="Z39" i="18"/>
  <c r="G48" i="18"/>
  <c r="O48" i="18"/>
  <c r="W48" i="18"/>
  <c r="T43" i="18"/>
  <c r="S43" i="18"/>
  <c r="R43" i="18"/>
  <c r="AB43" i="18"/>
  <c r="AA43" i="18"/>
  <c r="Z43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S56" i="18"/>
  <c r="R56" i="18"/>
  <c r="AB56" i="18"/>
  <c r="AA56" i="18"/>
  <c r="Z56" i="18"/>
  <c r="S60" i="18"/>
  <c r="R60" i="18"/>
  <c r="AB60" i="18"/>
  <c r="AA60" i="18"/>
  <c r="Z60" i="18"/>
  <c r="T65" i="18"/>
  <c r="S65" i="18"/>
  <c r="R65" i="18"/>
  <c r="Q64" i="18"/>
  <c r="AB65" i="18"/>
  <c r="AA65" i="18"/>
  <c r="Z65" i="18"/>
  <c r="Y64" i="18"/>
  <c r="C76" i="18"/>
  <c r="S69" i="18"/>
  <c r="R69" i="18"/>
  <c r="AB69" i="18"/>
  <c r="AA69" i="18"/>
  <c r="Z69" i="18"/>
  <c r="T73" i="18"/>
  <c r="S73" i="18"/>
  <c r="R73" i="18"/>
  <c r="AB73" i="18"/>
  <c r="AA73" i="18"/>
  <c r="Z73" i="18"/>
  <c r="G78" i="18"/>
  <c r="O78" i="18"/>
  <c r="W78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E92" i="18"/>
  <c r="M92" i="18"/>
  <c r="U92" i="18"/>
  <c r="S95" i="18"/>
  <c r="R95" i="18"/>
  <c r="AB95" i="18"/>
  <c r="AA95" i="18"/>
  <c r="Z95" i="18"/>
  <c r="G104" i="18"/>
  <c r="O104" i="18"/>
  <c r="W104" i="18"/>
  <c r="S99" i="18"/>
  <c r="R99" i="18"/>
  <c r="AB99" i="18"/>
  <c r="AA99" i="18"/>
  <c r="Z99" i="18"/>
  <c r="T102" i="18"/>
  <c r="R102" i="18"/>
  <c r="S102" i="18"/>
  <c r="C106" i="18"/>
  <c r="U118" i="18"/>
  <c r="AA116" i="18"/>
  <c r="Z116" i="18"/>
  <c r="AB116" i="18"/>
  <c r="S121" i="18"/>
  <c r="R121" i="18"/>
  <c r="Q120" i="18"/>
  <c r="C132" i="18"/>
  <c r="S138" i="18"/>
  <c r="R138" i="18"/>
  <c r="Q146" i="18"/>
  <c r="T138" i="18"/>
  <c r="O23" i="19"/>
  <c r="R58" i="19"/>
  <c r="L17" i="16"/>
  <c r="K17" i="16"/>
  <c r="I17" i="16"/>
  <c r="M17" i="16"/>
  <c r="J17" i="16"/>
  <c r="G23" i="16"/>
  <c r="F35" i="16"/>
  <c r="L29" i="16"/>
  <c r="K29" i="16"/>
  <c r="I29" i="16"/>
  <c r="M29" i="16"/>
  <c r="J29" i="16"/>
  <c r="L38" i="16"/>
  <c r="K38" i="16"/>
  <c r="I38" i="16"/>
  <c r="M38" i="16"/>
  <c r="J38" i="16"/>
  <c r="H37" i="16"/>
  <c r="G49" i="16"/>
  <c r="L46" i="16"/>
  <c r="K46" i="16"/>
  <c r="I46" i="16"/>
  <c r="M46" i="16"/>
  <c r="J46" i="16"/>
  <c r="L55" i="16"/>
  <c r="K55" i="16"/>
  <c r="I55" i="16"/>
  <c r="H63" i="16"/>
  <c r="J55" i="16"/>
  <c r="M55" i="16"/>
  <c r="L72" i="16"/>
  <c r="K72" i="16"/>
  <c r="J72" i="16"/>
  <c r="I72" i="16"/>
  <c r="M72" i="16"/>
  <c r="C79" i="16"/>
  <c r="L81" i="16"/>
  <c r="K81" i="16"/>
  <c r="J81" i="16"/>
  <c r="I81" i="16"/>
  <c r="M81" i="16"/>
  <c r="L89" i="16"/>
  <c r="K89" i="16"/>
  <c r="J89" i="16"/>
  <c r="I89" i="16"/>
  <c r="M89" i="16"/>
  <c r="D93" i="16"/>
  <c r="C105" i="16"/>
  <c r="L98" i="16"/>
  <c r="K98" i="16"/>
  <c r="J98" i="16"/>
  <c r="I98" i="16"/>
  <c r="M98" i="16"/>
  <c r="E107" i="16"/>
  <c r="D119" i="16"/>
  <c r="L115" i="16"/>
  <c r="K115" i="16"/>
  <c r="J115" i="16"/>
  <c r="I115" i="16"/>
  <c r="M115" i="16"/>
  <c r="F121" i="16"/>
  <c r="L124" i="16"/>
  <c r="K124" i="16"/>
  <c r="J124" i="16"/>
  <c r="I124" i="16"/>
  <c r="M124" i="16"/>
  <c r="E133" i="16"/>
  <c r="L132" i="16"/>
  <c r="K132" i="16"/>
  <c r="J132" i="16"/>
  <c r="I132" i="16"/>
  <c r="M132" i="16"/>
  <c r="G135" i="16"/>
  <c r="F147" i="16"/>
  <c r="L141" i="16"/>
  <c r="K141" i="16"/>
  <c r="J141" i="16"/>
  <c r="I141" i="16"/>
  <c r="M141" i="16"/>
  <c r="L150" i="16"/>
  <c r="K150" i="16"/>
  <c r="J150" i="16"/>
  <c r="I150" i="16"/>
  <c r="M150" i="16"/>
  <c r="H149" i="16"/>
  <c r="G161" i="16"/>
  <c r="L158" i="16"/>
  <c r="K158" i="16"/>
  <c r="J158" i="16"/>
  <c r="I158" i="16"/>
  <c r="M158" i="16"/>
  <c r="E9" i="17"/>
  <c r="C21" i="17"/>
  <c r="L30" i="17"/>
  <c r="K30" i="17"/>
  <c r="J30" i="17"/>
  <c r="I30" i="17"/>
  <c r="C37" i="17"/>
  <c r="L39" i="17"/>
  <c r="K39" i="17"/>
  <c r="J39" i="17"/>
  <c r="I39" i="17"/>
  <c r="L47" i="17"/>
  <c r="K47" i="17"/>
  <c r="J47" i="17"/>
  <c r="I47" i="17"/>
  <c r="M47" i="17"/>
  <c r="K10" i="18"/>
  <c r="J10" i="18"/>
  <c r="I10" i="18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F36" i="18"/>
  <c r="N36" i="18"/>
  <c r="V36" i="18"/>
  <c r="K40" i="18"/>
  <c r="J40" i="18"/>
  <c r="I40" i="18"/>
  <c r="H48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K79" i="18"/>
  <c r="J79" i="18"/>
  <c r="I79" i="18"/>
  <c r="H78" i="18"/>
  <c r="P78" i="18"/>
  <c r="X78" i="18"/>
  <c r="K83" i="18"/>
  <c r="J83" i="18"/>
  <c r="I83" i="18"/>
  <c r="K87" i="18"/>
  <c r="J87" i="18"/>
  <c r="I87" i="18"/>
  <c r="F92" i="18"/>
  <c r="N92" i="18"/>
  <c r="V92" i="18"/>
  <c r="H104" i="18"/>
  <c r="K96" i="18"/>
  <c r="J96" i="18"/>
  <c r="I96" i="18"/>
  <c r="P104" i="18"/>
  <c r="X104" i="18"/>
  <c r="K100" i="18"/>
  <c r="J100" i="18"/>
  <c r="I100" i="18"/>
  <c r="J102" i="18"/>
  <c r="K102" i="18"/>
  <c r="I102" i="18"/>
  <c r="F106" i="18"/>
  <c r="X118" i="18"/>
  <c r="F132" i="18"/>
  <c r="K136" i="18"/>
  <c r="J136" i="18"/>
  <c r="I136" i="18"/>
  <c r="R10" i="19"/>
  <c r="O9" i="19"/>
  <c r="R69" i="19" s="1"/>
  <c r="R18" i="19"/>
  <c r="R27" i="19"/>
  <c r="F22" i="21"/>
  <c r="G35" i="16"/>
  <c r="K32" i="16"/>
  <c r="J32" i="16"/>
  <c r="M32" i="16"/>
  <c r="L32" i="16"/>
  <c r="I32" i="16"/>
  <c r="K41" i="16"/>
  <c r="J41" i="16"/>
  <c r="H49" i="16"/>
  <c r="M41" i="16"/>
  <c r="L41" i="16"/>
  <c r="I41" i="16"/>
  <c r="K58" i="16"/>
  <c r="J58" i="16"/>
  <c r="M58" i="16"/>
  <c r="L58" i="16"/>
  <c r="I58" i="16"/>
  <c r="C65" i="16"/>
  <c r="K67" i="16"/>
  <c r="J67" i="16"/>
  <c r="I67" i="16"/>
  <c r="M67" i="16"/>
  <c r="L67" i="16"/>
  <c r="K75" i="16"/>
  <c r="J75" i="16"/>
  <c r="I75" i="16"/>
  <c r="M75" i="16"/>
  <c r="L75" i="16"/>
  <c r="D79" i="16"/>
  <c r="C91" i="16"/>
  <c r="K84" i="16"/>
  <c r="J84" i="16"/>
  <c r="I84" i="16"/>
  <c r="M84" i="16"/>
  <c r="L84" i="16"/>
  <c r="E93" i="16"/>
  <c r="D105" i="16"/>
  <c r="K101" i="16"/>
  <c r="J101" i="16"/>
  <c r="I101" i="16"/>
  <c r="M101" i="16"/>
  <c r="L101" i="16"/>
  <c r="F107" i="16"/>
  <c r="K110" i="16"/>
  <c r="J110" i="16"/>
  <c r="I110" i="16"/>
  <c r="M110" i="16"/>
  <c r="L110" i="16"/>
  <c r="E119" i="16"/>
  <c r="K118" i="16"/>
  <c r="J118" i="16"/>
  <c r="I118" i="16"/>
  <c r="M118" i="16"/>
  <c r="L118" i="16"/>
  <c r="G121" i="16"/>
  <c r="F133" i="16"/>
  <c r="K127" i="16"/>
  <c r="J127" i="16"/>
  <c r="I127" i="16"/>
  <c r="M127" i="16"/>
  <c r="L127" i="16"/>
  <c r="K136" i="16"/>
  <c r="J136" i="16"/>
  <c r="I136" i="16"/>
  <c r="M136" i="16"/>
  <c r="H135" i="16"/>
  <c r="L136" i="16"/>
  <c r="G147" i="16"/>
  <c r="K144" i="16"/>
  <c r="J144" i="16"/>
  <c r="I144" i="16"/>
  <c r="M144" i="16"/>
  <c r="L144" i="16"/>
  <c r="K153" i="16"/>
  <c r="J153" i="16"/>
  <c r="I153" i="16"/>
  <c r="H161" i="16"/>
  <c r="M153" i="16"/>
  <c r="L153" i="16"/>
  <c r="F9" i="17"/>
  <c r="K11" i="17"/>
  <c r="J11" i="17"/>
  <c r="I11" i="17"/>
  <c r="L11" i="17"/>
  <c r="D21" i="17"/>
  <c r="K15" i="17"/>
  <c r="J15" i="17"/>
  <c r="I15" i="17"/>
  <c r="M15" i="17"/>
  <c r="L15" i="17"/>
  <c r="K19" i="17"/>
  <c r="J19" i="17"/>
  <c r="I19" i="17"/>
  <c r="L19" i="17"/>
  <c r="C23" i="17"/>
  <c r="K25" i="17"/>
  <c r="J25" i="17"/>
  <c r="I25" i="17"/>
  <c r="L25" i="17"/>
  <c r="K33" i="17"/>
  <c r="J33" i="17"/>
  <c r="I33" i="17"/>
  <c r="M33" i="17"/>
  <c r="L33" i="17"/>
  <c r="D37" i="17"/>
  <c r="C49" i="17"/>
  <c r="K42" i="17"/>
  <c r="J42" i="17"/>
  <c r="I42" i="17"/>
  <c r="L42" i="17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Q104" i="18"/>
  <c r="T96" i="18"/>
  <c r="S96" i="18"/>
  <c r="R96" i="18"/>
  <c r="AB96" i="18"/>
  <c r="AA96" i="18"/>
  <c r="Z96" i="18"/>
  <c r="Y104" i="18"/>
  <c r="T100" i="18"/>
  <c r="S100" i="18"/>
  <c r="R100" i="18"/>
  <c r="AB100" i="18"/>
  <c r="AA100" i="18"/>
  <c r="Z100" i="18"/>
  <c r="AB101" i="18"/>
  <c r="AA101" i="18"/>
  <c r="Z101" i="18"/>
  <c r="S108" i="18"/>
  <c r="R108" i="18"/>
  <c r="T108" i="18"/>
  <c r="AA121" i="18"/>
  <c r="Z121" i="18"/>
  <c r="Y120" i="18"/>
  <c r="AB121" i="18"/>
  <c r="S125" i="18"/>
  <c r="R125" i="18"/>
  <c r="T125" i="18"/>
  <c r="G134" i="18"/>
  <c r="AA138" i="18"/>
  <c r="Z138" i="18"/>
  <c r="Y146" i="18"/>
  <c r="AB138" i="18"/>
  <c r="S142" i="18"/>
  <c r="R142" i="18"/>
  <c r="T142" i="18"/>
  <c r="H148" i="18"/>
  <c r="K149" i="18"/>
  <c r="J149" i="18"/>
  <c r="I149" i="18"/>
  <c r="R13" i="19"/>
  <c r="R30" i="19"/>
  <c r="R39" i="19"/>
  <c r="R47" i="19"/>
  <c r="R56" i="19"/>
  <c r="R73" i="19"/>
  <c r="J94" i="21"/>
  <c r="I94" i="21"/>
  <c r="H94" i="21"/>
  <c r="C77" i="16"/>
  <c r="J70" i="16"/>
  <c r="I70" i="16"/>
  <c r="L70" i="16"/>
  <c r="M70" i="16"/>
  <c r="K70" i="16"/>
  <c r="E79" i="16"/>
  <c r="D91" i="16"/>
  <c r="J87" i="16"/>
  <c r="I87" i="16"/>
  <c r="L87" i="16"/>
  <c r="K87" i="16"/>
  <c r="M87" i="16"/>
  <c r="F93" i="16"/>
  <c r="J96" i="16"/>
  <c r="I96" i="16"/>
  <c r="L96" i="16"/>
  <c r="M96" i="16"/>
  <c r="K96" i="16"/>
  <c r="E105" i="16"/>
  <c r="J104" i="16"/>
  <c r="I104" i="16"/>
  <c r="L104" i="16"/>
  <c r="M104" i="16"/>
  <c r="K104" i="16"/>
  <c r="G107" i="16"/>
  <c r="F119" i="16"/>
  <c r="J113" i="16"/>
  <c r="I113" i="16"/>
  <c r="L113" i="16"/>
  <c r="M113" i="16"/>
  <c r="K113" i="16"/>
  <c r="J122" i="16"/>
  <c r="I122" i="16"/>
  <c r="L122" i="16"/>
  <c r="K122" i="16"/>
  <c r="H121" i="16"/>
  <c r="M122" i="16"/>
  <c r="G133" i="16"/>
  <c r="J130" i="16"/>
  <c r="I130" i="16"/>
  <c r="L130" i="16"/>
  <c r="M130" i="16"/>
  <c r="K130" i="16"/>
  <c r="J139" i="16"/>
  <c r="I139" i="16"/>
  <c r="H147" i="16"/>
  <c r="L139" i="16"/>
  <c r="M139" i="16"/>
  <c r="K139" i="16"/>
  <c r="J156" i="16"/>
  <c r="I156" i="16"/>
  <c r="L156" i="16"/>
  <c r="K156" i="16"/>
  <c r="M156" i="16"/>
  <c r="G9" i="17"/>
  <c r="E21" i="17"/>
  <c r="D23" i="17"/>
  <c r="C35" i="17"/>
  <c r="J28" i="17"/>
  <c r="I28" i="17"/>
  <c r="L28" i="17"/>
  <c r="M28" i="17"/>
  <c r="K28" i="17"/>
  <c r="E37" i="17"/>
  <c r="D49" i="17"/>
  <c r="J45" i="17"/>
  <c r="I45" i="17"/>
  <c r="L45" i="17"/>
  <c r="K45" i="17"/>
  <c r="D8" i="18"/>
  <c r="L8" i="18"/>
  <c r="J11" i="18"/>
  <c r="I11" i="18"/>
  <c r="K11" i="18"/>
  <c r="F20" i="18"/>
  <c r="N20" i="18"/>
  <c r="V20" i="18"/>
  <c r="J15" i="18"/>
  <c r="I15" i="18"/>
  <c r="K15" i="18"/>
  <c r="J19" i="18"/>
  <c r="I19" i="18"/>
  <c r="K19" i="18"/>
  <c r="J24" i="18"/>
  <c r="I24" i="18"/>
  <c r="K24" i="18"/>
  <c r="D34" i="18"/>
  <c r="L34" i="18"/>
  <c r="J28" i="18"/>
  <c r="I28" i="18"/>
  <c r="K28" i="18"/>
  <c r="J32" i="18"/>
  <c r="I32" i="18"/>
  <c r="K32" i="18"/>
  <c r="J37" i="18"/>
  <c r="I37" i="18"/>
  <c r="H36" i="18"/>
  <c r="K37" i="18"/>
  <c r="P36" i="18"/>
  <c r="X36" i="18"/>
  <c r="J41" i="18"/>
  <c r="I41" i="18"/>
  <c r="K41" i="18"/>
  <c r="J45" i="18"/>
  <c r="I45" i="18"/>
  <c r="K45" i="18"/>
  <c r="F50" i="18"/>
  <c r="N50" i="18"/>
  <c r="V50" i="18"/>
  <c r="J54" i="18"/>
  <c r="I54" i="18"/>
  <c r="H62" i="18"/>
  <c r="K54" i="18"/>
  <c r="P62" i="18"/>
  <c r="X62" i="18"/>
  <c r="J58" i="18"/>
  <c r="I58" i="18"/>
  <c r="K58" i="18"/>
  <c r="D64" i="18"/>
  <c r="L64" i="18"/>
  <c r="J67" i="18"/>
  <c r="I67" i="18"/>
  <c r="K67" i="18"/>
  <c r="F76" i="18"/>
  <c r="N76" i="18"/>
  <c r="V76" i="18"/>
  <c r="J71" i="18"/>
  <c r="I71" i="18"/>
  <c r="K71" i="18"/>
  <c r="J75" i="18"/>
  <c r="I75" i="18"/>
  <c r="K75" i="18"/>
  <c r="J80" i="18"/>
  <c r="I80" i="18"/>
  <c r="K80" i="18"/>
  <c r="D90" i="18"/>
  <c r="L90" i="18"/>
  <c r="J84" i="18"/>
  <c r="I84" i="18"/>
  <c r="K84" i="18"/>
  <c r="J88" i="18"/>
  <c r="I88" i="18"/>
  <c r="K88" i="18"/>
  <c r="J93" i="18"/>
  <c r="I93" i="18"/>
  <c r="H92" i="18"/>
  <c r="K93" i="18"/>
  <c r="P92" i="18"/>
  <c r="X92" i="18"/>
  <c r="J97" i="18"/>
  <c r="I97" i="18"/>
  <c r="K97" i="18"/>
  <c r="J101" i="18"/>
  <c r="I101" i="18"/>
  <c r="K101" i="18"/>
  <c r="S101" i="18"/>
  <c r="R101" i="18"/>
  <c r="T101" i="18"/>
  <c r="R103" i="18"/>
  <c r="T103" i="18"/>
  <c r="S103" i="18"/>
  <c r="N106" i="18"/>
  <c r="K123" i="18"/>
  <c r="J123" i="18"/>
  <c r="I123" i="18"/>
  <c r="N132" i="18"/>
  <c r="K140" i="18"/>
  <c r="J140" i="18"/>
  <c r="I140" i="18"/>
  <c r="P148" i="18"/>
  <c r="I30" i="16"/>
  <c r="M30" i="16"/>
  <c r="K30" i="16"/>
  <c r="L30" i="16"/>
  <c r="J30" i="16"/>
  <c r="C37" i="16"/>
  <c r="I39" i="16"/>
  <c r="M39" i="16"/>
  <c r="K39" i="16"/>
  <c r="L39" i="16"/>
  <c r="J39" i="16"/>
  <c r="I47" i="16"/>
  <c r="M47" i="16"/>
  <c r="K47" i="16"/>
  <c r="L47" i="16"/>
  <c r="J47" i="16"/>
  <c r="D51" i="16"/>
  <c r="C63" i="16"/>
  <c r="I56" i="16"/>
  <c r="M56" i="16"/>
  <c r="K56" i="16"/>
  <c r="L56" i="16"/>
  <c r="J56" i="16"/>
  <c r="E65" i="16"/>
  <c r="D77" i="16"/>
  <c r="I73" i="16"/>
  <c r="M73" i="16"/>
  <c r="K73" i="16"/>
  <c r="L73" i="16"/>
  <c r="J73" i="16"/>
  <c r="F79" i="16"/>
  <c r="I82" i="16"/>
  <c r="M82" i="16"/>
  <c r="K82" i="16"/>
  <c r="L82" i="16"/>
  <c r="J82" i="16"/>
  <c r="E91" i="16"/>
  <c r="I90" i="16"/>
  <c r="M90" i="16"/>
  <c r="K90" i="16"/>
  <c r="J90" i="16"/>
  <c r="L90" i="16"/>
  <c r="G93" i="16"/>
  <c r="F105" i="16"/>
  <c r="I99" i="16"/>
  <c r="M99" i="16"/>
  <c r="K99" i="16"/>
  <c r="L99" i="16"/>
  <c r="J99" i="16"/>
  <c r="I108" i="16"/>
  <c r="M108" i="16"/>
  <c r="H107" i="16"/>
  <c r="K108" i="16"/>
  <c r="L108" i="16"/>
  <c r="J108" i="16"/>
  <c r="G119" i="16"/>
  <c r="I116" i="16"/>
  <c r="M116" i="16"/>
  <c r="K116" i="16"/>
  <c r="L116" i="16"/>
  <c r="J116" i="16"/>
  <c r="I125" i="16"/>
  <c r="H133" i="16"/>
  <c r="M125" i="16"/>
  <c r="K125" i="16"/>
  <c r="J125" i="16"/>
  <c r="L125" i="16"/>
  <c r="I142" i="16"/>
  <c r="M142" i="16"/>
  <c r="K142" i="16"/>
  <c r="L142" i="16"/>
  <c r="J142" i="16"/>
  <c r="C149" i="16"/>
  <c r="I151" i="16"/>
  <c r="M151" i="16"/>
  <c r="K151" i="16"/>
  <c r="L151" i="16"/>
  <c r="J151" i="16"/>
  <c r="I159" i="16"/>
  <c r="M159" i="16"/>
  <c r="K159" i="16"/>
  <c r="J159" i="16"/>
  <c r="L159" i="16"/>
  <c r="I10" i="17"/>
  <c r="M10" i="17"/>
  <c r="K10" i="17"/>
  <c r="H9" i="17"/>
  <c r="M96" i="17" s="1"/>
  <c r="L10" i="17"/>
  <c r="J10" i="17"/>
  <c r="F21" i="17"/>
  <c r="I14" i="17"/>
  <c r="M14" i="17"/>
  <c r="K14" i="17"/>
  <c r="L14" i="17"/>
  <c r="J14" i="17"/>
  <c r="I18" i="17"/>
  <c r="K18" i="17"/>
  <c r="L18" i="17"/>
  <c r="J18" i="17"/>
  <c r="E23" i="17"/>
  <c r="D35" i="17"/>
  <c r="I31" i="17"/>
  <c r="K31" i="17"/>
  <c r="L31" i="17"/>
  <c r="J31" i="17"/>
  <c r="F37" i="17"/>
  <c r="I40" i="17"/>
  <c r="M40" i="17"/>
  <c r="K40" i="17"/>
  <c r="L40" i="17"/>
  <c r="J40" i="17"/>
  <c r="E49" i="17"/>
  <c r="I48" i="17"/>
  <c r="M48" i="17"/>
  <c r="K48" i="17"/>
  <c r="L48" i="17"/>
  <c r="J48" i="17"/>
  <c r="E8" i="18"/>
  <c r="M8" i="18"/>
  <c r="U8" i="18"/>
  <c r="R11" i="18"/>
  <c r="T11" i="18"/>
  <c r="S11" i="18"/>
  <c r="Z11" i="18"/>
  <c r="AB11" i="18"/>
  <c r="AA11" i="18"/>
  <c r="G20" i="18"/>
  <c r="O20" i="18"/>
  <c r="W20" i="18"/>
  <c r="R15" i="18"/>
  <c r="T15" i="18"/>
  <c r="S15" i="18"/>
  <c r="Z15" i="18"/>
  <c r="AB15" i="18"/>
  <c r="AA15" i="18"/>
  <c r="R19" i="18"/>
  <c r="T19" i="18"/>
  <c r="S19" i="18"/>
  <c r="Z19" i="18"/>
  <c r="AB19" i="18"/>
  <c r="AA19" i="18"/>
  <c r="C22" i="18"/>
  <c r="R24" i="18"/>
  <c r="T24" i="18"/>
  <c r="S24" i="18"/>
  <c r="Z24" i="18"/>
  <c r="AB24" i="18"/>
  <c r="AA24" i="18"/>
  <c r="E34" i="18"/>
  <c r="M34" i="18"/>
  <c r="U34" i="18"/>
  <c r="R28" i="18"/>
  <c r="T28" i="18"/>
  <c r="S28" i="18"/>
  <c r="Z28" i="18"/>
  <c r="AB28" i="18"/>
  <c r="AA28" i="18"/>
  <c r="R32" i="18"/>
  <c r="T32" i="18"/>
  <c r="S32" i="18"/>
  <c r="Z32" i="18"/>
  <c r="AB32" i="18"/>
  <c r="AA32" i="18"/>
  <c r="R37" i="18"/>
  <c r="Q36" i="18"/>
  <c r="T37" i="18"/>
  <c r="S37" i="18"/>
  <c r="Z37" i="18"/>
  <c r="Y36" i="18"/>
  <c r="AB37" i="18"/>
  <c r="AA37" i="18"/>
  <c r="C48" i="18"/>
  <c r="R41" i="18"/>
  <c r="T41" i="18"/>
  <c r="S41" i="18"/>
  <c r="Z41" i="18"/>
  <c r="AB41" i="18"/>
  <c r="AA41" i="18"/>
  <c r="R45" i="18"/>
  <c r="T45" i="18"/>
  <c r="S45" i="18"/>
  <c r="Z45" i="18"/>
  <c r="AB45" i="18"/>
  <c r="AA45" i="18"/>
  <c r="G50" i="18"/>
  <c r="O50" i="18"/>
  <c r="W50" i="18"/>
  <c r="R54" i="18"/>
  <c r="Q62" i="18"/>
  <c r="T54" i="18"/>
  <c r="S54" i="18"/>
  <c r="Z54" i="18"/>
  <c r="Y62" i="18"/>
  <c r="AB54" i="18"/>
  <c r="AA54" i="18"/>
  <c r="R58" i="18"/>
  <c r="T58" i="18"/>
  <c r="S58" i="18"/>
  <c r="Z58" i="18"/>
  <c r="AB58" i="18"/>
  <c r="AA58" i="18"/>
  <c r="E64" i="18"/>
  <c r="M64" i="18"/>
  <c r="U64" i="18"/>
  <c r="R67" i="18"/>
  <c r="T67" i="18"/>
  <c r="S67" i="18"/>
  <c r="Z67" i="18"/>
  <c r="AB67" i="18"/>
  <c r="AA67" i="18"/>
  <c r="G76" i="18"/>
  <c r="O76" i="18"/>
  <c r="W76" i="18"/>
  <c r="R71" i="18"/>
  <c r="T71" i="18"/>
  <c r="S71" i="18"/>
  <c r="Z71" i="18"/>
  <c r="AB71" i="18"/>
  <c r="AA71" i="18"/>
  <c r="R75" i="18"/>
  <c r="T75" i="18"/>
  <c r="S75" i="18"/>
  <c r="Z75" i="18"/>
  <c r="AB75" i="18"/>
  <c r="AA75" i="18"/>
  <c r="C78" i="18"/>
  <c r="R80" i="18"/>
  <c r="T80" i="18"/>
  <c r="S80" i="18"/>
  <c r="Z80" i="18"/>
  <c r="AB80" i="18"/>
  <c r="AA80" i="18"/>
  <c r="E90" i="18"/>
  <c r="M90" i="18"/>
  <c r="U90" i="18"/>
  <c r="R84" i="18"/>
  <c r="T84" i="18"/>
  <c r="S84" i="18"/>
  <c r="Z84" i="18"/>
  <c r="AB84" i="18"/>
  <c r="AA84" i="18"/>
  <c r="R88" i="18"/>
  <c r="T88" i="18"/>
  <c r="S88" i="18"/>
  <c r="Z88" i="18"/>
  <c r="AB88" i="18"/>
  <c r="AA88" i="18"/>
  <c r="R93" i="18"/>
  <c r="Q92" i="18"/>
  <c r="T93" i="18"/>
  <c r="S93" i="18"/>
  <c r="Z93" i="18"/>
  <c r="Y92" i="18"/>
  <c r="AB93" i="18"/>
  <c r="AA93" i="18"/>
  <c r="C104" i="18"/>
  <c r="R97" i="18"/>
  <c r="T97" i="18"/>
  <c r="S97" i="18"/>
  <c r="Z97" i="18"/>
  <c r="AB97" i="18"/>
  <c r="AA97" i="18"/>
  <c r="AB102" i="18"/>
  <c r="Z102" i="18"/>
  <c r="AA102" i="18"/>
  <c r="AA108" i="18"/>
  <c r="Z108" i="18"/>
  <c r="AB108" i="18"/>
  <c r="E118" i="18"/>
  <c r="S112" i="18"/>
  <c r="R112" i="18"/>
  <c r="T112" i="18"/>
  <c r="AA125" i="18"/>
  <c r="Z125" i="18"/>
  <c r="AB125" i="18"/>
  <c r="S129" i="18"/>
  <c r="R129" i="18"/>
  <c r="T129" i="18"/>
  <c r="O134" i="18"/>
  <c r="AA142" i="18"/>
  <c r="Z142" i="18"/>
  <c r="AB142" i="18"/>
  <c r="X148" i="18"/>
  <c r="K157" i="18"/>
  <c r="J157" i="18"/>
  <c r="I157" i="18"/>
  <c r="R11" i="19"/>
  <c r="R19" i="19"/>
  <c r="R28" i="19"/>
  <c r="L19" i="16"/>
  <c r="J19" i="16"/>
  <c r="M19" i="16"/>
  <c r="K19" i="16"/>
  <c r="I19" i="16"/>
  <c r="C23" i="16"/>
  <c r="L25" i="16"/>
  <c r="J25" i="16"/>
  <c r="M25" i="16"/>
  <c r="K25" i="16"/>
  <c r="I25" i="16"/>
  <c r="M33" i="16"/>
  <c r="L33" i="16"/>
  <c r="J33" i="16"/>
  <c r="K33" i="16"/>
  <c r="I33" i="16"/>
  <c r="D37" i="16"/>
  <c r="C49" i="16"/>
  <c r="M42" i="16"/>
  <c r="L42" i="16"/>
  <c r="J42" i="16"/>
  <c r="K42" i="16"/>
  <c r="I42" i="16"/>
  <c r="E51" i="16"/>
  <c r="D63" i="16"/>
  <c r="M59" i="16"/>
  <c r="L59" i="16"/>
  <c r="J59" i="16"/>
  <c r="I59" i="16"/>
  <c r="K59" i="16"/>
  <c r="F65" i="16"/>
  <c r="M68" i="16"/>
  <c r="L68" i="16"/>
  <c r="J68" i="16"/>
  <c r="K68" i="16"/>
  <c r="I68" i="16"/>
  <c r="E77" i="16"/>
  <c r="M76" i="16"/>
  <c r="L76" i="16"/>
  <c r="J76" i="16"/>
  <c r="K76" i="16"/>
  <c r="I76" i="16"/>
  <c r="G79" i="16"/>
  <c r="F91" i="16"/>
  <c r="M85" i="16"/>
  <c r="L85" i="16"/>
  <c r="J85" i="16"/>
  <c r="K85" i="16"/>
  <c r="I85" i="16"/>
  <c r="M94" i="16"/>
  <c r="H93" i="16"/>
  <c r="L94" i="16"/>
  <c r="J94" i="16"/>
  <c r="I94" i="16"/>
  <c r="K94" i="16"/>
  <c r="G105" i="16"/>
  <c r="M102" i="16"/>
  <c r="L102" i="16"/>
  <c r="J102" i="16"/>
  <c r="K102" i="16"/>
  <c r="I102" i="16"/>
  <c r="H119" i="16"/>
  <c r="M111" i="16"/>
  <c r="L111" i="16"/>
  <c r="J111" i="16"/>
  <c r="K111" i="16"/>
  <c r="I111" i="16"/>
  <c r="M128" i="16"/>
  <c r="L128" i="16"/>
  <c r="J128" i="16"/>
  <c r="I128" i="16"/>
  <c r="K128" i="16"/>
  <c r="C135" i="16"/>
  <c r="M137" i="16"/>
  <c r="L137" i="16"/>
  <c r="J137" i="16"/>
  <c r="K137" i="16"/>
  <c r="I137" i="16"/>
  <c r="M145" i="16"/>
  <c r="L145" i="16"/>
  <c r="J145" i="16"/>
  <c r="K145" i="16"/>
  <c r="I145" i="16"/>
  <c r="D149" i="16"/>
  <c r="C161" i="16"/>
  <c r="M154" i="16"/>
  <c r="L154" i="16"/>
  <c r="J154" i="16"/>
  <c r="K154" i="16"/>
  <c r="I154" i="16"/>
  <c r="G21" i="17"/>
  <c r="F23" i="17"/>
  <c r="M26" i="17"/>
  <c r="L26" i="17"/>
  <c r="J26" i="17"/>
  <c r="I26" i="17"/>
  <c r="K26" i="17"/>
  <c r="E35" i="17"/>
  <c r="M34" i="17"/>
  <c r="L34" i="17"/>
  <c r="J34" i="17"/>
  <c r="K34" i="17"/>
  <c r="I34" i="17"/>
  <c r="G37" i="17"/>
  <c r="F49" i="17"/>
  <c r="M43" i="17"/>
  <c r="L43" i="17"/>
  <c r="J43" i="17"/>
  <c r="K43" i="17"/>
  <c r="I43" i="17"/>
  <c r="F8" i="18"/>
  <c r="N8" i="18"/>
  <c r="V8" i="18"/>
  <c r="H20" i="18"/>
  <c r="K12" i="18"/>
  <c r="J12" i="18"/>
  <c r="I12" i="18"/>
  <c r="P20" i="18"/>
  <c r="X20" i="18"/>
  <c r="K16" i="18"/>
  <c r="J16" i="18"/>
  <c r="I16" i="18"/>
  <c r="D22" i="18"/>
  <c r="L22" i="18"/>
  <c r="K25" i="18"/>
  <c r="J25" i="18"/>
  <c r="I25" i="18"/>
  <c r="F34" i="18"/>
  <c r="N34" i="18"/>
  <c r="V34" i="18"/>
  <c r="K29" i="18"/>
  <c r="J29" i="18"/>
  <c r="I29" i="18"/>
  <c r="K33" i="18"/>
  <c r="J33" i="18"/>
  <c r="I33" i="18"/>
  <c r="K38" i="18"/>
  <c r="J38" i="18"/>
  <c r="I38" i="18"/>
  <c r="D48" i="18"/>
  <c r="L48" i="18"/>
  <c r="K42" i="18"/>
  <c r="J42" i="18"/>
  <c r="I42" i="18"/>
  <c r="K46" i="18"/>
  <c r="J46" i="18"/>
  <c r="I46" i="18"/>
  <c r="H50" i="18"/>
  <c r="K51" i="18"/>
  <c r="J51" i="18"/>
  <c r="I51" i="18"/>
  <c r="P50" i="18"/>
  <c r="X50" i="18"/>
  <c r="K55" i="18"/>
  <c r="J55" i="18"/>
  <c r="I55" i="18"/>
  <c r="K59" i="18"/>
  <c r="J59" i="18"/>
  <c r="I59" i="18"/>
  <c r="F64" i="18"/>
  <c r="N64" i="18"/>
  <c r="V64" i="18"/>
  <c r="H76" i="18"/>
  <c r="K68" i="18"/>
  <c r="J68" i="18"/>
  <c r="I68" i="18"/>
  <c r="P76" i="18"/>
  <c r="X76" i="18"/>
  <c r="K72" i="18"/>
  <c r="J72" i="18"/>
  <c r="I72" i="18"/>
  <c r="D78" i="18"/>
  <c r="L78" i="18"/>
  <c r="K81" i="18"/>
  <c r="J81" i="18"/>
  <c r="I81" i="18"/>
  <c r="F90" i="18"/>
  <c r="N90" i="18"/>
  <c r="V90" i="18"/>
  <c r="K85" i="18"/>
  <c r="J85" i="18"/>
  <c r="I85" i="18"/>
  <c r="K89" i="18"/>
  <c r="J89" i="18"/>
  <c r="I89" i="18"/>
  <c r="K94" i="18"/>
  <c r="J94" i="18"/>
  <c r="I94" i="18"/>
  <c r="D104" i="18"/>
  <c r="L104" i="18"/>
  <c r="K98" i="18"/>
  <c r="J98" i="18"/>
  <c r="I98" i="18"/>
  <c r="V106" i="18"/>
  <c r="K110" i="18"/>
  <c r="J110" i="18"/>
  <c r="I110" i="18"/>
  <c r="H118" i="18"/>
  <c r="D120" i="18"/>
  <c r="V132" i="18"/>
  <c r="K127" i="18"/>
  <c r="J127" i="18"/>
  <c r="I127" i="18"/>
  <c r="D146" i="18"/>
  <c r="K144" i="18"/>
  <c r="J144" i="18"/>
  <c r="I144" i="18"/>
  <c r="R14" i="19"/>
  <c r="J128" i="21"/>
  <c r="I128" i="21"/>
  <c r="H128" i="21"/>
  <c r="G106" i="18"/>
  <c r="O106" i="18"/>
  <c r="W106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Q148" i="18"/>
  <c r="T149" i="18"/>
  <c r="S149" i="18"/>
  <c r="R149" i="18"/>
  <c r="Y148" i="18"/>
  <c r="AB149" i="18"/>
  <c r="AA149" i="18"/>
  <c r="Z149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P22" i="21"/>
  <c r="J72" i="21"/>
  <c r="I72" i="21"/>
  <c r="H72" i="21"/>
  <c r="E92" i="21"/>
  <c r="J107" i="18"/>
  <c r="I107" i="18"/>
  <c r="H106" i="18"/>
  <c r="K107" i="18"/>
  <c r="P106" i="18"/>
  <c r="X106" i="18"/>
  <c r="J111" i="18"/>
  <c r="I111" i="18"/>
  <c r="K111" i="18"/>
  <c r="J115" i="18"/>
  <c r="I115" i="18"/>
  <c r="K115" i="18"/>
  <c r="F120" i="18"/>
  <c r="N120" i="18"/>
  <c r="V120" i="18"/>
  <c r="J124" i="18"/>
  <c r="I124" i="18"/>
  <c r="H132" i="18"/>
  <c r="K124" i="18"/>
  <c r="P132" i="18"/>
  <c r="X132" i="18"/>
  <c r="J128" i="18"/>
  <c r="I128" i="18"/>
  <c r="K128" i="18"/>
  <c r="D134" i="18"/>
  <c r="L134" i="18"/>
  <c r="J137" i="18"/>
  <c r="I137" i="18"/>
  <c r="K137" i="18"/>
  <c r="F146" i="18"/>
  <c r="N146" i="18"/>
  <c r="V146" i="18"/>
  <c r="J141" i="18"/>
  <c r="I141" i="18"/>
  <c r="K141" i="18"/>
  <c r="J145" i="18"/>
  <c r="I145" i="18"/>
  <c r="K145" i="18"/>
  <c r="K150" i="18"/>
  <c r="J150" i="18"/>
  <c r="I150" i="18"/>
  <c r="D160" i="18"/>
  <c r="L160" i="18"/>
  <c r="K154" i="18"/>
  <c r="J154" i="18"/>
  <c r="I154" i="18"/>
  <c r="K158" i="18"/>
  <c r="J158" i="18"/>
  <c r="I158" i="18"/>
  <c r="J85" i="21"/>
  <c r="I85" i="21"/>
  <c r="H85" i="21"/>
  <c r="J119" i="21"/>
  <c r="I119" i="21"/>
  <c r="H119" i="21"/>
  <c r="Y12" i="22"/>
  <c r="AA12" i="22"/>
  <c r="F236" i="24"/>
  <c r="T107" i="18"/>
  <c r="R107" i="18"/>
  <c r="Q106" i="18"/>
  <c r="S107" i="18"/>
  <c r="AB107" i="18"/>
  <c r="Z107" i="18"/>
  <c r="Y106" i="18"/>
  <c r="AA107" i="18"/>
  <c r="C118" i="18"/>
  <c r="T111" i="18"/>
  <c r="R111" i="18"/>
  <c r="S111" i="18"/>
  <c r="AB111" i="18"/>
  <c r="Z111" i="18"/>
  <c r="AA111" i="18"/>
  <c r="T115" i="18"/>
  <c r="R115" i="18"/>
  <c r="S115" i="18"/>
  <c r="AB115" i="18"/>
  <c r="Z115" i="18"/>
  <c r="AA115" i="18"/>
  <c r="G120" i="18"/>
  <c r="O120" i="18"/>
  <c r="W120" i="18"/>
  <c r="T124" i="18"/>
  <c r="R124" i="18"/>
  <c r="Q132" i="18"/>
  <c r="S124" i="18"/>
  <c r="AB124" i="18"/>
  <c r="Z124" i="18"/>
  <c r="Y132" i="18"/>
  <c r="AA124" i="18"/>
  <c r="T128" i="18"/>
  <c r="R128" i="18"/>
  <c r="S128" i="18"/>
  <c r="AB128" i="18"/>
  <c r="Z128" i="18"/>
  <c r="AA128" i="18"/>
  <c r="E134" i="18"/>
  <c r="M134" i="18"/>
  <c r="U134" i="18"/>
  <c r="T137" i="18"/>
  <c r="R137" i="18"/>
  <c r="S137" i="18"/>
  <c r="AB137" i="18"/>
  <c r="Z137" i="18"/>
  <c r="AA137" i="18"/>
  <c r="G146" i="18"/>
  <c r="O146" i="18"/>
  <c r="W146" i="18"/>
  <c r="T141" i="18"/>
  <c r="R141" i="18"/>
  <c r="S141" i="18"/>
  <c r="AB141" i="18"/>
  <c r="Z141" i="18"/>
  <c r="AA141" i="18"/>
  <c r="T145" i="18"/>
  <c r="R145" i="18"/>
  <c r="S145" i="18"/>
  <c r="AB145" i="18"/>
  <c r="Z145" i="18"/>
  <c r="AA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F50" i="21"/>
  <c r="J63" i="21"/>
  <c r="I63" i="21"/>
  <c r="H63" i="21"/>
  <c r="J98" i="21"/>
  <c r="I98" i="21"/>
  <c r="H98" i="21"/>
  <c r="G106" i="21"/>
  <c r="J132" i="21"/>
  <c r="I132" i="21"/>
  <c r="H132" i="21"/>
  <c r="J103" i="18"/>
  <c r="K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H120" i="18"/>
  <c r="I121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H146" i="18"/>
  <c r="I138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J76" i="21"/>
  <c r="I76" i="21"/>
  <c r="H76" i="21"/>
  <c r="J111" i="21"/>
  <c r="I111" i="21"/>
  <c r="H111" i="21"/>
  <c r="F119" i="22"/>
  <c r="E148" i="18"/>
  <c r="M148" i="18"/>
  <c r="U148" i="18"/>
  <c r="S151" i="18"/>
  <c r="R151" i="18"/>
  <c r="T151" i="18"/>
  <c r="AA151" i="18"/>
  <c r="Z151" i="18"/>
  <c r="AB151" i="18"/>
  <c r="G160" i="18"/>
  <c r="O160" i="18"/>
  <c r="W160" i="18"/>
  <c r="S155" i="18"/>
  <c r="R155" i="18"/>
  <c r="T155" i="18"/>
  <c r="AA155" i="18"/>
  <c r="Z155" i="18"/>
  <c r="AB155" i="18"/>
  <c r="S159" i="18"/>
  <c r="R159" i="18"/>
  <c r="T159" i="18"/>
  <c r="AA159" i="18"/>
  <c r="Z159" i="18"/>
  <c r="AB159" i="18"/>
  <c r="J55" i="21"/>
  <c r="I55" i="21"/>
  <c r="H55" i="21"/>
  <c r="J89" i="21"/>
  <c r="I89" i="21"/>
  <c r="H89" i="21"/>
  <c r="J124" i="21"/>
  <c r="I124" i="21"/>
  <c r="H124" i="21"/>
  <c r="D106" i="18"/>
  <c r="L106" i="18"/>
  <c r="I109" i="18"/>
  <c r="K109" i="18"/>
  <c r="J109" i="18"/>
  <c r="F118" i="18"/>
  <c r="N118" i="18"/>
  <c r="V118" i="18"/>
  <c r="I113" i="18"/>
  <c r="K113" i="18"/>
  <c r="J113" i="18"/>
  <c r="I117" i="18"/>
  <c r="K117" i="18"/>
  <c r="J117" i="18"/>
  <c r="I122" i="18"/>
  <c r="K122" i="18"/>
  <c r="J122" i="18"/>
  <c r="D132" i="18"/>
  <c r="L132" i="18"/>
  <c r="I126" i="18"/>
  <c r="K126" i="18"/>
  <c r="J126" i="18"/>
  <c r="I130" i="18"/>
  <c r="K130" i="18"/>
  <c r="J130" i="18"/>
  <c r="I135" i="18"/>
  <c r="H134" i="18"/>
  <c r="K135" i="18"/>
  <c r="J135" i="18"/>
  <c r="P134" i="18"/>
  <c r="X134" i="18"/>
  <c r="I139" i="18"/>
  <c r="K139" i="18"/>
  <c r="J139" i="18"/>
  <c r="I143" i="18"/>
  <c r="K143" i="18"/>
  <c r="J143" i="18"/>
  <c r="F148" i="18"/>
  <c r="N148" i="18"/>
  <c r="V148" i="18"/>
  <c r="I152" i="18"/>
  <c r="H160" i="18"/>
  <c r="K152" i="18"/>
  <c r="J152" i="18"/>
  <c r="P160" i="18"/>
  <c r="X160" i="18"/>
  <c r="I156" i="18"/>
  <c r="K156" i="18"/>
  <c r="J156" i="18"/>
  <c r="F36" i="21"/>
  <c r="J68" i="21"/>
  <c r="I68" i="21"/>
  <c r="H68" i="21"/>
  <c r="J102" i="21"/>
  <c r="I102" i="21"/>
  <c r="H102" i="21"/>
  <c r="C134" i="21"/>
  <c r="J137" i="21"/>
  <c r="I137" i="21"/>
  <c r="H137" i="21"/>
  <c r="C162" i="21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Y134" i="18"/>
  <c r="Z135" i="18"/>
  <c r="C146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G148" i="18"/>
  <c r="O148" i="18"/>
  <c r="W148" i="18"/>
  <c r="Q160" i="18"/>
  <c r="T152" i="18"/>
  <c r="S152" i="18"/>
  <c r="R152" i="18"/>
  <c r="Y160" i="18"/>
  <c r="AB152" i="18"/>
  <c r="AA152" i="18"/>
  <c r="Z152" i="18"/>
  <c r="T156" i="18"/>
  <c r="S156" i="18"/>
  <c r="R156" i="18"/>
  <c r="AB156" i="18"/>
  <c r="AA156" i="18"/>
  <c r="Z156" i="18"/>
  <c r="J46" i="21"/>
  <c r="I46" i="21"/>
  <c r="H46" i="21"/>
  <c r="C78" i="21"/>
  <c r="J81" i="21"/>
  <c r="I81" i="21"/>
  <c r="H81" i="21"/>
  <c r="J115" i="21"/>
  <c r="I115" i="21"/>
  <c r="H115" i="21"/>
  <c r="J10" i="21"/>
  <c r="I10" i="21"/>
  <c r="H10" i="21"/>
  <c r="J11" i="21"/>
  <c r="I11" i="21"/>
  <c r="H11" i="21"/>
  <c r="J12" i="21"/>
  <c r="I12" i="21"/>
  <c r="H12" i="21"/>
  <c r="J13" i="21"/>
  <c r="I13" i="21"/>
  <c r="H13" i="21"/>
  <c r="J14" i="21"/>
  <c r="I14" i="21"/>
  <c r="H14" i="21"/>
  <c r="G22" i="21"/>
  <c r="J15" i="21"/>
  <c r="I15" i="21"/>
  <c r="H15" i="21"/>
  <c r="J16" i="21"/>
  <c r="I16" i="21"/>
  <c r="H16" i="21"/>
  <c r="J17" i="21"/>
  <c r="I17" i="21"/>
  <c r="H17" i="21"/>
  <c r="J18" i="21"/>
  <c r="I18" i="21"/>
  <c r="H18" i="21"/>
  <c r="J19" i="21"/>
  <c r="I19" i="21"/>
  <c r="H19" i="21"/>
  <c r="J20" i="21"/>
  <c r="I20" i="21"/>
  <c r="H20" i="21"/>
  <c r="J21" i="21"/>
  <c r="I21" i="21"/>
  <c r="H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H28" i="21"/>
  <c r="G36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H42" i="21"/>
  <c r="G50" i="21"/>
  <c r="J43" i="21"/>
  <c r="I43" i="21"/>
  <c r="H43" i="21"/>
  <c r="J44" i="21"/>
  <c r="I44" i="21"/>
  <c r="H44" i="21"/>
  <c r="J45" i="21"/>
  <c r="I45" i="21"/>
  <c r="H45" i="21"/>
  <c r="D78" i="21"/>
  <c r="F92" i="21"/>
  <c r="D134" i="21"/>
  <c r="J154" i="21"/>
  <c r="I154" i="21"/>
  <c r="H154" i="21"/>
  <c r="G162" i="21"/>
  <c r="F35" i="22"/>
  <c r="F91" i="22"/>
  <c r="L79" i="24"/>
  <c r="J49" i="21"/>
  <c r="I49" i="21"/>
  <c r="H49" i="21"/>
  <c r="J54" i="21"/>
  <c r="I54" i="21"/>
  <c r="H54" i="21"/>
  <c r="C64" i="21"/>
  <c r="J58" i="21"/>
  <c r="I58" i="21"/>
  <c r="H58" i="21"/>
  <c r="J62" i="21"/>
  <c r="I62" i="21"/>
  <c r="H62" i="21"/>
  <c r="J67" i="21"/>
  <c r="I67" i="21"/>
  <c r="H67" i="21"/>
  <c r="E78" i="21"/>
  <c r="J71" i="21"/>
  <c r="I71" i="21"/>
  <c r="H71" i="21"/>
  <c r="J75" i="21"/>
  <c r="I75" i="21"/>
  <c r="H75" i="21"/>
  <c r="J80" i="21"/>
  <c r="I80" i="21"/>
  <c r="H80" i="21"/>
  <c r="J84" i="21"/>
  <c r="I84" i="21"/>
  <c r="H84" i="21"/>
  <c r="G92" i="21"/>
  <c r="J88" i="21"/>
  <c r="I88" i="21"/>
  <c r="H88" i="21"/>
  <c r="J97" i="21"/>
  <c r="I97" i="21"/>
  <c r="H97" i="21"/>
  <c r="J101" i="21"/>
  <c r="I101" i="21"/>
  <c r="H101" i="21"/>
  <c r="J105" i="21"/>
  <c r="I105" i="21"/>
  <c r="H105" i="21"/>
  <c r="J110" i="21"/>
  <c r="I110" i="21"/>
  <c r="H110" i="21"/>
  <c r="C120" i="21"/>
  <c r="J114" i="21"/>
  <c r="I114" i="21"/>
  <c r="H114" i="21"/>
  <c r="J118" i="21"/>
  <c r="I118" i="21"/>
  <c r="H118" i="21"/>
  <c r="J123" i="21"/>
  <c r="I123" i="21"/>
  <c r="H123" i="21"/>
  <c r="E134" i="21"/>
  <c r="J127" i="21"/>
  <c r="I127" i="21"/>
  <c r="H127" i="21"/>
  <c r="J131" i="21"/>
  <c r="I131" i="21"/>
  <c r="H131" i="21"/>
  <c r="J136" i="21"/>
  <c r="I136" i="21"/>
  <c r="H136" i="21"/>
  <c r="J157" i="21"/>
  <c r="I157" i="21"/>
  <c r="H157" i="21"/>
  <c r="L9" i="22"/>
  <c r="K9" i="22"/>
  <c r="J9" i="22"/>
  <c r="N9" i="22"/>
  <c r="M9" i="22"/>
  <c r="X15" i="22"/>
  <c r="Z15" i="22"/>
  <c r="Y16" i="22"/>
  <c r="AA16" i="22"/>
  <c r="F63" i="22"/>
  <c r="L19" i="24"/>
  <c r="F192" i="24"/>
  <c r="D64" i="21"/>
  <c r="F78" i="21"/>
  <c r="D120" i="21"/>
  <c r="F134" i="21"/>
  <c r="J139" i="21"/>
  <c r="I139" i="21"/>
  <c r="H139" i="21"/>
  <c r="J141" i="21"/>
  <c r="I141" i="21"/>
  <c r="H141" i="21"/>
  <c r="J143" i="21"/>
  <c r="I143" i="21"/>
  <c r="H143" i="21"/>
  <c r="J145" i="21"/>
  <c r="I145" i="21"/>
  <c r="H145" i="21"/>
  <c r="J147" i="21"/>
  <c r="I147" i="21"/>
  <c r="H147" i="21"/>
  <c r="J150" i="21"/>
  <c r="I150" i="21"/>
  <c r="H150" i="21"/>
  <c r="J152" i="21"/>
  <c r="I152" i="21"/>
  <c r="H152" i="21"/>
  <c r="J160" i="21"/>
  <c r="I160" i="21"/>
  <c r="H160" i="21"/>
  <c r="E21" i="22"/>
  <c r="J48" i="21"/>
  <c r="I48" i="21"/>
  <c r="H48" i="21"/>
  <c r="J53" i="21"/>
  <c r="I53" i="21"/>
  <c r="H53" i="21"/>
  <c r="E64" i="21"/>
  <c r="J57" i="21"/>
  <c r="I57" i="21"/>
  <c r="H57" i="21"/>
  <c r="J61" i="21"/>
  <c r="I61" i="21"/>
  <c r="H61" i="21"/>
  <c r="J66" i="21"/>
  <c r="I66" i="21"/>
  <c r="H66" i="21"/>
  <c r="J70" i="21"/>
  <c r="I70" i="21"/>
  <c r="H70" i="21"/>
  <c r="G78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C106" i="21"/>
  <c r="J100" i="21"/>
  <c r="I100" i="21"/>
  <c r="H100" i="21"/>
  <c r="J104" i="21"/>
  <c r="I104" i="21"/>
  <c r="H104" i="21"/>
  <c r="J109" i="21"/>
  <c r="I109" i="21"/>
  <c r="H109" i="21"/>
  <c r="E120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55" i="21"/>
  <c r="I155" i="21"/>
  <c r="H155" i="21"/>
  <c r="K12" i="22"/>
  <c r="J12" i="22"/>
  <c r="N12" i="22"/>
  <c r="M12" i="22"/>
  <c r="L12" i="22"/>
  <c r="L13" i="22"/>
  <c r="K13" i="22"/>
  <c r="N13" i="22"/>
  <c r="M13" i="22"/>
  <c r="J13" i="22"/>
  <c r="I21" i="22"/>
  <c r="O9" i="24"/>
  <c r="N9" i="24"/>
  <c r="J37" i="24"/>
  <c r="C22" i="21"/>
  <c r="C36" i="21"/>
  <c r="C50" i="21"/>
  <c r="F64" i="21"/>
  <c r="D106" i="21"/>
  <c r="F120" i="21"/>
  <c r="C148" i="21"/>
  <c r="J158" i="21"/>
  <c r="I158" i="21"/>
  <c r="H158" i="21"/>
  <c r="Z20" i="22"/>
  <c r="Y20" i="22"/>
  <c r="X20" i="22"/>
  <c r="AA20" i="22"/>
  <c r="C147" i="22"/>
  <c r="F214" i="24"/>
  <c r="D22" i="21"/>
  <c r="D36" i="21"/>
  <c r="D50" i="21"/>
  <c r="J47" i="21"/>
  <c r="I47" i="21"/>
  <c r="H47" i="21"/>
  <c r="J52" i="21"/>
  <c r="I52" i="21"/>
  <c r="H52" i="21"/>
  <c r="J56" i="21"/>
  <c r="I56" i="21"/>
  <c r="H56" i="21"/>
  <c r="G64" i="21"/>
  <c r="J60" i="21"/>
  <c r="I60" i="21"/>
  <c r="H60" i="21"/>
  <c r="J69" i="21"/>
  <c r="I69" i="21"/>
  <c r="H69" i="21"/>
  <c r="J73" i="21"/>
  <c r="I73" i="21"/>
  <c r="H73" i="21"/>
  <c r="J77" i="21"/>
  <c r="I77" i="21"/>
  <c r="H77" i="21"/>
  <c r="J82" i="21"/>
  <c r="I82" i="21"/>
  <c r="H82" i="21"/>
  <c r="C92" i="21"/>
  <c r="J86" i="21"/>
  <c r="I86" i="21"/>
  <c r="H86" i="21"/>
  <c r="J90" i="21"/>
  <c r="I90" i="21"/>
  <c r="H90" i="21"/>
  <c r="J95" i="21"/>
  <c r="I95" i="21"/>
  <c r="H95" i="21"/>
  <c r="E106" i="21"/>
  <c r="J99" i="21"/>
  <c r="I99" i="21"/>
  <c r="H99" i="21"/>
  <c r="J103" i="21"/>
  <c r="I103" i="21"/>
  <c r="H103" i="21"/>
  <c r="J108" i="21"/>
  <c r="I108" i="21"/>
  <c r="H108" i="21"/>
  <c r="J112" i="21"/>
  <c r="I112" i="21"/>
  <c r="H112" i="21"/>
  <c r="G120" i="21"/>
  <c r="J116" i="21"/>
  <c r="I116" i="21"/>
  <c r="H116" i="21"/>
  <c r="J125" i="21"/>
  <c r="I125" i="21"/>
  <c r="H125" i="21"/>
  <c r="J129" i="21"/>
  <c r="I129" i="21"/>
  <c r="H129" i="21"/>
  <c r="J133" i="21"/>
  <c r="I133" i="21"/>
  <c r="H133" i="21"/>
  <c r="J138" i="21"/>
  <c r="I138" i="21"/>
  <c r="H138" i="21"/>
  <c r="D148" i="21"/>
  <c r="J153" i="21"/>
  <c r="I153" i="21"/>
  <c r="H153" i="21"/>
  <c r="J161" i="21"/>
  <c r="I161" i="21"/>
  <c r="H161" i="21"/>
  <c r="F41" i="24"/>
  <c r="E22" i="21"/>
  <c r="E36" i="21"/>
  <c r="E50" i="21"/>
  <c r="D92" i="21"/>
  <c r="F106" i="21"/>
  <c r="J140" i="21"/>
  <c r="I140" i="21"/>
  <c r="G148" i="21"/>
  <c r="H140" i="21"/>
  <c r="J142" i="21"/>
  <c r="I142" i="21"/>
  <c r="H142" i="21"/>
  <c r="J144" i="21"/>
  <c r="I144" i="21"/>
  <c r="H144" i="21"/>
  <c r="J146" i="21"/>
  <c r="I146" i="21"/>
  <c r="H146" i="21"/>
  <c r="J151" i="21"/>
  <c r="I151" i="21"/>
  <c r="H151" i="21"/>
  <c r="J156" i="21"/>
  <c r="I156" i="21"/>
  <c r="H156" i="21"/>
  <c r="L17" i="22"/>
  <c r="K17" i="22"/>
  <c r="J17" i="22"/>
  <c r="N17" i="22"/>
  <c r="M17" i="22"/>
  <c r="J105" i="24"/>
  <c r="M22" i="26"/>
  <c r="L22" i="26"/>
  <c r="K22" i="26"/>
  <c r="J22" i="26"/>
  <c r="I22" i="26"/>
  <c r="M10" i="27"/>
  <c r="L10" i="27"/>
  <c r="K10" i="27"/>
  <c r="J10" i="27"/>
  <c r="I10" i="27"/>
  <c r="D162" i="21"/>
  <c r="F21" i="22"/>
  <c r="N16" i="22"/>
  <c r="K16" i="22"/>
  <c r="J16" i="22"/>
  <c r="L16" i="22"/>
  <c r="M16" i="22"/>
  <c r="G35" i="22"/>
  <c r="C49" i="22"/>
  <c r="G63" i="22"/>
  <c r="C77" i="22"/>
  <c r="G91" i="22"/>
  <c r="C105" i="22"/>
  <c r="G119" i="22"/>
  <c r="N117" i="22"/>
  <c r="M117" i="22"/>
  <c r="L117" i="22"/>
  <c r="K117" i="22"/>
  <c r="J117" i="22"/>
  <c r="G147" i="22"/>
  <c r="L11" i="24"/>
  <c r="O14" i="24"/>
  <c r="N14" i="24"/>
  <c r="F18" i="24"/>
  <c r="J21" i="24"/>
  <c r="O37" i="24"/>
  <c r="N37" i="24"/>
  <c r="F98" i="24"/>
  <c r="L100" i="24"/>
  <c r="F170" i="24"/>
  <c r="F16" i="25"/>
  <c r="L64" i="25"/>
  <c r="E148" i="21"/>
  <c r="E162" i="21"/>
  <c r="G21" i="22"/>
  <c r="N15" i="22"/>
  <c r="M15" i="22"/>
  <c r="J15" i="22"/>
  <c r="L15" i="22"/>
  <c r="K15" i="22"/>
  <c r="H35" i="22"/>
  <c r="D49" i="22"/>
  <c r="H63" i="22"/>
  <c r="D77" i="22"/>
  <c r="H91" i="22"/>
  <c r="D105" i="22"/>
  <c r="H119" i="22"/>
  <c r="M118" i="22"/>
  <c r="L118" i="22"/>
  <c r="J118" i="22"/>
  <c r="N118" i="22"/>
  <c r="K118" i="22"/>
  <c r="C161" i="22"/>
  <c r="F10" i="24"/>
  <c r="J13" i="24"/>
  <c r="L16" i="24"/>
  <c r="L39" i="24"/>
  <c r="F101" i="24"/>
  <c r="L103" i="24"/>
  <c r="F148" i="24"/>
  <c r="H170" i="24"/>
  <c r="H192" i="24"/>
  <c r="H214" i="24"/>
  <c r="H236" i="24"/>
  <c r="J18" i="25"/>
  <c r="H106" i="25"/>
  <c r="F148" i="21"/>
  <c r="F162" i="21"/>
  <c r="H21" i="22"/>
  <c r="M14" i="22"/>
  <c r="L14" i="22"/>
  <c r="N14" i="22"/>
  <c r="K14" i="22"/>
  <c r="J14" i="22"/>
  <c r="M23" i="22"/>
  <c r="L23" i="22"/>
  <c r="K23" i="22"/>
  <c r="N23" i="22"/>
  <c r="J23" i="22"/>
  <c r="M25" i="22"/>
  <c r="L25" i="22"/>
  <c r="K25" i="22"/>
  <c r="N25" i="22"/>
  <c r="J25" i="22"/>
  <c r="M27" i="22"/>
  <c r="L27" i="22"/>
  <c r="K27" i="22"/>
  <c r="I35" i="22"/>
  <c r="N27" i="22"/>
  <c r="J27" i="22"/>
  <c r="M29" i="22"/>
  <c r="L29" i="22"/>
  <c r="K29" i="22"/>
  <c r="N29" i="22"/>
  <c r="J29" i="22"/>
  <c r="M31" i="22"/>
  <c r="L31" i="22"/>
  <c r="K31" i="22"/>
  <c r="N31" i="22"/>
  <c r="J31" i="22"/>
  <c r="M33" i="22"/>
  <c r="L33" i="22"/>
  <c r="K33" i="22"/>
  <c r="N33" i="22"/>
  <c r="J33" i="22"/>
  <c r="M38" i="22"/>
  <c r="L38" i="22"/>
  <c r="K38" i="22"/>
  <c r="J38" i="22"/>
  <c r="N38" i="22"/>
  <c r="M40" i="22"/>
  <c r="L40" i="22"/>
  <c r="K40" i="22"/>
  <c r="J40" i="22"/>
  <c r="N40" i="22"/>
  <c r="E49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E77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I91" i="22"/>
  <c r="N83" i="22"/>
  <c r="M85" i="22"/>
  <c r="L85" i="22"/>
  <c r="K85" i="22"/>
  <c r="J85" i="22"/>
  <c r="N85" i="22"/>
  <c r="M87" i="22"/>
  <c r="L87" i="22"/>
  <c r="K87" i="22"/>
  <c r="J87" i="22"/>
  <c r="N87" i="22"/>
  <c r="M89" i="22"/>
  <c r="L89" i="22"/>
  <c r="K89" i="22"/>
  <c r="J89" i="22"/>
  <c r="N89" i="22"/>
  <c r="M94" i="22"/>
  <c r="L94" i="22"/>
  <c r="K94" i="22"/>
  <c r="J94" i="22"/>
  <c r="N94" i="22"/>
  <c r="M96" i="22"/>
  <c r="L96" i="22"/>
  <c r="K96" i="22"/>
  <c r="J96" i="22"/>
  <c r="N96" i="22"/>
  <c r="E105" i="22"/>
  <c r="M98" i="22"/>
  <c r="L98" i="22"/>
  <c r="K98" i="22"/>
  <c r="J98" i="22"/>
  <c r="N98" i="22"/>
  <c r="M100" i="22"/>
  <c r="L100" i="22"/>
  <c r="K100" i="22"/>
  <c r="J100" i="22"/>
  <c r="N100" i="22"/>
  <c r="M102" i="22"/>
  <c r="L102" i="22"/>
  <c r="K102" i="22"/>
  <c r="J102" i="22"/>
  <c r="N102" i="22"/>
  <c r="M104" i="22"/>
  <c r="L104" i="22"/>
  <c r="K104" i="22"/>
  <c r="J104" i="22"/>
  <c r="N104" i="22"/>
  <c r="M107" i="22"/>
  <c r="L107" i="22"/>
  <c r="K107" i="22"/>
  <c r="J107" i="22"/>
  <c r="N107" i="22"/>
  <c r="M109" i="22"/>
  <c r="L109" i="22"/>
  <c r="K109" i="22"/>
  <c r="J109" i="22"/>
  <c r="N109" i="22"/>
  <c r="I119" i="22"/>
  <c r="M111" i="22"/>
  <c r="L111" i="22"/>
  <c r="K111" i="22"/>
  <c r="J111" i="22"/>
  <c r="N111" i="22"/>
  <c r="M113" i="22"/>
  <c r="L113" i="22"/>
  <c r="K113" i="22"/>
  <c r="J113" i="22"/>
  <c r="N113" i="22"/>
  <c r="M115" i="22"/>
  <c r="L115" i="22"/>
  <c r="K115" i="22"/>
  <c r="J115" i="22"/>
  <c r="N115" i="22"/>
  <c r="F161" i="22"/>
  <c r="J18" i="24"/>
  <c r="L31" i="24"/>
  <c r="F33" i="24"/>
  <c r="J41" i="24"/>
  <c r="L62" i="24"/>
  <c r="O98" i="24"/>
  <c r="N98" i="24"/>
  <c r="F106" i="24"/>
  <c r="L108" i="24"/>
  <c r="F126" i="24"/>
  <c r="H148" i="24"/>
  <c r="L18" i="25"/>
  <c r="L105" i="25"/>
  <c r="J37" i="25"/>
  <c r="M134" i="26"/>
  <c r="L134" i="26"/>
  <c r="K134" i="26"/>
  <c r="J134" i="26"/>
  <c r="I134" i="26"/>
  <c r="F49" i="22"/>
  <c r="F77" i="22"/>
  <c r="F105" i="22"/>
  <c r="G161" i="22"/>
  <c r="F20" i="24"/>
  <c r="J10" i="24"/>
  <c r="F17" i="24"/>
  <c r="H20" i="24"/>
  <c r="J33" i="24"/>
  <c r="O36" i="24"/>
  <c r="N36" i="24"/>
  <c r="F104" i="24"/>
  <c r="O101" i="24"/>
  <c r="N101" i="24"/>
  <c r="F109" i="24"/>
  <c r="H126" i="24"/>
  <c r="J39" i="25"/>
  <c r="H58" i="25"/>
  <c r="L83" i="25"/>
  <c r="M159" i="26"/>
  <c r="L159" i="26"/>
  <c r="K159" i="26"/>
  <c r="J159" i="26"/>
  <c r="I159" i="26"/>
  <c r="K20" i="22"/>
  <c r="J20" i="22"/>
  <c r="N20" i="22"/>
  <c r="M20" i="22"/>
  <c r="L20" i="22"/>
  <c r="C35" i="22"/>
  <c r="G49" i="22"/>
  <c r="C63" i="22"/>
  <c r="G77" i="22"/>
  <c r="C91" i="22"/>
  <c r="G105" i="22"/>
  <c r="C119" i="22"/>
  <c r="C133" i="22"/>
  <c r="F9" i="24"/>
  <c r="O10" i="24"/>
  <c r="N10" i="24"/>
  <c r="L20" i="24"/>
  <c r="L38" i="24"/>
  <c r="L87" i="24"/>
  <c r="F85" i="24"/>
  <c r="H104" i="24"/>
  <c r="O11" i="25"/>
  <c r="N11" i="25"/>
  <c r="J58" i="25"/>
  <c r="E48" i="26"/>
  <c r="M65" i="26"/>
  <c r="L65" i="26"/>
  <c r="K65" i="26"/>
  <c r="J65" i="26"/>
  <c r="I65" i="26"/>
  <c r="J11" i="22"/>
  <c r="N11" i="22"/>
  <c r="M11" i="22"/>
  <c r="L11" i="22"/>
  <c r="K11" i="22"/>
  <c r="C21" i="22"/>
  <c r="J19" i="22"/>
  <c r="N19" i="22"/>
  <c r="M19" i="22"/>
  <c r="L19" i="22"/>
  <c r="K19" i="22"/>
  <c r="D35" i="22"/>
  <c r="H49" i="22"/>
  <c r="D63" i="22"/>
  <c r="H77" i="22"/>
  <c r="D91" i="22"/>
  <c r="H105" i="22"/>
  <c r="D119" i="22"/>
  <c r="F133" i="22"/>
  <c r="L12" i="24"/>
  <c r="F14" i="24"/>
  <c r="O33" i="24"/>
  <c r="N33" i="24"/>
  <c r="J40" i="24"/>
  <c r="L43" i="24"/>
  <c r="O58" i="24"/>
  <c r="N58" i="24"/>
  <c r="N79" i="24"/>
  <c r="J97" i="24"/>
  <c r="M10" i="22"/>
  <c r="L10" i="22"/>
  <c r="K10" i="22"/>
  <c r="N10" i="22"/>
  <c r="J10" i="22"/>
  <c r="D21" i="22"/>
  <c r="M18" i="22"/>
  <c r="L18" i="22"/>
  <c r="K18" i="22"/>
  <c r="J18" i="22"/>
  <c r="N18" i="22"/>
  <c r="M24" i="22"/>
  <c r="L24" i="22"/>
  <c r="K24" i="22"/>
  <c r="N24" i="22"/>
  <c r="J24" i="22"/>
  <c r="M26" i="22"/>
  <c r="L26" i="22"/>
  <c r="K26" i="22"/>
  <c r="J26" i="22"/>
  <c r="N26" i="22"/>
  <c r="E35" i="22"/>
  <c r="M28" i="22"/>
  <c r="L28" i="22"/>
  <c r="K28" i="22"/>
  <c r="N28" i="22"/>
  <c r="J28" i="22"/>
  <c r="M30" i="22"/>
  <c r="L30" i="22"/>
  <c r="K30" i="22"/>
  <c r="N30" i="22"/>
  <c r="J30" i="22"/>
  <c r="M32" i="22"/>
  <c r="L32" i="22"/>
  <c r="K32" i="22"/>
  <c r="N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I77" i="22"/>
  <c r="N69" i="22"/>
  <c r="M69" i="22"/>
  <c r="L69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E91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I105" i="22"/>
  <c r="N97" i="22"/>
  <c r="M97" i="22"/>
  <c r="L97" i="22"/>
  <c r="K97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L112" i="22"/>
  <c r="K112" i="22"/>
  <c r="J112" i="22"/>
  <c r="N114" i="22"/>
  <c r="M114" i="22"/>
  <c r="L114" i="22"/>
  <c r="K114" i="22"/>
  <c r="J114" i="22"/>
  <c r="J116" i="22"/>
  <c r="N116" i="22"/>
  <c r="M116" i="22"/>
  <c r="L116" i="22"/>
  <c r="K116" i="22"/>
  <c r="G133" i="22"/>
  <c r="J14" i="24"/>
  <c r="J32" i="24"/>
  <c r="L35" i="24"/>
  <c r="J102" i="24"/>
  <c r="H133" i="22"/>
  <c r="D147" i="22"/>
  <c r="H161" i="22"/>
  <c r="H9" i="24"/>
  <c r="O11" i="24"/>
  <c r="N11" i="24"/>
  <c r="L13" i="24"/>
  <c r="J15" i="24"/>
  <c r="H17" i="24"/>
  <c r="L21" i="24"/>
  <c r="L32" i="24"/>
  <c r="J34" i="24"/>
  <c r="L40" i="24"/>
  <c r="J42" i="24"/>
  <c r="L97" i="24"/>
  <c r="J99" i="24"/>
  <c r="H101" i="24"/>
  <c r="O103" i="24"/>
  <c r="N103" i="24"/>
  <c r="L105" i="24"/>
  <c r="J107" i="24"/>
  <c r="H109" i="24"/>
  <c r="J10" i="25"/>
  <c r="F14" i="25"/>
  <c r="L16" i="25"/>
  <c r="F35" i="25"/>
  <c r="L37" i="25"/>
  <c r="J56" i="25"/>
  <c r="H79" i="25"/>
  <c r="M47" i="26"/>
  <c r="L47" i="26"/>
  <c r="K47" i="26"/>
  <c r="J47" i="26"/>
  <c r="I47" i="26"/>
  <c r="F62" i="26"/>
  <c r="M116" i="26"/>
  <c r="L116" i="26"/>
  <c r="K116" i="26"/>
  <c r="J116" i="26"/>
  <c r="I116" i="26"/>
  <c r="M121" i="22"/>
  <c r="L121" i="22"/>
  <c r="J121" i="22"/>
  <c r="N121" i="22"/>
  <c r="K121" i="22"/>
  <c r="M123" i="22"/>
  <c r="L123" i="22"/>
  <c r="J123" i="22"/>
  <c r="K123" i="22"/>
  <c r="N123" i="22"/>
  <c r="M125" i="22"/>
  <c r="L125" i="22"/>
  <c r="J125" i="22"/>
  <c r="I133" i="22"/>
  <c r="N125" i="22"/>
  <c r="K125" i="22"/>
  <c r="M127" i="22"/>
  <c r="L127" i="22"/>
  <c r="J127" i="22"/>
  <c r="N127" i="22"/>
  <c r="K127" i="22"/>
  <c r="M129" i="22"/>
  <c r="L129" i="22"/>
  <c r="J129" i="22"/>
  <c r="N129" i="22"/>
  <c r="K129" i="22"/>
  <c r="M131" i="22"/>
  <c r="L131" i="22"/>
  <c r="J131" i="22"/>
  <c r="N131" i="22"/>
  <c r="K131" i="22"/>
  <c r="M136" i="22"/>
  <c r="L136" i="22"/>
  <c r="J136" i="22"/>
  <c r="N136" i="22"/>
  <c r="K136" i="22"/>
  <c r="M138" i="22"/>
  <c r="L138" i="22"/>
  <c r="J138" i="22"/>
  <c r="N138" i="22"/>
  <c r="K138" i="22"/>
  <c r="E147" i="22"/>
  <c r="M140" i="22"/>
  <c r="L140" i="22"/>
  <c r="J140" i="22"/>
  <c r="K140" i="22"/>
  <c r="N140" i="22"/>
  <c r="M142" i="22"/>
  <c r="L142" i="22"/>
  <c r="J142" i="22"/>
  <c r="N142" i="22"/>
  <c r="K142" i="22"/>
  <c r="M144" i="22"/>
  <c r="L144" i="22"/>
  <c r="J144" i="22"/>
  <c r="N144" i="22"/>
  <c r="K144" i="22"/>
  <c r="M146" i="22"/>
  <c r="L146" i="22"/>
  <c r="J146" i="22"/>
  <c r="N146" i="22"/>
  <c r="K146" i="22"/>
  <c r="M149" i="22"/>
  <c r="L149" i="22"/>
  <c r="J149" i="22"/>
  <c r="N149" i="22"/>
  <c r="K149" i="22"/>
  <c r="M151" i="22"/>
  <c r="L151" i="22"/>
  <c r="J151" i="22"/>
  <c r="N151" i="22"/>
  <c r="K151" i="22"/>
  <c r="M153" i="22"/>
  <c r="L153" i="22"/>
  <c r="J153" i="22"/>
  <c r="I161" i="22"/>
  <c r="N153" i="22"/>
  <c r="K153" i="22"/>
  <c r="M155" i="22"/>
  <c r="L155" i="22"/>
  <c r="J155" i="22"/>
  <c r="N155" i="22"/>
  <c r="K155" i="22"/>
  <c r="M157" i="22"/>
  <c r="L157" i="22"/>
  <c r="J157" i="22"/>
  <c r="K157" i="22"/>
  <c r="N157" i="22"/>
  <c r="M159" i="22"/>
  <c r="L159" i="22"/>
  <c r="J159" i="22"/>
  <c r="N159" i="22"/>
  <c r="K159" i="22"/>
  <c r="L10" i="24"/>
  <c r="J12" i="24"/>
  <c r="H14" i="24"/>
  <c r="L18" i="24"/>
  <c r="J20" i="24"/>
  <c r="J31" i="24"/>
  <c r="H33" i="24"/>
  <c r="N35" i="24"/>
  <c r="O35" i="24"/>
  <c r="L37" i="24"/>
  <c r="J39" i="24"/>
  <c r="H41" i="24"/>
  <c r="H98" i="24"/>
  <c r="O100" i="24"/>
  <c r="N100" i="24"/>
  <c r="L102" i="24"/>
  <c r="J104" i="24"/>
  <c r="H106" i="24"/>
  <c r="H12" i="25"/>
  <c r="H14" i="25"/>
  <c r="L35" i="25"/>
  <c r="F54" i="25"/>
  <c r="L56" i="25"/>
  <c r="L102" i="25"/>
  <c r="M73" i="26"/>
  <c r="L73" i="26"/>
  <c r="K73" i="26"/>
  <c r="J73" i="26"/>
  <c r="I73" i="26"/>
  <c r="C132" i="26"/>
  <c r="M142" i="26"/>
  <c r="L142" i="26"/>
  <c r="K142" i="26"/>
  <c r="J142" i="26"/>
  <c r="I142" i="26"/>
  <c r="F147" i="22"/>
  <c r="J9" i="24"/>
  <c r="O13" i="24"/>
  <c r="N13" i="24"/>
  <c r="L15" i="24"/>
  <c r="J17" i="24"/>
  <c r="O32" i="24"/>
  <c r="N32" i="24"/>
  <c r="L34" i="24"/>
  <c r="J36" i="24"/>
  <c r="L42" i="24"/>
  <c r="O97" i="24"/>
  <c r="N97" i="24"/>
  <c r="L99" i="24"/>
  <c r="J101" i="24"/>
  <c r="L107" i="24"/>
  <c r="J109" i="24"/>
  <c r="L10" i="25"/>
  <c r="N14" i="25"/>
  <c r="O14" i="25"/>
  <c r="H33" i="25"/>
  <c r="O35" i="25"/>
  <c r="N35" i="25"/>
  <c r="F43" i="25"/>
  <c r="L54" i="25"/>
  <c r="L75" i="25"/>
  <c r="J85" i="25"/>
  <c r="H98" i="25"/>
  <c r="C20" i="26"/>
  <c r="M30" i="26"/>
  <c r="L30" i="26"/>
  <c r="K30" i="26"/>
  <c r="J30" i="26"/>
  <c r="I30" i="26"/>
  <c r="G76" i="26"/>
  <c r="M99" i="26"/>
  <c r="L99" i="26"/>
  <c r="K99" i="26"/>
  <c r="J99" i="26"/>
  <c r="I99" i="26"/>
  <c r="M18" i="27"/>
  <c r="L18" i="27"/>
  <c r="K18" i="27"/>
  <c r="J18" i="27"/>
  <c r="I18" i="27"/>
  <c r="M47" i="28"/>
  <c r="J98" i="24"/>
  <c r="F102" i="24"/>
  <c r="O102" i="24"/>
  <c r="N102" i="24"/>
  <c r="L104" i="24"/>
  <c r="J106" i="24"/>
  <c r="H263" i="24"/>
  <c r="H9" i="25"/>
  <c r="J12" i="25"/>
  <c r="H31" i="25"/>
  <c r="L43" i="25"/>
  <c r="O54" i="25"/>
  <c r="N54" i="25"/>
  <c r="F62" i="25"/>
  <c r="F81" i="25"/>
  <c r="M56" i="26"/>
  <c r="L56" i="26"/>
  <c r="K56" i="26"/>
  <c r="J56" i="26"/>
  <c r="I56" i="26"/>
  <c r="M125" i="26"/>
  <c r="L125" i="26"/>
  <c r="K125" i="26"/>
  <c r="J125" i="26"/>
  <c r="I125" i="26"/>
  <c r="D146" i="26"/>
  <c r="C34" i="27"/>
  <c r="D133" i="22"/>
  <c r="H147" i="22"/>
  <c r="D161" i="22"/>
  <c r="L9" i="24"/>
  <c r="J11" i="24"/>
  <c r="N15" i="24"/>
  <c r="O15" i="24"/>
  <c r="L17" i="24"/>
  <c r="J19" i="24"/>
  <c r="N34" i="24"/>
  <c r="O34" i="24"/>
  <c r="L36" i="24"/>
  <c r="J38" i="24"/>
  <c r="N99" i="24"/>
  <c r="O99" i="24"/>
  <c r="L101" i="24"/>
  <c r="J103" i="24"/>
  <c r="L109" i="24"/>
  <c r="F11" i="25"/>
  <c r="H20" i="25"/>
  <c r="J31" i="25"/>
  <c r="H41" i="25"/>
  <c r="O81" i="25"/>
  <c r="N81" i="25"/>
  <c r="J104" i="25"/>
  <c r="M13" i="26"/>
  <c r="L13" i="26"/>
  <c r="K13" i="26"/>
  <c r="J13" i="26"/>
  <c r="I13" i="26"/>
  <c r="D34" i="26"/>
  <c r="M82" i="26"/>
  <c r="L82" i="26"/>
  <c r="K82" i="26"/>
  <c r="J82" i="26"/>
  <c r="I82" i="26"/>
  <c r="H90" i="26"/>
  <c r="M151" i="26"/>
  <c r="L151" i="26"/>
  <c r="K151" i="26"/>
  <c r="J151" i="26"/>
  <c r="I151" i="26"/>
  <c r="M75" i="27"/>
  <c r="L75" i="27"/>
  <c r="K75" i="27"/>
  <c r="J75" i="27"/>
  <c r="I75" i="27"/>
  <c r="L96" i="28"/>
  <c r="M96" i="28"/>
  <c r="J96" i="28"/>
  <c r="N122" i="22"/>
  <c r="M122" i="22"/>
  <c r="L122" i="22"/>
  <c r="K122" i="22"/>
  <c r="J122" i="22"/>
  <c r="N124" i="22"/>
  <c r="M124" i="22"/>
  <c r="L124" i="22"/>
  <c r="K124" i="22"/>
  <c r="J124" i="22"/>
  <c r="E133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J132" i="22"/>
  <c r="K132" i="22"/>
  <c r="N135" i="22"/>
  <c r="M135" i="22"/>
  <c r="L135" i="22"/>
  <c r="K135" i="22"/>
  <c r="J135" i="22"/>
  <c r="N137" i="22"/>
  <c r="M137" i="22"/>
  <c r="L137" i="22"/>
  <c r="K137" i="22"/>
  <c r="J137" i="22"/>
  <c r="I147" i="22"/>
  <c r="N139" i="22"/>
  <c r="M139" i="22"/>
  <c r="L139" i="22"/>
  <c r="K139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J150" i="22"/>
  <c r="K150" i="22"/>
  <c r="N152" i="22"/>
  <c r="M152" i="22"/>
  <c r="L152" i="22"/>
  <c r="K152" i="22"/>
  <c r="J152" i="22"/>
  <c r="E161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H10" i="24"/>
  <c r="N12" i="24"/>
  <c r="O12" i="24"/>
  <c r="L14" i="24"/>
  <c r="J16" i="24"/>
  <c r="H18" i="24"/>
  <c r="O31" i="24"/>
  <c r="N31" i="24"/>
  <c r="L33" i="24"/>
  <c r="J35" i="24"/>
  <c r="L41" i="24"/>
  <c r="J43" i="24"/>
  <c r="L98" i="24"/>
  <c r="J100" i="24"/>
  <c r="H102" i="24"/>
  <c r="L106" i="24"/>
  <c r="J108" i="24"/>
  <c r="J20" i="25"/>
  <c r="H39" i="25"/>
  <c r="H60" i="25"/>
  <c r="J77" i="25"/>
  <c r="H87" i="25"/>
  <c r="M39" i="26"/>
  <c r="L39" i="26"/>
  <c r="K39" i="26"/>
  <c r="J39" i="26"/>
  <c r="I39" i="26"/>
  <c r="M108" i="26"/>
  <c r="L108" i="26"/>
  <c r="K108" i="26"/>
  <c r="J108" i="26"/>
  <c r="I108" i="26"/>
  <c r="E160" i="26"/>
  <c r="F90" i="27"/>
  <c r="J9" i="25"/>
  <c r="H11" i="25"/>
  <c r="F13" i="25"/>
  <c r="O13" i="25"/>
  <c r="N13" i="25"/>
  <c r="L15" i="25"/>
  <c r="J17" i="25"/>
  <c r="H19" i="25"/>
  <c r="F21" i="25"/>
  <c r="F32" i="25"/>
  <c r="J36" i="25"/>
  <c r="H38" i="25"/>
  <c r="J55" i="25"/>
  <c r="H57" i="25"/>
  <c r="J63" i="25"/>
  <c r="H65" i="25"/>
  <c r="H76" i="25"/>
  <c r="J82" i="25"/>
  <c r="H84" i="25"/>
  <c r="J101" i="25"/>
  <c r="H103" i="25"/>
  <c r="F105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C76" i="27"/>
  <c r="M101" i="27"/>
  <c r="L101" i="27"/>
  <c r="K101" i="27"/>
  <c r="J101" i="27"/>
  <c r="I101" i="27"/>
  <c r="M15" i="28"/>
  <c r="F10" i="25"/>
  <c r="O10" i="25"/>
  <c r="N10" i="25"/>
  <c r="L12" i="25"/>
  <c r="J14" i="25"/>
  <c r="H16" i="25"/>
  <c r="F18" i="25"/>
  <c r="L20" i="25"/>
  <c r="L31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M11" i="26"/>
  <c r="L11" i="26"/>
  <c r="K11" i="26"/>
  <c r="J11" i="26"/>
  <c r="I11" i="26"/>
  <c r="E20" i="26"/>
  <c r="M19" i="26"/>
  <c r="L19" i="26"/>
  <c r="K19" i="26"/>
  <c r="J19" i="26"/>
  <c r="I19" i="26"/>
  <c r="F34" i="26"/>
  <c r="M28" i="26"/>
  <c r="L28" i="26"/>
  <c r="K28" i="26"/>
  <c r="J28" i="26"/>
  <c r="I28" i="26"/>
  <c r="M37" i="26"/>
  <c r="L37" i="26"/>
  <c r="K37" i="26"/>
  <c r="J37" i="26"/>
  <c r="I37" i="26"/>
  <c r="G48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C104" i="26"/>
  <c r="M97" i="26"/>
  <c r="L97" i="26"/>
  <c r="K97" i="26"/>
  <c r="J97" i="26"/>
  <c r="I97" i="26"/>
  <c r="M106" i="26"/>
  <c r="L106" i="26"/>
  <c r="K106" i="26"/>
  <c r="J106" i="26"/>
  <c r="I106" i="26"/>
  <c r="D118" i="26"/>
  <c r="M114" i="26"/>
  <c r="L114" i="26"/>
  <c r="K114" i="26"/>
  <c r="J114" i="26"/>
  <c r="I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5" i="27"/>
  <c r="L25" i="27"/>
  <c r="K25" i="27"/>
  <c r="J25" i="27"/>
  <c r="I25" i="27"/>
  <c r="E34" i="27"/>
  <c r="K30" i="27"/>
  <c r="J30" i="27"/>
  <c r="I30" i="27"/>
  <c r="M30" i="27"/>
  <c r="L30" i="27"/>
  <c r="E76" i="27"/>
  <c r="G104" i="27"/>
  <c r="M159" i="27"/>
  <c r="L159" i="27"/>
  <c r="I159" i="27"/>
  <c r="K159" i="27"/>
  <c r="J159" i="27"/>
  <c r="L9" i="25"/>
  <c r="J11" i="25"/>
  <c r="H13" i="25"/>
  <c r="F15" i="25"/>
  <c r="O15" i="25"/>
  <c r="N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L14" i="26"/>
  <c r="K14" i="26"/>
  <c r="J14" i="26"/>
  <c r="I14" i="26"/>
  <c r="M14" i="26"/>
  <c r="L23" i="26"/>
  <c r="K23" i="26"/>
  <c r="J23" i="26"/>
  <c r="I23" i="26"/>
  <c r="M23" i="26"/>
  <c r="G34" i="26"/>
  <c r="L31" i="26"/>
  <c r="K31" i="26"/>
  <c r="J31" i="26"/>
  <c r="I31" i="26"/>
  <c r="M31" i="26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C90" i="26"/>
  <c r="L83" i="26"/>
  <c r="K83" i="26"/>
  <c r="J83" i="26"/>
  <c r="I83" i="26"/>
  <c r="M83" i="26"/>
  <c r="L92" i="26"/>
  <c r="K92" i="26"/>
  <c r="J92" i="26"/>
  <c r="I92" i="26"/>
  <c r="M92" i="26"/>
  <c r="D104" i="26"/>
  <c r="L100" i="26"/>
  <c r="K100" i="26"/>
  <c r="J100" i="26"/>
  <c r="I100" i="26"/>
  <c r="M100" i="26"/>
  <c r="L109" i="26"/>
  <c r="K109" i="26"/>
  <c r="J109" i="26"/>
  <c r="I109" i="26"/>
  <c r="M109" i="26"/>
  <c r="E118" i="26"/>
  <c r="L117" i="26"/>
  <c r="K117" i="26"/>
  <c r="J117" i="26"/>
  <c r="I117" i="26"/>
  <c r="M117" i="26"/>
  <c r="F132" i="26"/>
  <c r="L126" i="26"/>
  <c r="K126" i="26"/>
  <c r="J126" i="26"/>
  <c r="I126" i="26"/>
  <c r="M126" i="26"/>
  <c r="L135" i="26"/>
  <c r="K135" i="26"/>
  <c r="J135" i="26"/>
  <c r="I135" i="26"/>
  <c r="M135" i="26"/>
  <c r="G146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E20" i="27"/>
  <c r="L19" i="27"/>
  <c r="K19" i="27"/>
  <c r="J19" i="27"/>
  <c r="I19" i="27"/>
  <c r="M19" i="27"/>
  <c r="F34" i="27"/>
  <c r="M32" i="27"/>
  <c r="L32" i="27"/>
  <c r="K32" i="27"/>
  <c r="I32" i="27"/>
  <c r="J32" i="27"/>
  <c r="G76" i="27"/>
  <c r="M84" i="27"/>
  <c r="L84" i="27"/>
  <c r="K84" i="27"/>
  <c r="J84" i="27"/>
  <c r="I84" i="27"/>
  <c r="M122" i="27"/>
  <c r="L122" i="27"/>
  <c r="K122" i="27"/>
  <c r="J122" i="27"/>
  <c r="I122" i="27"/>
  <c r="J8" i="28"/>
  <c r="M8" i="28"/>
  <c r="L8" i="28"/>
  <c r="M38" i="28"/>
  <c r="L38" i="28"/>
  <c r="J38" i="28"/>
  <c r="H10" i="25"/>
  <c r="F12" i="25"/>
  <c r="N12" i="25"/>
  <c r="O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K9" i="26"/>
  <c r="J9" i="26"/>
  <c r="I9" i="26"/>
  <c r="M9" i="26"/>
  <c r="L9" i="26"/>
  <c r="G20" i="26"/>
  <c r="K17" i="26"/>
  <c r="J17" i="26"/>
  <c r="I17" i="26"/>
  <c r="M17" i="26"/>
  <c r="L17" i="26"/>
  <c r="K26" i="26"/>
  <c r="J26" i="26"/>
  <c r="I26" i="26"/>
  <c r="H34" i="26"/>
  <c r="M26" i="26"/>
  <c r="L26" i="26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C76" i="26"/>
  <c r="K69" i="26"/>
  <c r="J69" i="26"/>
  <c r="I69" i="26"/>
  <c r="M69" i="26"/>
  <c r="L69" i="26"/>
  <c r="K78" i="26"/>
  <c r="J78" i="26"/>
  <c r="I78" i="26"/>
  <c r="M78" i="26"/>
  <c r="L78" i="26"/>
  <c r="D90" i="26"/>
  <c r="K86" i="26"/>
  <c r="J86" i="26"/>
  <c r="I86" i="26"/>
  <c r="M86" i="26"/>
  <c r="L86" i="26"/>
  <c r="K95" i="26"/>
  <c r="J95" i="26"/>
  <c r="I95" i="26"/>
  <c r="M95" i="26"/>
  <c r="L95" i="26"/>
  <c r="E104" i="26"/>
  <c r="K103" i="26"/>
  <c r="J103" i="26"/>
  <c r="I103" i="26"/>
  <c r="M103" i="26"/>
  <c r="L103" i="26"/>
  <c r="F118" i="26"/>
  <c r="K112" i="26"/>
  <c r="J112" i="26"/>
  <c r="I112" i="26"/>
  <c r="M112" i="26"/>
  <c r="L112" i="26"/>
  <c r="K121" i="26"/>
  <c r="J121" i="26"/>
  <c r="I121" i="26"/>
  <c r="M121" i="26"/>
  <c r="L121" i="26"/>
  <c r="G132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F20" i="27"/>
  <c r="K14" i="27"/>
  <c r="J14" i="27"/>
  <c r="I14" i="27"/>
  <c r="M14" i="27"/>
  <c r="L14" i="27"/>
  <c r="K23" i="27"/>
  <c r="J23" i="27"/>
  <c r="I23" i="27"/>
  <c r="M23" i="27"/>
  <c r="L23" i="27"/>
  <c r="G34" i="27"/>
  <c r="M29" i="27"/>
  <c r="L29" i="27"/>
  <c r="J29" i="27"/>
  <c r="K29" i="27"/>
  <c r="I29" i="27"/>
  <c r="M39" i="27"/>
  <c r="K39" i="27"/>
  <c r="J39" i="27"/>
  <c r="I39" i="27"/>
  <c r="L39" i="27"/>
  <c r="M41" i="27"/>
  <c r="L41" i="27"/>
  <c r="K41" i="27"/>
  <c r="I41" i="27"/>
  <c r="J41" i="27"/>
  <c r="I43" i="27"/>
  <c r="M43" i="27"/>
  <c r="K43" i="27"/>
  <c r="L43" i="27"/>
  <c r="J43" i="27"/>
  <c r="D62" i="27"/>
  <c r="M110" i="27"/>
  <c r="L110" i="27"/>
  <c r="K110" i="27"/>
  <c r="J110" i="27"/>
  <c r="I110" i="27"/>
  <c r="H118" i="27"/>
  <c r="J152" i="27"/>
  <c r="I152" i="27"/>
  <c r="H160" i="27"/>
  <c r="M152" i="27"/>
  <c r="L152" i="27"/>
  <c r="K152" i="27"/>
  <c r="F9" i="25"/>
  <c r="N9" i="25"/>
  <c r="O9" i="25"/>
  <c r="L11" i="25"/>
  <c r="J13" i="25"/>
  <c r="H15" i="25"/>
  <c r="F17" i="25"/>
  <c r="L19" i="25"/>
  <c r="J21" i="25"/>
  <c r="J32" i="25"/>
  <c r="H34" i="25"/>
  <c r="L38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C62" i="26"/>
  <c r="J55" i="26"/>
  <c r="I55" i="26"/>
  <c r="M55" i="26"/>
  <c r="L55" i="26"/>
  <c r="K55" i="26"/>
  <c r="J64" i="26"/>
  <c r="I64" i="26"/>
  <c r="M64" i="26"/>
  <c r="L64" i="26"/>
  <c r="K64" i="26"/>
  <c r="D76" i="26"/>
  <c r="J72" i="26"/>
  <c r="I72" i="26"/>
  <c r="M72" i="26"/>
  <c r="L72" i="26"/>
  <c r="K72" i="26"/>
  <c r="J81" i="26"/>
  <c r="I81" i="26"/>
  <c r="M81" i="26"/>
  <c r="L81" i="26"/>
  <c r="K81" i="26"/>
  <c r="E90" i="26"/>
  <c r="J89" i="26"/>
  <c r="I89" i="26"/>
  <c r="M89" i="26"/>
  <c r="L89" i="26"/>
  <c r="K89" i="26"/>
  <c r="F104" i="26"/>
  <c r="J98" i="26"/>
  <c r="I98" i="26"/>
  <c r="M98" i="26"/>
  <c r="L98" i="26"/>
  <c r="K98" i="26"/>
  <c r="J107" i="26"/>
  <c r="I107" i="26"/>
  <c r="M107" i="26"/>
  <c r="L107" i="26"/>
  <c r="K107" i="26"/>
  <c r="G118" i="26"/>
  <c r="J115" i="26"/>
  <c r="I115" i="26"/>
  <c r="M115" i="26"/>
  <c r="L115" i="26"/>
  <c r="K115" i="26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M158" i="26"/>
  <c r="L158" i="26"/>
  <c r="K158" i="26"/>
  <c r="J9" i="27"/>
  <c r="I9" i="27"/>
  <c r="M9" i="27"/>
  <c r="L9" i="27"/>
  <c r="K9" i="27"/>
  <c r="G20" i="27"/>
  <c r="J17" i="27"/>
  <c r="I17" i="27"/>
  <c r="M17" i="27"/>
  <c r="L17" i="27"/>
  <c r="K17" i="27"/>
  <c r="J26" i="27"/>
  <c r="I26" i="27"/>
  <c r="H34" i="27"/>
  <c r="M26" i="27"/>
  <c r="L26" i="27"/>
  <c r="K26" i="27"/>
  <c r="M47" i="27"/>
  <c r="K47" i="27"/>
  <c r="J47" i="27"/>
  <c r="I47" i="27"/>
  <c r="L47" i="27"/>
  <c r="M50" i="27"/>
  <c r="L50" i="27"/>
  <c r="K50" i="27"/>
  <c r="I50" i="27"/>
  <c r="J50" i="27"/>
  <c r="I52" i="27"/>
  <c r="M52" i="27"/>
  <c r="K52" i="27"/>
  <c r="L52" i="27"/>
  <c r="J52" i="27"/>
  <c r="F62" i="27"/>
  <c r="D132" i="27"/>
  <c r="L62" i="25"/>
  <c r="J64" i="25"/>
  <c r="J75" i="25"/>
  <c r="H77" i="25"/>
  <c r="L81" i="25"/>
  <c r="J83" i="25"/>
  <c r="H85" i="25"/>
  <c r="J102" i="25"/>
  <c r="H104" i="25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C48" i="26"/>
  <c r="I41" i="26"/>
  <c r="M41" i="26"/>
  <c r="L41" i="26"/>
  <c r="K41" i="26"/>
  <c r="J41" i="26"/>
  <c r="I50" i="26"/>
  <c r="M50" i="26"/>
  <c r="L50" i="26"/>
  <c r="K50" i="26"/>
  <c r="J50" i="26"/>
  <c r="D62" i="26"/>
  <c r="I58" i="26"/>
  <c r="M58" i="26"/>
  <c r="L58" i="26"/>
  <c r="K58" i="26"/>
  <c r="J58" i="26"/>
  <c r="I67" i="26"/>
  <c r="M67" i="26"/>
  <c r="L67" i="26"/>
  <c r="K67" i="26"/>
  <c r="J67" i="26"/>
  <c r="E76" i="26"/>
  <c r="I75" i="26"/>
  <c r="M75" i="26"/>
  <c r="L75" i="26"/>
  <c r="K75" i="26"/>
  <c r="J75" i="26"/>
  <c r="F90" i="26"/>
  <c r="I84" i="26"/>
  <c r="M84" i="26"/>
  <c r="L84" i="26"/>
  <c r="K84" i="26"/>
  <c r="J84" i="26"/>
  <c r="I93" i="26"/>
  <c r="M93" i="26"/>
  <c r="L93" i="26"/>
  <c r="K93" i="26"/>
  <c r="J93" i="26"/>
  <c r="G104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C160" i="26"/>
  <c r="I153" i="26"/>
  <c r="M153" i="26"/>
  <c r="L153" i="26"/>
  <c r="K153" i="26"/>
  <c r="J153" i="26"/>
  <c r="I12" i="27"/>
  <c r="H20" i="27"/>
  <c r="M12" i="27"/>
  <c r="L12" i="27"/>
  <c r="K12" i="27"/>
  <c r="J12" i="27"/>
  <c r="C48" i="27"/>
  <c r="M56" i="27"/>
  <c r="K56" i="27"/>
  <c r="J56" i="27"/>
  <c r="I56" i="27"/>
  <c r="L56" i="27"/>
  <c r="M58" i="27"/>
  <c r="L58" i="27"/>
  <c r="K58" i="27"/>
  <c r="I58" i="27"/>
  <c r="J58" i="27"/>
  <c r="I60" i="27"/>
  <c r="M60" i="27"/>
  <c r="K60" i="27"/>
  <c r="J60" i="27"/>
  <c r="L60" i="27"/>
  <c r="M93" i="27"/>
  <c r="L93" i="27"/>
  <c r="K93" i="27"/>
  <c r="J93" i="27"/>
  <c r="I93" i="27"/>
  <c r="L13" i="25"/>
  <c r="J15" i="25"/>
  <c r="H17" i="25"/>
  <c r="F19" i="25"/>
  <c r="L21" i="25"/>
  <c r="L32" i="25"/>
  <c r="J34" i="25"/>
  <c r="H36" i="25"/>
  <c r="L40" i="25"/>
  <c r="J42" i="25"/>
  <c r="J53" i="25"/>
  <c r="H55" i="25"/>
  <c r="J61" i="25"/>
  <c r="H63" i="25"/>
  <c r="J80" i="25"/>
  <c r="H82" i="25"/>
  <c r="J99" i="25"/>
  <c r="H101" i="25"/>
  <c r="J107" i="25"/>
  <c r="H109" i="25"/>
  <c r="M10" i="26"/>
  <c r="L10" i="26"/>
  <c r="K10" i="26"/>
  <c r="J10" i="26"/>
  <c r="I10" i="26"/>
  <c r="M18" i="26"/>
  <c r="L18" i="26"/>
  <c r="K18" i="26"/>
  <c r="J18" i="26"/>
  <c r="I18" i="26"/>
  <c r="C34" i="26"/>
  <c r="M27" i="26"/>
  <c r="L27" i="26"/>
  <c r="K27" i="26"/>
  <c r="J27" i="26"/>
  <c r="I27" i="26"/>
  <c r="M36" i="26"/>
  <c r="L36" i="26"/>
  <c r="K36" i="26"/>
  <c r="J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E48" i="27"/>
  <c r="M65" i="27"/>
  <c r="K65" i="27"/>
  <c r="J65" i="27"/>
  <c r="I65" i="27"/>
  <c r="L65" i="27"/>
  <c r="M67" i="27"/>
  <c r="L67" i="27"/>
  <c r="K67" i="27"/>
  <c r="I67" i="27"/>
  <c r="J67" i="27"/>
  <c r="I69" i="27"/>
  <c r="M69" i="27"/>
  <c r="K69" i="27"/>
  <c r="L69" i="27"/>
  <c r="J69" i="27"/>
  <c r="K136" i="27"/>
  <c r="M136" i="27"/>
  <c r="L136" i="27"/>
  <c r="J136" i="27"/>
  <c r="I136" i="27"/>
  <c r="J27" i="27"/>
  <c r="M27" i="27"/>
  <c r="L27" i="27"/>
  <c r="K27" i="27"/>
  <c r="I27" i="27"/>
  <c r="L36" i="27"/>
  <c r="K36" i="27"/>
  <c r="J36" i="27"/>
  <c r="M36" i="27"/>
  <c r="I36" i="27"/>
  <c r="D48" i="27"/>
  <c r="L44" i="27"/>
  <c r="K44" i="27"/>
  <c r="J44" i="27"/>
  <c r="M44" i="27"/>
  <c r="I44" i="27"/>
  <c r="L53" i="27"/>
  <c r="K53" i="27"/>
  <c r="J53" i="27"/>
  <c r="M53" i="27"/>
  <c r="I53" i="27"/>
  <c r="E62" i="27"/>
  <c r="L61" i="27"/>
  <c r="K61" i="27"/>
  <c r="J61" i="27"/>
  <c r="M61" i="27"/>
  <c r="I61" i="27"/>
  <c r="F76" i="27"/>
  <c r="L70" i="27"/>
  <c r="K70" i="27"/>
  <c r="J70" i="27"/>
  <c r="M70" i="27"/>
  <c r="I70" i="27"/>
  <c r="M79" i="27"/>
  <c r="L79" i="27"/>
  <c r="K79" i="27"/>
  <c r="J79" i="27"/>
  <c r="I79" i="27"/>
  <c r="G90" i="27"/>
  <c r="M87" i="27"/>
  <c r="L87" i="27"/>
  <c r="K87" i="27"/>
  <c r="J87" i="27"/>
  <c r="I87" i="27"/>
  <c r="M96" i="27"/>
  <c r="L96" i="27"/>
  <c r="K96" i="27"/>
  <c r="J96" i="27"/>
  <c r="I96" i="27"/>
  <c r="H104" i="27"/>
  <c r="M113" i="27"/>
  <c r="L113" i="27"/>
  <c r="K113" i="27"/>
  <c r="J113" i="27"/>
  <c r="I113" i="27"/>
  <c r="E132" i="27"/>
  <c r="K127" i="27"/>
  <c r="M127" i="27"/>
  <c r="L127" i="27"/>
  <c r="J127" i="27"/>
  <c r="I127" i="27"/>
  <c r="J143" i="27"/>
  <c r="I143" i="27"/>
  <c r="M143" i="27"/>
  <c r="L143" i="27"/>
  <c r="K143" i="27"/>
  <c r="M151" i="27"/>
  <c r="L151" i="27"/>
  <c r="I151" i="27"/>
  <c r="K151" i="27"/>
  <c r="J151" i="27"/>
  <c r="M73" i="27"/>
  <c r="L73" i="27"/>
  <c r="K73" i="27"/>
  <c r="J73" i="27"/>
  <c r="I73" i="27"/>
  <c r="M82" i="27"/>
  <c r="L82" i="27"/>
  <c r="K82" i="27"/>
  <c r="J82" i="27"/>
  <c r="I82" i="27"/>
  <c r="H90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K123" i="27"/>
  <c r="M123" i="27"/>
  <c r="L123" i="27"/>
  <c r="J123" i="27"/>
  <c r="I123" i="27"/>
  <c r="F132" i="27"/>
  <c r="J135" i="27"/>
  <c r="I135" i="27"/>
  <c r="M135" i="27"/>
  <c r="L135" i="27"/>
  <c r="K135" i="27"/>
  <c r="M142" i="27"/>
  <c r="L142" i="27"/>
  <c r="I142" i="27"/>
  <c r="K142" i="27"/>
  <c r="J142" i="27"/>
  <c r="K157" i="27"/>
  <c r="J157" i="27"/>
  <c r="M157" i="27"/>
  <c r="L157" i="27"/>
  <c r="I157" i="27"/>
  <c r="J37" i="28"/>
  <c r="M37" i="28"/>
  <c r="L37" i="28"/>
  <c r="M53" i="28"/>
  <c r="L33" i="27"/>
  <c r="J33" i="27"/>
  <c r="I33" i="27"/>
  <c r="M33" i="27"/>
  <c r="K33" i="27"/>
  <c r="F48" i="27"/>
  <c r="L42" i="27"/>
  <c r="J42" i="27"/>
  <c r="I42" i="27"/>
  <c r="M42" i="27"/>
  <c r="K42" i="27"/>
  <c r="L51" i="27"/>
  <c r="J51" i="27"/>
  <c r="I51" i="27"/>
  <c r="M51" i="27"/>
  <c r="K51" i="27"/>
  <c r="G62" i="27"/>
  <c r="L59" i="27"/>
  <c r="J59" i="27"/>
  <c r="I59" i="27"/>
  <c r="M59" i="27"/>
  <c r="K59" i="27"/>
  <c r="L68" i="27"/>
  <c r="J68" i="27"/>
  <c r="I68" i="27"/>
  <c r="H76" i="27"/>
  <c r="M68" i="27"/>
  <c r="K68" i="27"/>
  <c r="L85" i="27"/>
  <c r="K85" i="27"/>
  <c r="J85" i="27"/>
  <c r="I85" i="27"/>
  <c r="M85" i="27"/>
  <c r="L94" i="27"/>
  <c r="K94" i="27"/>
  <c r="J94" i="27"/>
  <c r="I94" i="27"/>
  <c r="M94" i="27"/>
  <c r="L102" i="27"/>
  <c r="K102" i="27"/>
  <c r="J102" i="27"/>
  <c r="I102" i="27"/>
  <c r="M102" i="27"/>
  <c r="C118" i="27"/>
  <c r="L111" i="27"/>
  <c r="K111" i="27"/>
  <c r="J111" i="27"/>
  <c r="I111" i="27"/>
  <c r="M111" i="27"/>
  <c r="L120" i="27"/>
  <c r="K120" i="27"/>
  <c r="J120" i="27"/>
  <c r="I120" i="27"/>
  <c r="M120" i="27"/>
  <c r="M125" i="27"/>
  <c r="L125" i="27"/>
  <c r="K125" i="27"/>
  <c r="J125" i="27"/>
  <c r="I125" i="27"/>
  <c r="J126" i="27"/>
  <c r="I126" i="27"/>
  <c r="M126" i="27"/>
  <c r="L126" i="27"/>
  <c r="K126" i="27"/>
  <c r="M134" i="27"/>
  <c r="L134" i="27"/>
  <c r="I134" i="27"/>
  <c r="K134" i="27"/>
  <c r="J134" i="27"/>
  <c r="C146" i="27"/>
  <c r="K149" i="27"/>
  <c r="J149" i="27"/>
  <c r="M149" i="27"/>
  <c r="L149" i="27"/>
  <c r="I149" i="27"/>
  <c r="M156" i="27"/>
  <c r="J156" i="27"/>
  <c r="L156" i="27"/>
  <c r="K156" i="27"/>
  <c r="I156" i="27"/>
  <c r="I28" i="27"/>
  <c r="M28" i="27"/>
  <c r="J28" i="27"/>
  <c r="L28" i="27"/>
  <c r="K28" i="27"/>
  <c r="K37" i="27"/>
  <c r="I37" i="27"/>
  <c r="M37" i="27"/>
  <c r="L37" i="27"/>
  <c r="J37" i="27"/>
  <c r="G48" i="27"/>
  <c r="K45" i="27"/>
  <c r="I45" i="27"/>
  <c r="M45" i="27"/>
  <c r="L45" i="27"/>
  <c r="J45" i="27"/>
  <c r="K54" i="27"/>
  <c r="I54" i="27"/>
  <c r="H62" i="27"/>
  <c r="M54" i="27"/>
  <c r="L54" i="27"/>
  <c r="J54" i="27"/>
  <c r="K71" i="27"/>
  <c r="I71" i="27"/>
  <c r="M71" i="27"/>
  <c r="L71" i="27"/>
  <c r="J71" i="27"/>
  <c r="K80" i="27"/>
  <c r="J80" i="27"/>
  <c r="I80" i="27"/>
  <c r="M80" i="27"/>
  <c r="L80" i="27"/>
  <c r="K88" i="27"/>
  <c r="J88" i="27"/>
  <c r="I88" i="27"/>
  <c r="M88" i="27"/>
  <c r="L88" i="27"/>
  <c r="C104" i="27"/>
  <c r="K97" i="27"/>
  <c r="J97" i="27"/>
  <c r="I97" i="27"/>
  <c r="M97" i="27"/>
  <c r="L97" i="27"/>
  <c r="K106" i="27"/>
  <c r="J106" i="27"/>
  <c r="I106" i="27"/>
  <c r="M106" i="27"/>
  <c r="L106" i="27"/>
  <c r="D118" i="27"/>
  <c r="K114" i="27"/>
  <c r="J114" i="27"/>
  <c r="I114" i="27"/>
  <c r="M114" i="27"/>
  <c r="L114" i="27"/>
  <c r="D146" i="27"/>
  <c r="K140" i="27"/>
  <c r="J140" i="27"/>
  <c r="M140" i="27"/>
  <c r="L140" i="27"/>
  <c r="I140" i="27"/>
  <c r="M148" i="27"/>
  <c r="J148" i="27"/>
  <c r="L148" i="27"/>
  <c r="K148" i="27"/>
  <c r="I148" i="27"/>
  <c r="C160" i="27"/>
  <c r="J31" i="27"/>
  <c r="L31" i="27"/>
  <c r="I31" i="27"/>
  <c r="M31" i="27"/>
  <c r="K31" i="27"/>
  <c r="J40" i="27"/>
  <c r="H48" i="27"/>
  <c r="L40" i="27"/>
  <c r="M40" i="27"/>
  <c r="K40" i="27"/>
  <c r="I40" i="27"/>
  <c r="J57" i="27"/>
  <c r="L57" i="27"/>
  <c r="M57" i="27"/>
  <c r="K57" i="27"/>
  <c r="I57" i="27"/>
  <c r="J66" i="27"/>
  <c r="L66" i="27"/>
  <c r="M66" i="27"/>
  <c r="K66" i="27"/>
  <c r="I66" i="27"/>
  <c r="J74" i="27"/>
  <c r="I74" i="27"/>
  <c r="M74" i="27"/>
  <c r="L74" i="27"/>
  <c r="K74" i="27"/>
  <c r="C90" i="27"/>
  <c r="J83" i="27"/>
  <c r="I83" i="27"/>
  <c r="M83" i="27"/>
  <c r="L83" i="27"/>
  <c r="K83" i="27"/>
  <c r="J92" i="27"/>
  <c r="I92" i="27"/>
  <c r="M92" i="27"/>
  <c r="L92" i="27"/>
  <c r="K92" i="27"/>
  <c r="D104" i="27"/>
  <c r="J100" i="27"/>
  <c r="I100" i="27"/>
  <c r="M100" i="27"/>
  <c r="L100" i="27"/>
  <c r="K100" i="27"/>
  <c r="J109" i="27"/>
  <c r="I109" i="27"/>
  <c r="M109" i="27"/>
  <c r="L109" i="27"/>
  <c r="K109" i="27"/>
  <c r="E118" i="27"/>
  <c r="J117" i="27"/>
  <c r="I117" i="27"/>
  <c r="M117" i="27"/>
  <c r="L117" i="27"/>
  <c r="K117" i="27"/>
  <c r="K131" i="27"/>
  <c r="J131" i="27"/>
  <c r="L131" i="27"/>
  <c r="I131" i="27"/>
  <c r="M131" i="27"/>
  <c r="F146" i="27"/>
  <c r="M139" i="27"/>
  <c r="J139" i="27"/>
  <c r="K139" i="27"/>
  <c r="I139" i="27"/>
  <c r="L139" i="27"/>
  <c r="D160" i="27"/>
  <c r="O34" i="30"/>
  <c r="N34" i="30"/>
  <c r="I78" i="27"/>
  <c r="M78" i="27"/>
  <c r="L78" i="27"/>
  <c r="K78" i="27"/>
  <c r="J78" i="27"/>
  <c r="D90" i="27"/>
  <c r="I86" i="27"/>
  <c r="M86" i="27"/>
  <c r="L86" i="27"/>
  <c r="K86" i="27"/>
  <c r="J86" i="27"/>
  <c r="I95" i="27"/>
  <c r="M95" i="27"/>
  <c r="L95" i="27"/>
  <c r="K95" i="27"/>
  <c r="J95" i="27"/>
  <c r="E104" i="27"/>
  <c r="I103" i="27"/>
  <c r="M103" i="27"/>
  <c r="L103" i="27"/>
  <c r="K103" i="27"/>
  <c r="J103" i="27"/>
  <c r="F118" i="27"/>
  <c r="I112" i="27"/>
  <c r="M112" i="27"/>
  <c r="L112" i="27"/>
  <c r="K112" i="27"/>
  <c r="J112" i="27"/>
  <c r="I121" i="27"/>
  <c r="M121" i="27"/>
  <c r="L121" i="27"/>
  <c r="K121" i="27"/>
  <c r="J121" i="27"/>
  <c r="M130" i="27"/>
  <c r="J130" i="27"/>
  <c r="I130" i="27"/>
  <c r="L130" i="27"/>
  <c r="K130" i="27"/>
  <c r="G146" i="27"/>
  <c r="E160" i="27"/>
  <c r="K153" i="27"/>
  <c r="I153" i="27"/>
  <c r="M153" i="27"/>
  <c r="L153" i="27"/>
  <c r="J153" i="27"/>
  <c r="M10" i="28"/>
  <c r="J25" i="28"/>
  <c r="M25" i="28"/>
  <c r="L25" i="28"/>
  <c r="M32" i="28"/>
  <c r="J103" i="28"/>
  <c r="M103" i="28"/>
  <c r="L103" i="28"/>
  <c r="M38" i="27"/>
  <c r="L38" i="27"/>
  <c r="J38" i="27"/>
  <c r="K38" i="27"/>
  <c r="I38" i="27"/>
  <c r="M46" i="27"/>
  <c r="L46" i="27"/>
  <c r="J46" i="27"/>
  <c r="K46" i="27"/>
  <c r="I46" i="27"/>
  <c r="C62" i="27"/>
  <c r="M55" i="27"/>
  <c r="L55" i="27"/>
  <c r="J55" i="27"/>
  <c r="K55" i="27"/>
  <c r="I55" i="27"/>
  <c r="M64" i="27"/>
  <c r="L64" i="27"/>
  <c r="J64" i="27"/>
  <c r="K64" i="27"/>
  <c r="I64" i="27"/>
  <c r="D76" i="27"/>
  <c r="M72" i="27"/>
  <c r="L72" i="27"/>
  <c r="J72" i="27"/>
  <c r="K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C132" i="27"/>
  <c r="K144" i="27"/>
  <c r="M144" i="27"/>
  <c r="L144" i="27"/>
  <c r="J144" i="27"/>
  <c r="I144" i="27"/>
  <c r="G160" i="27"/>
  <c r="J16" i="28"/>
  <c r="M16" i="28"/>
  <c r="L16" i="28"/>
  <c r="M24" i="28"/>
  <c r="J14" i="30"/>
  <c r="L128" i="27"/>
  <c r="K128" i="27"/>
  <c r="M128" i="27"/>
  <c r="J128" i="27"/>
  <c r="I128" i="27"/>
  <c r="L137" i="27"/>
  <c r="K137" i="27"/>
  <c r="M137" i="27"/>
  <c r="J137" i="27"/>
  <c r="I137" i="27"/>
  <c r="E146" i="27"/>
  <c r="L145" i="27"/>
  <c r="K145" i="27"/>
  <c r="I145" i="27"/>
  <c r="M145" i="27"/>
  <c r="J145" i="27"/>
  <c r="F160" i="27"/>
  <c r="L154" i="27"/>
  <c r="K154" i="27"/>
  <c r="J154" i="27"/>
  <c r="I154" i="27"/>
  <c r="M154" i="27"/>
  <c r="J17" i="30"/>
  <c r="J31" i="30"/>
  <c r="O35" i="30"/>
  <c r="N35" i="30"/>
  <c r="J76" i="30"/>
  <c r="F10" i="30"/>
  <c r="L12" i="30"/>
  <c r="L76" i="30"/>
  <c r="F13" i="30"/>
  <c r="L15" i="30"/>
  <c r="J87" i="30"/>
  <c r="L84" i="30"/>
  <c r="H98" i="30"/>
  <c r="J127" i="30"/>
  <c r="G132" i="27"/>
  <c r="I129" i="27"/>
  <c r="M129" i="27"/>
  <c r="L129" i="27"/>
  <c r="K129" i="27"/>
  <c r="J129" i="27"/>
  <c r="I138" i="27"/>
  <c r="H146" i="27"/>
  <c r="M138" i="27"/>
  <c r="J138" i="27"/>
  <c r="L138" i="27"/>
  <c r="K138" i="27"/>
  <c r="I155" i="27"/>
  <c r="M155" i="27"/>
  <c r="L155" i="27"/>
  <c r="K155" i="27"/>
  <c r="J155" i="27"/>
  <c r="O10" i="30"/>
  <c r="N10" i="30"/>
  <c r="F18" i="30"/>
  <c r="F21" i="30"/>
  <c r="J32" i="30"/>
  <c r="F42" i="30"/>
  <c r="N99" i="30"/>
  <c r="O99" i="30"/>
  <c r="H106" i="30"/>
  <c r="H132" i="27"/>
  <c r="M124" i="27"/>
  <c r="L124" i="27"/>
  <c r="K124" i="27"/>
  <c r="J124" i="27"/>
  <c r="I124" i="27"/>
  <c r="L141" i="27"/>
  <c r="M141" i="27"/>
  <c r="K141" i="27"/>
  <c r="J141" i="27"/>
  <c r="I141" i="27"/>
  <c r="L150" i="27"/>
  <c r="M150" i="27"/>
  <c r="K150" i="27"/>
  <c r="J150" i="27"/>
  <c r="I150" i="27"/>
  <c r="L158" i="27"/>
  <c r="M158" i="27"/>
  <c r="K158" i="27"/>
  <c r="J158" i="27"/>
  <c r="I158" i="27"/>
  <c r="H11" i="30"/>
  <c r="O13" i="30"/>
  <c r="N13" i="30"/>
  <c r="F43" i="30"/>
  <c r="L55" i="30"/>
  <c r="J65" i="30"/>
  <c r="H16" i="30"/>
  <c r="J38" i="30"/>
  <c r="J86" i="30"/>
  <c r="F145" i="30"/>
  <c r="J9" i="30"/>
  <c r="J19" i="30"/>
  <c r="J39" i="30"/>
  <c r="L101" i="30"/>
  <c r="F108" i="30"/>
  <c r="H130" i="30"/>
  <c r="F123" i="30"/>
  <c r="L153" i="30"/>
  <c r="O145" i="30"/>
  <c r="N145" i="30"/>
  <c r="L9" i="30"/>
  <c r="J11" i="30"/>
  <c r="H13" i="30"/>
  <c r="F15" i="30"/>
  <c r="O15" i="30"/>
  <c r="N15" i="30"/>
  <c r="L17" i="30"/>
  <c r="L19" i="30"/>
  <c r="J20" i="30"/>
  <c r="H21" i="30"/>
  <c r="L33" i="30"/>
  <c r="H37" i="30"/>
  <c r="J43" i="30"/>
  <c r="J78" i="30"/>
  <c r="F100" i="30"/>
  <c r="O101" i="30"/>
  <c r="N101" i="30"/>
  <c r="J103" i="30"/>
  <c r="O123" i="30"/>
  <c r="N123" i="30"/>
  <c r="J141" i="30"/>
  <c r="J213" i="30"/>
  <c r="H10" i="30"/>
  <c r="F12" i="30"/>
  <c r="O12" i="30"/>
  <c r="N12" i="30"/>
  <c r="L14" i="30"/>
  <c r="J16" i="30"/>
  <c r="H18" i="30"/>
  <c r="O31" i="30"/>
  <c r="N31" i="30"/>
  <c r="N32" i="30"/>
  <c r="O32" i="30"/>
  <c r="F36" i="30"/>
  <c r="L38" i="30"/>
  <c r="H42" i="30"/>
  <c r="H53" i="30"/>
  <c r="O55" i="30"/>
  <c r="N55" i="30"/>
  <c r="J59" i="30"/>
  <c r="L103" i="30"/>
  <c r="H105" i="30"/>
  <c r="J119" i="30"/>
  <c r="H129" i="30"/>
  <c r="F9" i="30"/>
  <c r="O9" i="30"/>
  <c r="N9" i="30"/>
  <c r="L11" i="30"/>
  <c r="J13" i="30"/>
  <c r="H15" i="30"/>
  <c r="F17" i="30"/>
  <c r="J21" i="30"/>
  <c r="F35" i="30"/>
  <c r="L37" i="30"/>
  <c r="H41" i="30"/>
  <c r="H97" i="30"/>
  <c r="J105" i="30"/>
  <c r="F107" i="30"/>
  <c r="L147" i="30"/>
  <c r="J153" i="30"/>
  <c r="J10" i="30"/>
  <c r="H12" i="30"/>
  <c r="F14" i="30"/>
  <c r="O14" i="30"/>
  <c r="N14" i="30"/>
  <c r="L16" i="30"/>
  <c r="J18" i="30"/>
  <c r="F19" i="30"/>
  <c r="L21" i="30"/>
  <c r="F34" i="30"/>
  <c r="L36" i="30"/>
  <c r="H40" i="30"/>
  <c r="J57" i="30"/>
  <c r="J97" i="30"/>
  <c r="F99" i="30"/>
  <c r="O100" i="30"/>
  <c r="N100" i="30"/>
  <c r="H107" i="30"/>
  <c r="F109" i="30"/>
  <c r="L125" i="30"/>
  <c r="H143" i="30"/>
  <c r="N54" i="31"/>
  <c r="H9" i="30"/>
  <c r="F11" i="30"/>
  <c r="N11" i="30"/>
  <c r="O11" i="30"/>
  <c r="L13" i="30"/>
  <c r="J15" i="30"/>
  <c r="H17" i="30"/>
  <c r="F31" i="30"/>
  <c r="F32" i="30"/>
  <c r="J35" i="30"/>
  <c r="F39" i="30"/>
  <c r="L41" i="30"/>
  <c r="H99" i="30"/>
  <c r="L102" i="30"/>
  <c r="L109" i="30"/>
  <c r="H121" i="30"/>
  <c r="F131" i="30"/>
  <c r="J207" i="30"/>
  <c r="L10" i="30"/>
  <c r="J12" i="30"/>
  <c r="H14" i="30"/>
  <c r="F16" i="30"/>
  <c r="L18" i="30"/>
  <c r="H19" i="30"/>
  <c r="F20" i="30"/>
  <c r="H32" i="30"/>
  <c r="H33" i="30"/>
  <c r="H34" i="30"/>
  <c r="O36" i="30"/>
  <c r="N36" i="30"/>
  <c r="J40" i="30"/>
  <c r="L57" i="30"/>
  <c r="F101" i="30"/>
  <c r="J104" i="30"/>
  <c r="J149" i="30"/>
  <c r="H20" i="30"/>
  <c r="H31" i="30"/>
  <c r="F33" i="30"/>
  <c r="N33" i="30"/>
  <c r="O33" i="30"/>
  <c r="L35" i="30"/>
  <c r="J37" i="30"/>
  <c r="H39" i="30"/>
  <c r="F41" i="30"/>
  <c r="L43" i="30"/>
  <c r="F98" i="30"/>
  <c r="N98" i="30"/>
  <c r="O98" i="30"/>
  <c r="L100" i="30"/>
  <c r="J102" i="30"/>
  <c r="H104" i="30"/>
  <c r="F106" i="30"/>
  <c r="L108" i="30"/>
  <c r="L32" i="30"/>
  <c r="J34" i="30"/>
  <c r="H36" i="30"/>
  <c r="F38" i="30"/>
  <c r="L40" i="30"/>
  <c r="J42" i="30"/>
  <c r="L97" i="30"/>
  <c r="J99" i="30"/>
  <c r="H101" i="30"/>
  <c r="F103" i="30"/>
  <c r="O103" i="30"/>
  <c r="N103" i="30"/>
  <c r="L105" i="30"/>
  <c r="J107" i="30"/>
  <c r="H109" i="30"/>
  <c r="L119" i="30"/>
  <c r="F14" i="31"/>
  <c r="L11" i="33"/>
  <c r="H187" i="30"/>
  <c r="O189" i="30"/>
  <c r="N189" i="30"/>
  <c r="J193" i="30"/>
  <c r="F197" i="30"/>
  <c r="L34" i="30"/>
  <c r="J36" i="30"/>
  <c r="H38" i="30"/>
  <c r="F40" i="30"/>
  <c r="L42" i="30"/>
  <c r="J55" i="30"/>
  <c r="F97" i="30"/>
  <c r="N97" i="30"/>
  <c r="O97" i="30"/>
  <c r="L99" i="30"/>
  <c r="J101" i="30"/>
  <c r="H103" i="30"/>
  <c r="F105" i="30"/>
  <c r="L107" i="30"/>
  <c r="J109" i="30"/>
  <c r="L16" i="31"/>
  <c r="L20" i="30"/>
  <c r="L31" i="30"/>
  <c r="J33" i="30"/>
  <c r="H35" i="30"/>
  <c r="F37" i="30"/>
  <c r="O37" i="30"/>
  <c r="N37" i="30"/>
  <c r="L39" i="30"/>
  <c r="J41" i="30"/>
  <c r="H43" i="30"/>
  <c r="J98" i="30"/>
  <c r="H100" i="30"/>
  <c r="F102" i="30"/>
  <c r="O102" i="30"/>
  <c r="N102" i="30"/>
  <c r="L104" i="30"/>
  <c r="J106" i="30"/>
  <c r="H108" i="30"/>
  <c r="J81" i="30"/>
  <c r="L98" i="30"/>
  <c r="J100" i="30"/>
  <c r="H102" i="30"/>
  <c r="F104" i="30"/>
  <c r="L106" i="30"/>
  <c r="J108" i="30"/>
  <c r="J130" i="30"/>
  <c r="J185" i="30"/>
  <c r="F189" i="30"/>
  <c r="L191" i="30"/>
  <c r="H195" i="30"/>
  <c r="H207" i="30"/>
  <c r="L211" i="30"/>
  <c r="J10" i="31"/>
  <c r="H20" i="31"/>
  <c r="N100" i="31"/>
  <c r="H9" i="31"/>
  <c r="O11" i="31"/>
  <c r="N11" i="31"/>
  <c r="J15" i="31"/>
  <c r="F19" i="31"/>
  <c r="L21" i="31"/>
  <c r="F35" i="31"/>
  <c r="H41" i="31"/>
  <c r="N98" i="33"/>
  <c r="I8" i="37"/>
  <c r="H8" i="37"/>
  <c r="G8" i="37"/>
  <c r="L10" i="31"/>
  <c r="H14" i="31"/>
  <c r="J20" i="31"/>
  <c r="L79" i="33"/>
  <c r="O9" i="31"/>
  <c r="N9" i="31"/>
  <c r="J13" i="31"/>
  <c r="F17" i="31"/>
  <c r="L19" i="31"/>
  <c r="O59" i="33"/>
  <c r="N102" i="33"/>
  <c r="H12" i="31"/>
  <c r="O14" i="31"/>
  <c r="N14" i="31"/>
  <c r="J18" i="31"/>
  <c r="J15" i="33"/>
  <c r="J105" i="33"/>
  <c r="F11" i="31"/>
  <c r="L13" i="31"/>
  <c r="H17" i="31"/>
  <c r="H33" i="31"/>
  <c r="O35" i="31"/>
  <c r="N35" i="31"/>
  <c r="J12" i="31"/>
  <c r="F16" i="31"/>
  <c r="L18" i="31"/>
  <c r="N81" i="31"/>
  <c r="F9" i="31"/>
  <c r="L11" i="31"/>
  <c r="H15" i="31"/>
  <c r="J21" i="31"/>
  <c r="N33" i="31"/>
  <c r="J9" i="31"/>
  <c r="H11" i="31"/>
  <c r="F13" i="31"/>
  <c r="O13" i="31"/>
  <c r="N13" i="31"/>
  <c r="L15" i="31"/>
  <c r="J17" i="31"/>
  <c r="H19" i="31"/>
  <c r="F21" i="31"/>
  <c r="L13" i="33"/>
  <c r="L16" i="33"/>
  <c r="J21" i="33"/>
  <c r="J64" i="33"/>
  <c r="H76" i="33"/>
  <c r="L81" i="33"/>
  <c r="L108" i="33"/>
  <c r="F10" i="31"/>
  <c r="O10" i="31"/>
  <c r="N10" i="31"/>
  <c r="L12" i="31"/>
  <c r="J14" i="31"/>
  <c r="H16" i="31"/>
  <c r="F18" i="31"/>
  <c r="L20" i="31"/>
  <c r="H20" i="33"/>
  <c r="H31" i="33"/>
  <c r="L32" i="33"/>
  <c r="H35" i="33"/>
  <c r="L36" i="33"/>
  <c r="H39" i="33"/>
  <c r="L40" i="33"/>
  <c r="H78" i="33"/>
  <c r="L83" i="33"/>
  <c r="J97" i="33"/>
  <c r="J103" i="33"/>
  <c r="L9" i="31"/>
  <c r="J11" i="31"/>
  <c r="H13" i="31"/>
  <c r="F15" i="31"/>
  <c r="N15" i="31"/>
  <c r="O15" i="31"/>
  <c r="L17" i="31"/>
  <c r="J19" i="31"/>
  <c r="H21" i="31"/>
  <c r="J54" i="33"/>
  <c r="L85" i="33"/>
  <c r="J99" i="33"/>
  <c r="AO34" i="35"/>
  <c r="AN34" i="35"/>
  <c r="H10" i="31"/>
  <c r="F12" i="31"/>
  <c r="N12" i="31"/>
  <c r="O12" i="31"/>
  <c r="L14" i="31"/>
  <c r="J16" i="31"/>
  <c r="H18" i="31"/>
  <c r="F20" i="31"/>
  <c r="J101" i="33"/>
  <c r="BA13" i="35"/>
  <c r="AZ13" i="35"/>
  <c r="L19" i="33"/>
  <c r="J56" i="33"/>
  <c r="H14" i="35"/>
  <c r="H9" i="33"/>
  <c r="H12" i="33"/>
  <c r="H15" i="33"/>
  <c r="J18" i="33"/>
  <c r="L34" i="33"/>
  <c r="L38" i="33"/>
  <c r="L42" i="33"/>
  <c r="L75" i="33"/>
  <c r="J107" i="33"/>
  <c r="N57" i="31"/>
  <c r="N76" i="31"/>
  <c r="J10" i="33"/>
  <c r="J13" i="33"/>
  <c r="N53" i="33"/>
  <c r="L77" i="33"/>
  <c r="H17" i="33"/>
  <c r="L21" i="33"/>
  <c r="N32" i="33"/>
  <c r="N34" i="33"/>
  <c r="O9" i="35"/>
  <c r="I12" i="35"/>
  <c r="H12" i="35"/>
  <c r="I32" i="35"/>
  <c r="H32" i="35"/>
  <c r="D11" i="37"/>
  <c r="G128" i="37"/>
  <c r="I128" i="37"/>
  <c r="H128" i="37"/>
  <c r="H10" i="35"/>
  <c r="BA10" i="35"/>
  <c r="AZ10" i="35"/>
  <c r="Y13" i="35"/>
  <c r="O18" i="35"/>
  <c r="H6" i="37"/>
  <c r="G6" i="37"/>
  <c r="N9" i="38"/>
  <c r="N10" i="38"/>
  <c r="M10" i="38"/>
  <c r="L10" i="38"/>
  <c r="P6" i="39"/>
  <c r="T6" i="39"/>
  <c r="Q6" i="39"/>
  <c r="H11" i="35"/>
  <c r="O12" i="35"/>
  <c r="E11" i="37"/>
  <c r="I8" i="38"/>
  <c r="H8" i="38"/>
  <c r="I7" i="40"/>
  <c r="H7" i="40"/>
  <c r="M7" i="37"/>
  <c r="L7" i="37"/>
  <c r="K7" i="37"/>
  <c r="F11" i="37"/>
  <c r="I9" i="37"/>
  <c r="H9" i="37"/>
  <c r="G9" i="37"/>
  <c r="O127" i="37"/>
  <c r="N127" i="37"/>
  <c r="I12" i="38"/>
  <c r="H12" i="38"/>
  <c r="H135" i="38"/>
  <c r="G135" i="38"/>
  <c r="I135" i="38"/>
  <c r="O138" i="38"/>
  <c r="N138" i="38"/>
  <c r="M138" i="38"/>
  <c r="L138" i="38"/>
  <c r="K138" i="38"/>
  <c r="M7" i="40"/>
  <c r="L7" i="40"/>
  <c r="L8" i="39"/>
  <c r="N8" i="39"/>
  <c r="T8" i="37"/>
  <c r="S8" i="37"/>
  <c r="R8" i="37"/>
  <c r="Q8" i="37"/>
  <c r="P8" i="37"/>
  <c r="O8" i="37"/>
  <c r="M10" i="37"/>
  <c r="L10" i="37"/>
  <c r="K10" i="37"/>
  <c r="S12" i="38"/>
  <c r="R12" i="38"/>
  <c r="Q12" i="38"/>
  <c r="P12" i="38"/>
  <c r="M134" i="38"/>
  <c r="L134" i="38"/>
  <c r="O134" i="38"/>
  <c r="N134" i="38"/>
  <c r="K134" i="38"/>
  <c r="Q7" i="40"/>
  <c r="P7" i="40"/>
  <c r="N6" i="38"/>
  <c r="H11" i="38"/>
  <c r="I11" i="38"/>
  <c r="H30" i="35"/>
  <c r="N11" i="37"/>
  <c r="R9" i="37"/>
  <c r="Q9" i="37"/>
  <c r="P9" i="37"/>
  <c r="O9" i="37"/>
  <c r="S9" i="37"/>
  <c r="T9" i="37"/>
  <c r="Q10" i="38"/>
  <c r="P10" i="38"/>
  <c r="C11" i="37"/>
  <c r="I134" i="38"/>
  <c r="H134" i="38"/>
  <c r="G134" i="38"/>
  <c r="H6" i="39"/>
  <c r="J6" i="39"/>
  <c r="I6" i="39"/>
  <c r="F6" i="39"/>
  <c r="F8" i="40"/>
  <c r="L6" i="37"/>
  <c r="K6" i="37"/>
  <c r="O135" i="38"/>
  <c r="M135" i="38"/>
  <c r="L135" i="38"/>
  <c r="K135" i="38"/>
  <c r="N135" i="38"/>
  <c r="F10" i="39"/>
  <c r="S11" i="39"/>
  <c r="R11" i="39"/>
  <c r="T11" i="39"/>
  <c r="Q11" i="39"/>
  <c r="P11" i="39"/>
  <c r="H134" i="39"/>
  <c r="G134" i="39"/>
  <c r="I134" i="39"/>
  <c r="F12" i="40"/>
  <c r="H140" i="41"/>
  <c r="G140" i="41"/>
  <c r="R13" i="43"/>
  <c r="P13" i="43"/>
  <c r="T13" i="43"/>
  <c r="S13" i="43"/>
  <c r="Q13" i="43"/>
  <c r="L8" i="37"/>
  <c r="K8" i="37"/>
  <c r="M8" i="37"/>
  <c r="H10" i="37"/>
  <c r="G10" i="37"/>
  <c r="I10" i="37"/>
  <c r="P10" i="37"/>
  <c r="O10" i="37"/>
  <c r="Q10" i="37"/>
  <c r="T10" i="37"/>
  <c r="S10" i="37"/>
  <c r="R10" i="37"/>
  <c r="M11" i="38"/>
  <c r="L11" i="38"/>
  <c r="N11" i="38"/>
  <c r="H136" i="38"/>
  <c r="G136" i="38"/>
  <c r="I136" i="38"/>
  <c r="F7" i="40"/>
  <c r="H14" i="41"/>
  <c r="I14" i="41"/>
  <c r="N137" i="38"/>
  <c r="M137" i="38"/>
  <c r="L137" i="38"/>
  <c r="K137" i="38"/>
  <c r="O137" i="38"/>
  <c r="T8" i="39"/>
  <c r="P8" i="39"/>
  <c r="Q8" i="39"/>
  <c r="T12" i="39"/>
  <c r="S12" i="39"/>
  <c r="Q12" i="39"/>
  <c r="P12" i="39"/>
  <c r="R12" i="39"/>
  <c r="F6" i="40"/>
  <c r="R6" i="37"/>
  <c r="Q6" i="37"/>
  <c r="P6" i="37"/>
  <c r="O6" i="37"/>
  <c r="G7" i="37"/>
  <c r="I7" i="37"/>
  <c r="H7" i="37"/>
  <c r="T7" i="37"/>
  <c r="S7" i="37"/>
  <c r="R7" i="37"/>
  <c r="Q7" i="37"/>
  <c r="P7" i="37"/>
  <c r="O7" i="37"/>
  <c r="J11" i="37"/>
  <c r="M9" i="37"/>
  <c r="L9" i="37"/>
  <c r="K9" i="37"/>
  <c r="N12" i="38"/>
  <c r="M12" i="38"/>
  <c r="L12" i="38"/>
  <c r="I138" i="38"/>
  <c r="H138" i="38"/>
  <c r="G138" i="38"/>
  <c r="I137" i="39"/>
  <c r="H137" i="39"/>
  <c r="G137" i="39"/>
  <c r="L6" i="39"/>
  <c r="N6" i="39"/>
  <c r="M6" i="39"/>
  <c r="T7" i="39"/>
  <c r="AA19" i="39" s="1"/>
  <c r="J8" i="39"/>
  <c r="M8" i="39"/>
  <c r="J11" i="39"/>
  <c r="I11" i="39"/>
  <c r="H11" i="39"/>
  <c r="F12" i="39"/>
  <c r="O138" i="39"/>
  <c r="N138" i="39"/>
  <c r="L138" i="39"/>
  <c r="M138" i="39"/>
  <c r="I11" i="40"/>
  <c r="H11" i="40"/>
  <c r="I139" i="43"/>
  <c r="P11" i="38"/>
  <c r="S11" i="38"/>
  <c r="R11" i="38"/>
  <c r="Q11" i="38"/>
  <c r="K136" i="38"/>
  <c r="O136" i="38"/>
  <c r="N136" i="38"/>
  <c r="M136" i="38"/>
  <c r="L136" i="38"/>
  <c r="F7" i="39"/>
  <c r="L137" i="39"/>
  <c r="M137" i="39"/>
  <c r="O137" i="39"/>
  <c r="N137" i="39"/>
  <c r="F10" i="40"/>
  <c r="I137" i="40"/>
  <c r="H137" i="40"/>
  <c r="G137" i="40"/>
  <c r="I142" i="42"/>
  <c r="I137" i="38"/>
  <c r="H137" i="38"/>
  <c r="G137" i="38"/>
  <c r="J7" i="39"/>
  <c r="I7" i="39"/>
  <c r="H7" i="39"/>
  <c r="I12" i="39"/>
  <c r="H12" i="39"/>
  <c r="J12" i="39"/>
  <c r="N136" i="39"/>
  <c r="M136" i="39"/>
  <c r="O136" i="39"/>
  <c r="L136" i="39"/>
  <c r="S11" i="40"/>
  <c r="R11" i="40"/>
  <c r="Q11" i="40"/>
  <c r="P11" i="40"/>
  <c r="P13" i="41"/>
  <c r="Q13" i="41"/>
  <c r="N135" i="39"/>
  <c r="M135" i="39"/>
  <c r="O135" i="39"/>
  <c r="L135" i="39"/>
  <c r="I12" i="40"/>
  <c r="H12" i="40"/>
  <c r="S12" i="40"/>
  <c r="R12" i="40"/>
  <c r="Q12" i="40"/>
  <c r="P12" i="40"/>
  <c r="I134" i="40"/>
  <c r="H134" i="40"/>
  <c r="G134" i="40"/>
  <c r="O138" i="40"/>
  <c r="N138" i="40"/>
  <c r="M138" i="40"/>
  <c r="L138" i="40"/>
  <c r="F15" i="41"/>
  <c r="T8" i="43"/>
  <c r="R8" i="43"/>
  <c r="P8" i="43"/>
  <c r="S8" i="43"/>
  <c r="Q8" i="43"/>
  <c r="N11" i="39"/>
  <c r="M11" i="39"/>
  <c r="L11" i="39"/>
  <c r="I136" i="39"/>
  <c r="H136" i="39"/>
  <c r="G136" i="39"/>
  <c r="N135" i="40"/>
  <c r="M135" i="40"/>
  <c r="L135" i="40"/>
  <c r="O135" i="40"/>
  <c r="N9" i="42"/>
  <c r="M9" i="42"/>
  <c r="L9" i="42"/>
  <c r="I144" i="42"/>
  <c r="N9" i="43"/>
  <c r="M9" i="43"/>
  <c r="L9" i="43"/>
  <c r="F15" i="43"/>
  <c r="M11" i="40"/>
  <c r="L11" i="40"/>
  <c r="I136" i="40"/>
  <c r="H136" i="40"/>
  <c r="G136" i="40"/>
  <c r="S14" i="41"/>
  <c r="P14" i="41"/>
  <c r="R14" i="41"/>
  <c r="Q14" i="41"/>
  <c r="F6" i="41"/>
  <c r="F10" i="41"/>
  <c r="I145" i="42"/>
  <c r="F10" i="43"/>
  <c r="F11" i="39"/>
  <c r="L12" i="39"/>
  <c r="N12" i="39"/>
  <c r="M12" i="39"/>
  <c r="G138" i="39"/>
  <c r="I138" i="39"/>
  <c r="H138" i="39"/>
  <c r="M137" i="40"/>
  <c r="L137" i="40"/>
  <c r="O137" i="40"/>
  <c r="N137" i="40"/>
  <c r="F15" i="42"/>
  <c r="G135" i="39"/>
  <c r="I135" i="39"/>
  <c r="H135" i="39"/>
  <c r="F11" i="40"/>
  <c r="L12" i="40"/>
  <c r="M12" i="40"/>
  <c r="H138" i="40"/>
  <c r="G138" i="40"/>
  <c r="I138" i="40"/>
  <c r="J7" i="42"/>
  <c r="I7" i="42"/>
  <c r="H7" i="42"/>
  <c r="I135" i="40"/>
  <c r="H135" i="40"/>
  <c r="G135" i="40"/>
  <c r="O142" i="41"/>
  <c r="N142" i="41"/>
  <c r="T7" i="42"/>
  <c r="S7" i="42"/>
  <c r="R7" i="42"/>
  <c r="Q7" i="42"/>
  <c r="P7" i="42"/>
  <c r="N139" i="42"/>
  <c r="O139" i="42"/>
  <c r="J12" i="43"/>
  <c r="H12" i="43"/>
  <c r="I12" i="43"/>
  <c r="O136" i="40"/>
  <c r="N136" i="40"/>
  <c r="M136" i="40"/>
  <c r="L136" i="40"/>
  <c r="M14" i="41"/>
  <c r="L14" i="41"/>
  <c r="F8" i="41"/>
  <c r="F12" i="41"/>
  <c r="F14" i="41"/>
  <c r="F8" i="42"/>
  <c r="I136" i="43"/>
  <c r="L10" i="42"/>
  <c r="N10" i="42"/>
  <c r="M10" i="42"/>
  <c r="R11" i="42"/>
  <c r="T11" i="42"/>
  <c r="S11" i="42"/>
  <c r="Q11" i="42"/>
  <c r="P11" i="42"/>
  <c r="H12" i="42"/>
  <c r="J12" i="42"/>
  <c r="I12" i="42"/>
  <c r="N13" i="42"/>
  <c r="M13" i="42"/>
  <c r="L13" i="42"/>
  <c r="J15" i="42"/>
  <c r="I15" i="42"/>
  <c r="H15" i="42"/>
  <c r="O136" i="42"/>
  <c r="M136" i="42"/>
  <c r="N136" i="42"/>
  <c r="L136" i="42"/>
  <c r="P6" i="43"/>
  <c r="T6" i="43"/>
  <c r="S6" i="43"/>
  <c r="R6" i="43"/>
  <c r="O16" i="43"/>
  <c r="Q6" i="43"/>
  <c r="F8" i="43"/>
  <c r="H10" i="43"/>
  <c r="J10" i="43"/>
  <c r="I10" i="43"/>
  <c r="T11" i="43"/>
  <c r="R11" i="43"/>
  <c r="S11" i="43"/>
  <c r="Q11" i="43"/>
  <c r="P11" i="43"/>
  <c r="N14" i="43"/>
  <c r="L14" i="43"/>
  <c r="M14" i="43"/>
  <c r="J15" i="43"/>
  <c r="I15" i="43"/>
  <c r="H15" i="43"/>
  <c r="L137" i="43"/>
  <c r="M137" i="43"/>
  <c r="H141" i="43"/>
  <c r="I141" i="43"/>
  <c r="G141" i="43"/>
  <c r="D10" i="44"/>
  <c r="D18" i="44"/>
  <c r="D12" i="45"/>
  <c r="D20" i="45"/>
  <c r="D14" i="46"/>
  <c r="C16" i="42"/>
  <c r="N6" i="42"/>
  <c r="M6" i="42"/>
  <c r="L6" i="42"/>
  <c r="K16" i="42"/>
  <c r="J8" i="42"/>
  <c r="I8" i="42"/>
  <c r="H8" i="42"/>
  <c r="T8" i="42"/>
  <c r="S8" i="42"/>
  <c r="R8" i="42"/>
  <c r="Q8" i="42"/>
  <c r="P8" i="42"/>
  <c r="F9" i="42"/>
  <c r="F11" i="42"/>
  <c r="F14" i="42"/>
  <c r="T14" i="42"/>
  <c r="P14" i="42"/>
  <c r="S14" i="42"/>
  <c r="R14" i="42"/>
  <c r="Q14" i="42"/>
  <c r="M138" i="42"/>
  <c r="L138" i="42"/>
  <c r="M140" i="42"/>
  <c r="L140" i="42"/>
  <c r="L141" i="42"/>
  <c r="M141" i="42"/>
  <c r="M142" i="42"/>
  <c r="L142" i="42"/>
  <c r="M144" i="42"/>
  <c r="L144" i="42"/>
  <c r="C16" i="43"/>
  <c r="N7" i="43"/>
  <c r="L7" i="43"/>
  <c r="M7" i="43"/>
  <c r="L12" i="43"/>
  <c r="N12" i="43"/>
  <c r="M12" i="43"/>
  <c r="F13" i="43"/>
  <c r="M142" i="43"/>
  <c r="L142" i="43"/>
  <c r="D16" i="42"/>
  <c r="J11" i="42"/>
  <c r="I11" i="42"/>
  <c r="H11" i="42"/>
  <c r="F6" i="43"/>
  <c r="E16" i="43"/>
  <c r="F16" i="43" s="1"/>
  <c r="J8" i="43"/>
  <c r="H8" i="43"/>
  <c r="I8" i="43"/>
  <c r="R9" i="43"/>
  <c r="P9" i="43"/>
  <c r="T9" i="43"/>
  <c r="S9" i="43"/>
  <c r="Q9" i="43"/>
  <c r="F11" i="43"/>
  <c r="J13" i="43"/>
  <c r="H13" i="43"/>
  <c r="I13" i="43"/>
  <c r="P14" i="43"/>
  <c r="T14" i="43"/>
  <c r="S14" i="43"/>
  <c r="R14" i="43"/>
  <c r="Q14" i="43"/>
  <c r="N143" i="43"/>
  <c r="O143" i="43"/>
  <c r="M136" i="43"/>
  <c r="L136" i="43"/>
  <c r="I140" i="43"/>
  <c r="E16" i="42"/>
  <c r="F16" i="42" s="1"/>
  <c r="F6" i="42"/>
  <c r="N7" i="42"/>
  <c r="M7" i="42"/>
  <c r="L7" i="42"/>
  <c r="J9" i="42"/>
  <c r="I9" i="42"/>
  <c r="H9" i="42"/>
  <c r="R9" i="42"/>
  <c r="Q9" i="42"/>
  <c r="P9" i="42"/>
  <c r="T9" i="42"/>
  <c r="S9" i="42"/>
  <c r="F10" i="42"/>
  <c r="T10" i="42"/>
  <c r="P10" i="42"/>
  <c r="S10" i="42"/>
  <c r="R10" i="42"/>
  <c r="Q10" i="42"/>
  <c r="L12" i="42"/>
  <c r="N12" i="42"/>
  <c r="M12" i="42"/>
  <c r="R13" i="42"/>
  <c r="S13" i="42"/>
  <c r="Q13" i="42"/>
  <c r="P13" i="42"/>
  <c r="T13" i="42"/>
  <c r="H14" i="42"/>
  <c r="J14" i="42"/>
  <c r="I14" i="42"/>
  <c r="N15" i="42"/>
  <c r="M15" i="42"/>
  <c r="L15" i="42"/>
  <c r="I143" i="42"/>
  <c r="H6" i="43"/>
  <c r="J6" i="43"/>
  <c r="G16" i="43"/>
  <c r="I6" i="43"/>
  <c r="T7" i="43"/>
  <c r="R7" i="43"/>
  <c r="S7" i="43"/>
  <c r="Q7" i="43"/>
  <c r="P7" i="43"/>
  <c r="N10" i="43"/>
  <c r="L10" i="43"/>
  <c r="M10" i="43"/>
  <c r="J11" i="43"/>
  <c r="I11" i="43"/>
  <c r="H11" i="43"/>
  <c r="N15" i="43"/>
  <c r="L15" i="43"/>
  <c r="M15" i="43"/>
  <c r="M140" i="43"/>
  <c r="L140" i="43"/>
  <c r="I144" i="43"/>
  <c r="F13" i="42"/>
  <c r="L8" i="43"/>
  <c r="N8" i="43"/>
  <c r="M8" i="43"/>
  <c r="F9" i="43"/>
  <c r="T12" i="43"/>
  <c r="R12" i="43"/>
  <c r="P12" i="43"/>
  <c r="S12" i="43"/>
  <c r="Q12" i="43"/>
  <c r="N13" i="43"/>
  <c r="M13" i="43"/>
  <c r="L13" i="43"/>
  <c r="F14" i="43"/>
  <c r="L145" i="43"/>
  <c r="M145" i="43"/>
  <c r="D14" i="44"/>
  <c r="D8" i="45"/>
  <c r="D16" i="45"/>
  <c r="D10" i="46"/>
  <c r="D18" i="46"/>
  <c r="G16" i="42"/>
  <c r="H6" i="42"/>
  <c r="J6" i="42"/>
  <c r="I6" i="42"/>
  <c r="P6" i="42"/>
  <c r="O16" i="42"/>
  <c r="T6" i="42"/>
  <c r="S6" i="42"/>
  <c r="R6" i="42"/>
  <c r="Q6" i="42"/>
  <c r="F7" i="42"/>
  <c r="L8" i="42"/>
  <c r="N8" i="42"/>
  <c r="M8" i="42"/>
  <c r="H10" i="42"/>
  <c r="I10" i="42"/>
  <c r="J10" i="42"/>
  <c r="N11" i="42"/>
  <c r="L11" i="42"/>
  <c r="M11" i="42"/>
  <c r="J13" i="42"/>
  <c r="H13" i="42"/>
  <c r="I13" i="42"/>
  <c r="F7" i="43"/>
  <c r="J9" i="43"/>
  <c r="H9" i="43"/>
  <c r="I9" i="43"/>
  <c r="P10" i="43"/>
  <c r="T10" i="43"/>
  <c r="Q10" i="43"/>
  <c r="S10" i="43"/>
  <c r="R10" i="43"/>
  <c r="F12" i="43"/>
  <c r="H14" i="43"/>
  <c r="I14" i="43"/>
  <c r="J14" i="43"/>
  <c r="T15" i="43"/>
  <c r="R15" i="43"/>
  <c r="P15" i="43"/>
  <c r="S15" i="43"/>
  <c r="Q15" i="43"/>
  <c r="I138" i="43"/>
  <c r="G138" i="43"/>
  <c r="H138" i="43"/>
  <c r="O139" i="41"/>
  <c r="N139" i="41"/>
  <c r="F12" i="42"/>
  <c r="P12" i="42"/>
  <c r="T12" i="42"/>
  <c r="S12" i="42"/>
  <c r="R12" i="42"/>
  <c r="Q12" i="42"/>
  <c r="L14" i="42"/>
  <c r="N14" i="42"/>
  <c r="M14" i="42"/>
  <c r="R15" i="42"/>
  <c r="T15" i="42"/>
  <c r="S15" i="42"/>
  <c r="Q15" i="42"/>
  <c r="P15" i="42"/>
  <c r="I136" i="42"/>
  <c r="I137" i="42"/>
  <c r="I138" i="42"/>
  <c r="I140" i="42"/>
  <c r="N6" i="43"/>
  <c r="L6" i="43"/>
  <c r="K16" i="43"/>
  <c r="M6" i="43"/>
  <c r="J7" i="43"/>
  <c r="I7" i="43"/>
  <c r="H7" i="43"/>
  <c r="N11" i="43"/>
  <c r="L11" i="43"/>
  <c r="M11" i="43"/>
  <c r="M144" i="43"/>
  <c r="L144" i="43"/>
  <c r="D16" i="43"/>
  <c r="D11" i="44"/>
  <c r="D15" i="44"/>
  <c r="D19" i="44"/>
  <c r="D9" i="45"/>
  <c r="D13" i="45"/>
  <c r="D17" i="45"/>
  <c r="D11" i="46"/>
  <c r="D15" i="46"/>
  <c r="D19" i="46"/>
  <c r="L137" i="42"/>
  <c r="O137" i="42"/>
  <c r="N137" i="42"/>
  <c r="M137" i="42"/>
  <c r="I141" i="42"/>
  <c r="I137" i="43"/>
  <c r="L141" i="43"/>
  <c r="M141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M138" i="43"/>
  <c r="L138" i="43"/>
  <c r="I142" i="43"/>
  <c r="D9" i="44"/>
  <c r="D13" i="44"/>
  <c r="D17" i="44"/>
  <c r="D11" i="45"/>
  <c r="D15" i="45"/>
  <c r="D19" i="45"/>
  <c r="D9" i="46"/>
  <c r="D13" i="46"/>
  <c r="D17" i="46"/>
  <c r="V9" i="14"/>
  <c r="T9" i="14"/>
  <c r="U9" i="14"/>
  <c r="M6" i="2"/>
  <c r="O118" i="8"/>
  <c r="N118" i="8"/>
  <c r="J56" i="2"/>
  <c r="L56" i="2"/>
  <c r="L6" i="3"/>
  <c r="K6" i="3"/>
  <c r="O140" i="8"/>
  <c r="N140" i="8"/>
  <c r="M56" i="2"/>
  <c r="O96" i="8"/>
  <c r="N56" i="2"/>
  <c r="K56" i="2"/>
  <c r="J6" i="3"/>
  <c r="J6" i="2"/>
  <c r="L152" i="3"/>
  <c r="V6" i="5"/>
  <c r="U6" i="5"/>
  <c r="S6" i="5"/>
  <c r="I6" i="6"/>
  <c r="F52" i="8"/>
  <c r="O8" i="8"/>
  <c r="N8" i="8"/>
  <c r="N6" i="3"/>
  <c r="K6" i="2"/>
  <c r="J6" i="5"/>
  <c r="T6" i="5"/>
  <c r="Y6" i="13"/>
  <c r="N79" i="3"/>
  <c r="N152" i="3"/>
  <c r="K6" i="5"/>
  <c r="V6" i="6"/>
  <c r="H52" i="8"/>
  <c r="N228" i="8"/>
  <c r="H30" i="10"/>
  <c r="O96" i="10"/>
  <c r="N96" i="10"/>
  <c r="M31" i="2"/>
  <c r="L52" i="8"/>
  <c r="N74" i="8"/>
  <c r="F8" i="10"/>
  <c r="O74" i="8"/>
  <c r="F96" i="10"/>
  <c r="K79" i="3"/>
  <c r="K152" i="3"/>
  <c r="K6" i="6"/>
  <c r="S6" i="6"/>
  <c r="N206" i="8"/>
  <c r="I6" i="5"/>
  <c r="L6" i="6"/>
  <c r="T6" i="6"/>
  <c r="O8" i="10"/>
  <c r="N8" i="10"/>
  <c r="J52" i="10"/>
  <c r="O52" i="10"/>
  <c r="X5" i="12"/>
  <c r="K6" i="13"/>
  <c r="I5" i="12"/>
  <c r="L6" i="13"/>
  <c r="W6" i="13"/>
  <c r="K9" i="14"/>
  <c r="I9" i="14"/>
  <c r="F74" i="10"/>
  <c r="H96" i="10"/>
  <c r="J5" i="12"/>
  <c r="M6" i="13"/>
  <c r="X6" i="13"/>
  <c r="Z7" i="15"/>
  <c r="F30" i="10"/>
  <c r="H52" i="10"/>
  <c r="J74" i="10"/>
  <c r="L5" i="12"/>
  <c r="Z6" i="13"/>
  <c r="M5" i="12"/>
  <c r="U5" i="12"/>
  <c r="H8" i="10"/>
  <c r="J30" i="10"/>
  <c r="N74" i="10"/>
  <c r="N5" i="12"/>
  <c r="V5" i="12"/>
  <c r="I6" i="13"/>
  <c r="I7" i="16"/>
  <c r="K7" i="16"/>
  <c r="K7" i="17"/>
  <c r="L7" i="16"/>
  <c r="W7" i="16"/>
  <c r="J7" i="15"/>
  <c r="X7" i="16"/>
  <c r="I7" i="17"/>
  <c r="AA7" i="17"/>
  <c r="T6" i="18"/>
  <c r="AB6" i="18"/>
  <c r="J7" i="17"/>
  <c r="F7" i="19"/>
  <c r="J7" i="19"/>
  <c r="L7" i="17"/>
  <c r="W7" i="17"/>
  <c r="N7" i="19"/>
  <c r="R7" i="19"/>
  <c r="P7" i="19"/>
  <c r="M7" i="17"/>
  <c r="X7" i="17"/>
  <c r="V7" i="19"/>
  <c r="J8" i="21"/>
  <c r="I8" i="21"/>
  <c r="H8" i="21"/>
  <c r="T8" i="21"/>
  <c r="S8" i="21"/>
  <c r="R8" i="21"/>
  <c r="L7" i="22"/>
  <c r="K7" i="22"/>
  <c r="J7" i="22"/>
  <c r="N7" i="22"/>
  <c r="F52" i="24"/>
  <c r="L30" i="25"/>
  <c r="J30" i="25"/>
  <c r="H52" i="24"/>
  <c r="Z7" i="22"/>
  <c r="F30" i="24"/>
  <c r="H74" i="24"/>
  <c r="N8" i="24"/>
  <c r="L8" i="24"/>
  <c r="O74" i="25"/>
  <c r="N74" i="25"/>
  <c r="D8" i="25"/>
  <c r="O8" i="25"/>
  <c r="F96" i="24"/>
  <c r="F118" i="24"/>
  <c r="F140" i="24"/>
  <c r="F162" i="24"/>
  <c r="F8" i="25"/>
  <c r="L52" i="25"/>
  <c r="H30" i="25"/>
  <c r="O30" i="25"/>
  <c r="K6" i="26"/>
  <c r="J6" i="27"/>
  <c r="I6" i="28"/>
  <c r="F74" i="25"/>
  <c r="L6" i="26"/>
  <c r="D30" i="25"/>
  <c r="M6" i="26"/>
  <c r="L96" i="25"/>
  <c r="M6" i="28"/>
  <c r="J6" i="28"/>
  <c r="K6" i="28"/>
  <c r="L6" i="28"/>
  <c r="L8" i="30"/>
  <c r="J74" i="30"/>
  <c r="H74" i="30"/>
  <c r="N8" i="30"/>
  <c r="L52" i="30"/>
  <c r="O74" i="30"/>
  <c r="N74" i="30"/>
  <c r="J30" i="30"/>
  <c r="F52" i="30"/>
  <c r="L140" i="30"/>
  <c r="J140" i="30"/>
  <c r="L30" i="30"/>
  <c r="F162" i="30"/>
  <c r="O162" i="30"/>
  <c r="F184" i="30"/>
  <c r="N52" i="30"/>
  <c r="F206" i="30"/>
  <c r="L162" i="30"/>
  <c r="N206" i="30"/>
  <c r="N228" i="30"/>
  <c r="L228" i="30"/>
  <c r="N250" i="30"/>
  <c r="L250" i="30"/>
  <c r="N272" i="30"/>
  <c r="L272" i="30"/>
  <c r="AF7" i="35"/>
  <c r="AE7" i="35"/>
  <c r="H30" i="31"/>
  <c r="O74" i="31"/>
  <c r="N74" i="31"/>
  <c r="J96" i="33"/>
  <c r="H96" i="33"/>
  <c r="D30" i="31"/>
  <c r="O30" i="31"/>
  <c r="L30" i="31"/>
  <c r="F30" i="31"/>
  <c r="H52" i="31"/>
  <c r="F8" i="33"/>
  <c r="D8" i="33"/>
  <c r="O52" i="33"/>
  <c r="L74" i="33"/>
  <c r="O96" i="33"/>
  <c r="F30" i="33"/>
  <c r="L52" i="33"/>
  <c r="O8" i="33"/>
  <c r="N8" i="33"/>
  <c r="O30" i="33"/>
  <c r="N52" i="33"/>
  <c r="F96" i="33"/>
  <c r="AO7" i="35"/>
  <c r="Y29" i="35"/>
  <c r="X29" i="35"/>
  <c r="L8" i="33"/>
  <c r="J52" i="33"/>
  <c r="X7" i="35"/>
  <c r="AP7" i="35"/>
  <c r="AX7" i="35"/>
  <c r="O7" i="35"/>
  <c r="Y7" i="35"/>
  <c r="AQ7" i="35"/>
  <c r="AY7" i="35"/>
  <c r="H29" i="35"/>
  <c r="H7" i="35"/>
  <c r="AR7" i="35"/>
  <c r="AZ7" i="35"/>
  <c r="I7" i="35"/>
  <c r="BA7" i="35"/>
  <c r="AO29" i="35"/>
  <c r="AN29" i="35"/>
  <c r="M5" i="37"/>
  <c r="L5" i="37"/>
  <c r="K5" i="37"/>
  <c r="F5" i="38"/>
  <c r="L123" i="37"/>
  <c r="I29" i="35"/>
  <c r="O5" i="37"/>
  <c r="M123" i="37"/>
  <c r="P5" i="37"/>
  <c r="L5" i="38"/>
  <c r="N5" i="38"/>
  <c r="O123" i="37"/>
  <c r="P5" i="42"/>
  <c r="N5" i="42"/>
  <c r="M5" i="42"/>
  <c r="L5" i="42"/>
  <c r="I123" i="37"/>
  <c r="H123" i="37"/>
  <c r="R5" i="38"/>
  <c r="S5" i="37"/>
  <c r="L133" i="38"/>
  <c r="M5" i="39"/>
  <c r="S5" i="40"/>
  <c r="M133" i="38"/>
  <c r="F5" i="39"/>
  <c r="R5" i="39"/>
  <c r="H133" i="39"/>
  <c r="G133" i="39"/>
  <c r="T5" i="40"/>
  <c r="H5" i="38"/>
  <c r="P5" i="38"/>
  <c r="N133" i="38"/>
  <c r="P5" i="39"/>
  <c r="I5" i="40"/>
  <c r="H5" i="40"/>
  <c r="I5" i="38"/>
  <c r="Q5" i="38"/>
  <c r="O133" i="38"/>
  <c r="H5" i="39"/>
  <c r="Q5" i="39"/>
  <c r="O133" i="39"/>
  <c r="M133" i="39"/>
  <c r="L133" i="39"/>
  <c r="J5" i="40"/>
  <c r="O133" i="40"/>
  <c r="N133" i="40"/>
  <c r="M133" i="40"/>
  <c r="L133" i="40"/>
  <c r="K133" i="40"/>
  <c r="N5" i="40"/>
  <c r="M5" i="40"/>
  <c r="Q5" i="40"/>
  <c r="P5" i="40"/>
  <c r="M5" i="41"/>
  <c r="R5" i="42"/>
  <c r="F5" i="40"/>
  <c r="F5" i="41"/>
  <c r="N5" i="41"/>
  <c r="H5" i="41"/>
  <c r="P5" i="41"/>
  <c r="I135" i="41"/>
  <c r="H135" i="41"/>
  <c r="G133" i="40"/>
  <c r="I5" i="41"/>
  <c r="Q5" i="41"/>
  <c r="J5" i="41"/>
  <c r="R5" i="41"/>
  <c r="S5" i="41"/>
  <c r="T5" i="42"/>
  <c r="J5" i="43"/>
  <c r="H5" i="43"/>
  <c r="I5" i="43"/>
  <c r="O135" i="42"/>
  <c r="L5" i="43"/>
  <c r="M135" i="41"/>
  <c r="I5" i="42"/>
  <c r="Q5" i="42"/>
  <c r="H135" i="42"/>
  <c r="R5" i="43"/>
  <c r="P5" i="43"/>
  <c r="Q5" i="43"/>
  <c r="H135" i="43"/>
  <c r="O135" i="43"/>
  <c r="N135" i="43"/>
  <c r="N135" i="42"/>
  <c r="AR15" i="35" l="1"/>
  <c r="AQ15" i="35"/>
  <c r="AP15" i="35"/>
  <c r="AO15" i="35"/>
  <c r="AN15" i="35"/>
  <c r="H282" i="30"/>
  <c r="H194" i="30"/>
  <c r="I17" i="35"/>
  <c r="H17" i="35"/>
  <c r="J9" i="33"/>
  <c r="L9" i="33"/>
  <c r="J82" i="33"/>
  <c r="N103" i="33"/>
  <c r="O103" i="33"/>
  <c r="L82" i="31"/>
  <c r="J60" i="31"/>
  <c r="J254" i="30"/>
  <c r="L254" i="30"/>
  <c r="F63" i="31"/>
  <c r="F237" i="30"/>
  <c r="H260" i="30"/>
  <c r="O257" i="30"/>
  <c r="N257" i="30"/>
  <c r="O75" i="30"/>
  <c r="N75" i="30"/>
  <c r="L217" i="30"/>
  <c r="H123" i="30"/>
  <c r="F63" i="30"/>
  <c r="H63" i="30"/>
  <c r="T11" i="41"/>
  <c r="S11" i="41"/>
  <c r="R11" i="41"/>
  <c r="Q11" i="41"/>
  <c r="P11" i="41"/>
  <c r="G142" i="43"/>
  <c r="H142" i="43"/>
  <c r="F8" i="39"/>
  <c r="I8" i="39"/>
  <c r="H8" i="39"/>
  <c r="P10" i="35"/>
  <c r="O10" i="35"/>
  <c r="Y10" i="35"/>
  <c r="X10" i="35"/>
  <c r="N34" i="31"/>
  <c r="O34" i="31"/>
  <c r="O12" i="33"/>
  <c r="N12" i="33"/>
  <c r="J65" i="31"/>
  <c r="L65" i="31"/>
  <c r="J32" i="31"/>
  <c r="L32" i="31"/>
  <c r="F236" i="30"/>
  <c r="H236" i="30"/>
  <c r="F57" i="31"/>
  <c r="J252" i="30"/>
  <c r="H241" i="30"/>
  <c r="L214" i="30"/>
  <c r="J61" i="30"/>
  <c r="F60" i="30"/>
  <c r="H60" i="30"/>
  <c r="H145" i="43"/>
  <c r="G145" i="43"/>
  <c r="L172" i="30"/>
  <c r="N9" i="39"/>
  <c r="L9" i="39"/>
  <c r="Y14" i="35"/>
  <c r="X14" i="35"/>
  <c r="F42" i="33"/>
  <c r="J62" i="31"/>
  <c r="L62" i="31"/>
  <c r="H35" i="31"/>
  <c r="J58" i="31"/>
  <c r="J283" i="30"/>
  <c r="H232" i="30"/>
  <c r="O232" i="30"/>
  <c r="N232" i="30"/>
  <c r="F119" i="30"/>
  <c r="H119" i="30"/>
  <c r="F175" i="30"/>
  <c r="H175" i="30"/>
  <c r="F78" i="30"/>
  <c r="H78" i="30"/>
  <c r="L59" i="30"/>
  <c r="BA11" i="35"/>
  <c r="AZ11" i="35"/>
  <c r="L253" i="30"/>
  <c r="N10" i="41"/>
  <c r="M10" i="41"/>
  <c r="L10" i="41"/>
  <c r="G142" i="42"/>
  <c r="H142" i="42"/>
  <c r="F11" i="41"/>
  <c r="I11" i="41"/>
  <c r="H11" i="41"/>
  <c r="F9" i="40"/>
  <c r="I9" i="40"/>
  <c r="H9" i="40"/>
  <c r="P10" i="39"/>
  <c r="T10" i="39"/>
  <c r="AA20" i="39"/>
  <c r="S10" i="39"/>
  <c r="R10" i="39"/>
  <c r="Q10" i="39"/>
  <c r="J104" i="33"/>
  <c r="L104" i="33"/>
  <c r="H57" i="33"/>
  <c r="F13" i="33"/>
  <c r="H13" i="33"/>
  <c r="J64" i="31"/>
  <c r="L64" i="31"/>
  <c r="H40" i="31"/>
  <c r="L263" i="30"/>
  <c r="F165" i="30"/>
  <c r="F187" i="30"/>
  <c r="O187" i="30"/>
  <c r="H148" i="30"/>
  <c r="J148" i="30"/>
  <c r="L82" i="30"/>
  <c r="L85" i="30"/>
  <c r="J37" i="31"/>
  <c r="L37" i="31"/>
  <c r="L278" i="30"/>
  <c r="L126" i="30"/>
  <c r="I139" i="41"/>
  <c r="H139" i="41"/>
  <c r="G139" i="41"/>
  <c r="M139" i="41"/>
  <c r="L139" i="41"/>
  <c r="O138" i="43"/>
  <c r="N138" i="43"/>
  <c r="R10" i="38"/>
  <c r="S10" i="38"/>
  <c r="AN35" i="35"/>
  <c r="AO35" i="35"/>
  <c r="L82" i="33"/>
  <c r="Y34" i="35"/>
  <c r="X34" i="35"/>
  <c r="J39" i="33"/>
  <c r="F33" i="33"/>
  <c r="H33" i="33"/>
  <c r="O55" i="33"/>
  <c r="N55" i="33"/>
  <c r="F10" i="33"/>
  <c r="H10" i="33"/>
  <c r="L283" i="30"/>
  <c r="H64" i="31"/>
  <c r="F59" i="31"/>
  <c r="F41" i="31"/>
  <c r="L282" i="30"/>
  <c r="L130" i="30"/>
  <c r="E129" i="37"/>
  <c r="H34" i="33"/>
  <c r="J34" i="33"/>
  <c r="L273" i="30"/>
  <c r="O140" i="42"/>
  <c r="N140" i="42"/>
  <c r="L20" i="33"/>
  <c r="O75" i="31"/>
  <c r="N75" i="31"/>
  <c r="L99" i="31"/>
  <c r="F263" i="30"/>
  <c r="H85" i="31"/>
  <c r="F75" i="31"/>
  <c r="H237" i="30"/>
  <c r="O76" i="31"/>
  <c r="F285" i="30"/>
  <c r="J40" i="31"/>
  <c r="L40" i="31"/>
  <c r="AF13" i="35"/>
  <c r="AE13" i="35"/>
  <c r="H166" i="30"/>
  <c r="N165" i="30"/>
  <c r="O165" i="30"/>
  <c r="L165" i="30"/>
  <c r="H171" i="30"/>
  <c r="J171" i="30"/>
  <c r="F191" i="30"/>
  <c r="O122" i="30"/>
  <c r="F122" i="30"/>
  <c r="F82" i="30"/>
  <c r="N141" i="42"/>
  <c r="O141" i="42"/>
  <c r="L101" i="33"/>
  <c r="O37" i="33"/>
  <c r="J214" i="30"/>
  <c r="C129" i="37"/>
  <c r="H39" i="35"/>
  <c r="H42" i="33"/>
  <c r="J42" i="33"/>
  <c r="Y38" i="35"/>
  <c r="X38" i="35"/>
  <c r="N13" i="33"/>
  <c r="O13" i="33"/>
  <c r="L42" i="31"/>
  <c r="H253" i="30"/>
  <c r="J282" i="30"/>
  <c r="F99" i="31"/>
  <c r="J85" i="31"/>
  <c r="J263" i="30"/>
  <c r="J31" i="31"/>
  <c r="F148" i="30"/>
  <c r="H219" i="30"/>
  <c r="L149" i="30"/>
  <c r="J64" i="30"/>
  <c r="L64" i="30"/>
  <c r="E34" i="28"/>
  <c r="L47" i="28"/>
  <c r="J47" i="28"/>
  <c r="K40" i="28"/>
  <c r="J40" i="28"/>
  <c r="I40" i="28"/>
  <c r="M40" i="28"/>
  <c r="H48" i="28"/>
  <c r="L40" i="28"/>
  <c r="L126" i="28"/>
  <c r="K126" i="28"/>
  <c r="J126" i="28"/>
  <c r="I126" i="28"/>
  <c r="M126" i="28"/>
  <c r="O208" i="24"/>
  <c r="F208" i="24"/>
  <c r="F77" i="24"/>
  <c r="F167" i="24"/>
  <c r="O167" i="24"/>
  <c r="H257" i="24"/>
  <c r="F185" i="24"/>
  <c r="O59" i="24"/>
  <c r="N59" i="24"/>
  <c r="H172" i="24"/>
  <c r="J172" i="24"/>
  <c r="L56" i="24"/>
  <c r="N56" i="24"/>
  <c r="R42" i="19"/>
  <c r="O49" i="19"/>
  <c r="F107" i="17"/>
  <c r="Q21" i="16"/>
  <c r="Q9" i="16"/>
  <c r="M68" i="13"/>
  <c r="L68" i="13"/>
  <c r="K68" i="13"/>
  <c r="J68" i="13"/>
  <c r="H76" i="13"/>
  <c r="I68" i="13"/>
  <c r="M101" i="13"/>
  <c r="K101" i="13"/>
  <c r="L101" i="13"/>
  <c r="J101" i="13"/>
  <c r="I101" i="13"/>
  <c r="L19" i="10"/>
  <c r="W9" i="12"/>
  <c r="J33" i="10"/>
  <c r="C34" i="13"/>
  <c r="I33" i="5"/>
  <c r="M33" i="5"/>
  <c r="K33" i="5"/>
  <c r="L33" i="5"/>
  <c r="J33" i="5"/>
  <c r="J218" i="8"/>
  <c r="O213" i="8"/>
  <c r="F275" i="8"/>
  <c r="H275" i="8"/>
  <c r="F17" i="10"/>
  <c r="H17" i="10"/>
  <c r="L217" i="8"/>
  <c r="H38" i="10"/>
  <c r="J38" i="10"/>
  <c r="H190" i="3"/>
  <c r="K179" i="3"/>
  <c r="J179" i="3"/>
  <c r="I32" i="12"/>
  <c r="J32" i="12"/>
  <c r="L122" i="8"/>
  <c r="I72" i="28"/>
  <c r="M72" i="28"/>
  <c r="L72" i="28"/>
  <c r="K72" i="28"/>
  <c r="J72" i="28"/>
  <c r="F53" i="25"/>
  <c r="H124" i="24"/>
  <c r="J124" i="24"/>
  <c r="L175" i="24"/>
  <c r="O78" i="24"/>
  <c r="N78" i="24"/>
  <c r="L190" i="24"/>
  <c r="N190" i="24"/>
  <c r="L75" i="24"/>
  <c r="N75" i="24"/>
  <c r="J129" i="24"/>
  <c r="N143" i="42"/>
  <c r="L143" i="42"/>
  <c r="O143" i="42"/>
  <c r="M143" i="42"/>
  <c r="J146" i="42"/>
  <c r="H139" i="43"/>
  <c r="G139" i="43"/>
  <c r="H141" i="42"/>
  <c r="G141" i="42"/>
  <c r="L145" i="41"/>
  <c r="O145" i="41"/>
  <c r="N145" i="41"/>
  <c r="M145" i="41"/>
  <c r="E146" i="41"/>
  <c r="O142" i="42"/>
  <c r="N142" i="42"/>
  <c r="N9" i="41"/>
  <c r="M9" i="41"/>
  <c r="L9" i="41"/>
  <c r="Q10" i="41"/>
  <c r="P10" i="41"/>
  <c r="T10" i="41"/>
  <c r="S10" i="41"/>
  <c r="R10" i="41"/>
  <c r="F146" i="41"/>
  <c r="H136" i="41"/>
  <c r="K136" i="41" s="1"/>
  <c r="I136" i="41"/>
  <c r="G136" i="41"/>
  <c r="L136" i="41"/>
  <c r="I140" i="41"/>
  <c r="M136" i="41"/>
  <c r="J13" i="41"/>
  <c r="I13" i="41"/>
  <c r="H13" i="41"/>
  <c r="M13" i="41"/>
  <c r="L13" i="41"/>
  <c r="D146" i="41"/>
  <c r="T8" i="40"/>
  <c r="S8" i="40"/>
  <c r="R8" i="40"/>
  <c r="P8" i="40"/>
  <c r="Q8" i="40"/>
  <c r="N6" i="40"/>
  <c r="L6" i="40"/>
  <c r="M6" i="40"/>
  <c r="N7" i="40"/>
  <c r="N12" i="40"/>
  <c r="N11" i="40"/>
  <c r="R7" i="39"/>
  <c r="S7" i="39"/>
  <c r="R9" i="40"/>
  <c r="Q9" i="40"/>
  <c r="P9" i="40"/>
  <c r="T9" i="40"/>
  <c r="S9" i="40"/>
  <c r="K125" i="37"/>
  <c r="M125" i="37"/>
  <c r="L125" i="37"/>
  <c r="O125" i="37"/>
  <c r="N125" i="37"/>
  <c r="K126" i="37"/>
  <c r="K127" i="37"/>
  <c r="I127" i="37"/>
  <c r="F129" i="37"/>
  <c r="H127" i="37"/>
  <c r="G127" i="37"/>
  <c r="L127" i="37"/>
  <c r="M127" i="37"/>
  <c r="I125" i="37"/>
  <c r="H125" i="37"/>
  <c r="G125" i="37"/>
  <c r="AR16" i="35"/>
  <c r="AQ16" i="35"/>
  <c r="AP16" i="35"/>
  <c r="AO16" i="35"/>
  <c r="AN16" i="35"/>
  <c r="I18" i="35"/>
  <c r="AO32" i="35"/>
  <c r="AN32" i="35"/>
  <c r="P14" i="35"/>
  <c r="BB17" i="35"/>
  <c r="BA17" i="35"/>
  <c r="AZ17" i="35"/>
  <c r="AY17" i="35"/>
  <c r="AX17" i="35"/>
  <c r="O14" i="35"/>
  <c r="Y9" i="35"/>
  <c r="J102" i="33"/>
  <c r="L102" i="33"/>
  <c r="H81" i="33"/>
  <c r="J81" i="33"/>
  <c r="H16" i="33"/>
  <c r="J16" i="33"/>
  <c r="I16" i="35"/>
  <c r="H16" i="35"/>
  <c r="L41" i="33"/>
  <c r="L33" i="33"/>
  <c r="N33" i="33"/>
  <c r="H108" i="33"/>
  <c r="J108" i="33"/>
  <c r="H100" i="33"/>
  <c r="O81" i="33"/>
  <c r="N81" i="33"/>
  <c r="J20" i="33"/>
  <c r="Y18" i="35"/>
  <c r="X18" i="35"/>
  <c r="I10" i="35"/>
  <c r="L64" i="33"/>
  <c r="L56" i="33"/>
  <c r="L105" i="31"/>
  <c r="F102" i="33"/>
  <c r="L79" i="31"/>
  <c r="N79" i="31"/>
  <c r="F84" i="33"/>
  <c r="H84" i="33"/>
  <c r="O80" i="31"/>
  <c r="N80" i="31"/>
  <c r="X12" i="35"/>
  <c r="O14" i="33"/>
  <c r="N14" i="33"/>
  <c r="O100" i="33"/>
  <c r="N100" i="33"/>
  <c r="O9" i="33"/>
  <c r="N9" i="33"/>
  <c r="F16" i="33"/>
  <c r="F21" i="33"/>
  <c r="H21" i="33"/>
  <c r="F18" i="33"/>
  <c r="H18" i="33"/>
  <c r="O97" i="31"/>
  <c r="N97" i="31"/>
  <c r="J36" i="31"/>
  <c r="J79" i="31"/>
  <c r="J76" i="31"/>
  <c r="L76" i="31"/>
  <c r="J81" i="31"/>
  <c r="L81" i="31"/>
  <c r="J75" i="31"/>
  <c r="L75" i="31"/>
  <c r="L280" i="30"/>
  <c r="H261" i="30"/>
  <c r="O233" i="30"/>
  <c r="N233" i="30"/>
  <c r="F9" i="33"/>
  <c r="O32" i="33"/>
  <c r="F39" i="33"/>
  <c r="O102" i="33"/>
  <c r="H38" i="31"/>
  <c r="H43" i="31"/>
  <c r="H59" i="31"/>
  <c r="H75" i="31"/>
  <c r="H104" i="31"/>
  <c r="J104" i="31"/>
  <c r="L281" i="30"/>
  <c r="J262" i="30"/>
  <c r="L262" i="30"/>
  <c r="L252" i="30"/>
  <c r="N252" i="30"/>
  <c r="H234" i="30"/>
  <c r="J234" i="30"/>
  <c r="F78" i="31"/>
  <c r="F83" i="31"/>
  <c r="F82" i="31"/>
  <c r="F65" i="31"/>
  <c r="H281" i="30"/>
  <c r="O253" i="30"/>
  <c r="N253" i="30"/>
  <c r="J34" i="31"/>
  <c r="J279" i="30"/>
  <c r="J260" i="30"/>
  <c r="H240" i="30"/>
  <c r="J277" i="30"/>
  <c r="J284" i="30"/>
  <c r="L261" i="30"/>
  <c r="H235" i="30"/>
  <c r="F38" i="31"/>
  <c r="F232" i="30"/>
  <c r="AF15" i="35"/>
  <c r="AE15" i="35"/>
  <c r="F257" i="30"/>
  <c r="J231" i="30"/>
  <c r="F164" i="30"/>
  <c r="L168" i="30"/>
  <c r="F168" i="30"/>
  <c r="L164" i="30"/>
  <c r="J174" i="30"/>
  <c r="L187" i="30"/>
  <c r="N187" i="30"/>
  <c r="O164" i="30"/>
  <c r="N164" i="30"/>
  <c r="O146" i="30"/>
  <c r="N146" i="30"/>
  <c r="F126" i="30"/>
  <c r="O163" i="30"/>
  <c r="J145" i="30"/>
  <c r="L145" i="30"/>
  <c r="F150" i="30"/>
  <c r="F127" i="30"/>
  <c r="H127" i="30"/>
  <c r="L210" i="30"/>
  <c r="H211" i="30"/>
  <c r="J211" i="30"/>
  <c r="J219" i="30"/>
  <c r="J216" i="30"/>
  <c r="L219" i="30"/>
  <c r="F216" i="30"/>
  <c r="L213" i="30"/>
  <c r="H170" i="30"/>
  <c r="H131" i="30"/>
  <c r="O57" i="30"/>
  <c r="N57" i="30"/>
  <c r="N185" i="30"/>
  <c r="O185" i="30"/>
  <c r="N191" i="30"/>
  <c r="O191" i="30"/>
  <c r="H186" i="30"/>
  <c r="F196" i="30"/>
  <c r="L192" i="30"/>
  <c r="H190" i="30"/>
  <c r="J190" i="30"/>
  <c r="F130" i="30"/>
  <c r="O120" i="30"/>
  <c r="N120" i="30"/>
  <c r="F79" i="30"/>
  <c r="H79" i="30"/>
  <c r="F86" i="30"/>
  <c r="H86" i="30"/>
  <c r="O81" i="30"/>
  <c r="O53" i="30"/>
  <c r="F53" i="30"/>
  <c r="O58" i="30"/>
  <c r="F62" i="30"/>
  <c r="F80" i="30"/>
  <c r="H80" i="30"/>
  <c r="L78" i="30"/>
  <c r="L79" i="30"/>
  <c r="F90" i="28"/>
  <c r="E104" i="28"/>
  <c r="E20" i="28"/>
  <c r="L54" i="28"/>
  <c r="H62" i="28"/>
  <c r="M54" i="28"/>
  <c r="K54" i="28"/>
  <c r="J54" i="28"/>
  <c r="I54" i="28"/>
  <c r="M42" i="28"/>
  <c r="K42" i="28"/>
  <c r="J42" i="28"/>
  <c r="I42" i="28"/>
  <c r="L42" i="28"/>
  <c r="D90" i="28"/>
  <c r="M36" i="28"/>
  <c r="L36" i="28"/>
  <c r="I36" i="28"/>
  <c r="K36" i="28"/>
  <c r="J36" i="28"/>
  <c r="L13" i="28"/>
  <c r="K13" i="28"/>
  <c r="M13" i="28"/>
  <c r="J13" i="28"/>
  <c r="I13" i="28"/>
  <c r="M154" i="28"/>
  <c r="L154" i="28"/>
  <c r="K154" i="28"/>
  <c r="J154" i="28"/>
  <c r="I154" i="28"/>
  <c r="L45" i="28"/>
  <c r="J45" i="28"/>
  <c r="I45" i="28"/>
  <c r="M45" i="28"/>
  <c r="K45" i="28"/>
  <c r="M134" i="28"/>
  <c r="L134" i="28"/>
  <c r="K134" i="28"/>
  <c r="J134" i="28"/>
  <c r="I134" i="28"/>
  <c r="L71" i="28"/>
  <c r="K71" i="28"/>
  <c r="J71" i="28"/>
  <c r="I71" i="28"/>
  <c r="M71" i="28"/>
  <c r="L88" i="28"/>
  <c r="K88" i="28"/>
  <c r="I88" i="28"/>
  <c r="M88" i="28"/>
  <c r="J88" i="28"/>
  <c r="M157" i="28"/>
  <c r="L157" i="28"/>
  <c r="K157" i="28"/>
  <c r="J157" i="28"/>
  <c r="I157" i="28"/>
  <c r="L135" i="28"/>
  <c r="K135" i="28"/>
  <c r="J135" i="28"/>
  <c r="I135" i="28"/>
  <c r="M135" i="28"/>
  <c r="I81" i="28"/>
  <c r="M81" i="28"/>
  <c r="K81" i="28"/>
  <c r="J81" i="28"/>
  <c r="L81" i="28"/>
  <c r="J158" i="28"/>
  <c r="I158" i="28"/>
  <c r="M158" i="28"/>
  <c r="L158" i="28"/>
  <c r="K158" i="28"/>
  <c r="M101" i="28"/>
  <c r="L101" i="28"/>
  <c r="J101" i="28"/>
  <c r="I101" i="28"/>
  <c r="K101" i="28"/>
  <c r="M130" i="28"/>
  <c r="L130" i="28"/>
  <c r="K130" i="28"/>
  <c r="J130" i="28"/>
  <c r="I130" i="28"/>
  <c r="F86" i="25"/>
  <c r="F40" i="25"/>
  <c r="L76" i="25"/>
  <c r="F38" i="25"/>
  <c r="L87" i="25"/>
  <c r="N58" i="25"/>
  <c r="O58" i="25"/>
  <c r="L109" i="25"/>
  <c r="O80" i="25"/>
  <c r="N80" i="25"/>
  <c r="L36" i="25"/>
  <c r="N36" i="25"/>
  <c r="L85" i="25"/>
  <c r="L58" i="25"/>
  <c r="G20" i="28"/>
  <c r="I103" i="28"/>
  <c r="K103" i="28"/>
  <c r="L80" i="25"/>
  <c r="L42" i="25"/>
  <c r="J267" i="24"/>
  <c r="L267" i="24"/>
  <c r="F238" i="24"/>
  <c r="L216" i="24"/>
  <c r="J196" i="24"/>
  <c r="L196" i="24"/>
  <c r="F186" i="24"/>
  <c r="O186" i="24"/>
  <c r="L164" i="24"/>
  <c r="N164" i="24"/>
  <c r="J144" i="24"/>
  <c r="L144" i="24"/>
  <c r="J262" i="24"/>
  <c r="L262" i="24"/>
  <c r="F256" i="24"/>
  <c r="F219" i="24"/>
  <c r="N209" i="24"/>
  <c r="O209" i="24"/>
  <c r="F175" i="24"/>
  <c r="N165" i="24"/>
  <c r="O165" i="24"/>
  <c r="F131" i="24"/>
  <c r="N121" i="24"/>
  <c r="O121" i="24"/>
  <c r="N80" i="24"/>
  <c r="O80" i="24"/>
  <c r="J57" i="24"/>
  <c r="L57" i="24"/>
  <c r="O260" i="24"/>
  <c r="N260" i="24"/>
  <c r="H260" i="24"/>
  <c r="O259" i="24"/>
  <c r="N259" i="24"/>
  <c r="J265" i="24"/>
  <c r="L265" i="24"/>
  <c r="F237" i="24"/>
  <c r="J219" i="24"/>
  <c r="L209" i="24"/>
  <c r="F193" i="24"/>
  <c r="J175" i="24"/>
  <c r="L165" i="24"/>
  <c r="F141" i="24"/>
  <c r="F97" i="24"/>
  <c r="H97" i="24"/>
  <c r="F78" i="24"/>
  <c r="J259" i="24"/>
  <c r="L259" i="24"/>
  <c r="J236" i="24"/>
  <c r="L236" i="24"/>
  <c r="F218" i="24"/>
  <c r="H218" i="24"/>
  <c r="H208" i="24"/>
  <c r="J208" i="24"/>
  <c r="F190" i="24"/>
  <c r="O190" i="24"/>
  <c r="F144" i="24"/>
  <c r="H144" i="24"/>
  <c r="L124" i="24"/>
  <c r="N124" i="24"/>
  <c r="O75" i="24"/>
  <c r="F75" i="24"/>
  <c r="F56" i="24"/>
  <c r="O56" i="24"/>
  <c r="L260" i="24"/>
  <c r="H211" i="24"/>
  <c r="J195" i="24"/>
  <c r="L185" i="24"/>
  <c r="O169" i="24"/>
  <c r="N169" i="24"/>
  <c r="H153" i="24"/>
  <c r="L127" i="24"/>
  <c r="J77" i="24"/>
  <c r="L77" i="24"/>
  <c r="H78" i="24"/>
  <c r="W105" i="19"/>
  <c r="L113" i="17"/>
  <c r="J113" i="17"/>
  <c r="W21" i="19"/>
  <c r="W9" i="19"/>
  <c r="L141" i="17"/>
  <c r="J141" i="17"/>
  <c r="Z18" i="17"/>
  <c r="Y18" i="17"/>
  <c r="X18" i="17"/>
  <c r="W18" i="17"/>
  <c r="U21" i="15"/>
  <c r="M145" i="13"/>
  <c r="L145" i="13"/>
  <c r="K145" i="13"/>
  <c r="J145" i="13"/>
  <c r="I145" i="13"/>
  <c r="W54" i="12"/>
  <c r="H83" i="10"/>
  <c r="J83" i="10"/>
  <c r="F48" i="13"/>
  <c r="F90" i="13"/>
  <c r="L12" i="10"/>
  <c r="M35" i="12"/>
  <c r="L35" i="12"/>
  <c r="K35" i="12"/>
  <c r="J35" i="12"/>
  <c r="I35" i="12"/>
  <c r="N35" i="12"/>
  <c r="N36" i="12"/>
  <c r="N38" i="12"/>
  <c r="V38" i="12"/>
  <c r="U38" i="12"/>
  <c r="F85" i="8"/>
  <c r="F101" i="10"/>
  <c r="H101" i="10"/>
  <c r="L56" i="8"/>
  <c r="N56" i="8"/>
  <c r="N147" i="8"/>
  <c r="O147" i="8"/>
  <c r="F38" i="8"/>
  <c r="H38" i="8"/>
  <c r="F236" i="8"/>
  <c r="J256" i="8"/>
  <c r="J146" i="8"/>
  <c r="H191" i="3"/>
  <c r="F82" i="8"/>
  <c r="H196" i="3"/>
  <c r="K163" i="3"/>
  <c r="J163" i="3"/>
  <c r="J28" i="5"/>
  <c r="L28" i="5"/>
  <c r="W22" i="5"/>
  <c r="V22" i="5"/>
  <c r="U22" i="5"/>
  <c r="T22" i="5"/>
  <c r="S22" i="5"/>
  <c r="H68" i="2"/>
  <c r="K35" i="5"/>
  <c r="I35" i="5"/>
  <c r="J11" i="28"/>
  <c r="I11" i="28"/>
  <c r="L11" i="28"/>
  <c r="K11" i="28"/>
  <c r="M11" i="28"/>
  <c r="M149" i="28"/>
  <c r="L149" i="28"/>
  <c r="K149" i="28"/>
  <c r="J149" i="28"/>
  <c r="I149" i="28"/>
  <c r="O102" i="25"/>
  <c r="N102" i="25"/>
  <c r="G76" i="28"/>
  <c r="G132" i="28"/>
  <c r="L238" i="24"/>
  <c r="F267" i="24"/>
  <c r="F229" i="24"/>
  <c r="F105" i="24"/>
  <c r="H105" i="24"/>
  <c r="H145" i="24"/>
  <c r="H139" i="42"/>
  <c r="I139" i="42"/>
  <c r="G139" i="42"/>
  <c r="M139" i="42"/>
  <c r="L139" i="42"/>
  <c r="F146" i="42"/>
  <c r="E146" i="43"/>
  <c r="H136" i="43"/>
  <c r="K136" i="43" s="1"/>
  <c r="G136" i="43"/>
  <c r="O137" i="41"/>
  <c r="N137" i="41"/>
  <c r="E146" i="42"/>
  <c r="G136" i="42"/>
  <c r="H136" i="42"/>
  <c r="K136" i="42" s="1"/>
  <c r="O145" i="43"/>
  <c r="N145" i="43"/>
  <c r="I10" i="41"/>
  <c r="H10" i="41"/>
  <c r="J10" i="41"/>
  <c r="I144" i="41"/>
  <c r="H144" i="41"/>
  <c r="K144" i="41" s="1"/>
  <c r="G144" i="41"/>
  <c r="M144" i="41"/>
  <c r="L144" i="41"/>
  <c r="N11" i="41"/>
  <c r="M11" i="41"/>
  <c r="L11" i="41"/>
  <c r="F9" i="41"/>
  <c r="N10" i="40"/>
  <c r="L10" i="40"/>
  <c r="M10" i="40"/>
  <c r="K134" i="40"/>
  <c r="O134" i="40"/>
  <c r="N134" i="40"/>
  <c r="L134" i="40"/>
  <c r="M134" i="40"/>
  <c r="K137" i="40"/>
  <c r="K138" i="40"/>
  <c r="K135" i="40"/>
  <c r="K136" i="40"/>
  <c r="J8" i="40"/>
  <c r="H8" i="40"/>
  <c r="M8" i="40"/>
  <c r="I8" i="40"/>
  <c r="J9" i="39"/>
  <c r="M9" i="39"/>
  <c r="I9" i="39"/>
  <c r="H9" i="39"/>
  <c r="D16" i="41"/>
  <c r="O124" i="37"/>
  <c r="N124" i="37"/>
  <c r="I38" i="35"/>
  <c r="H38" i="35"/>
  <c r="AR17" i="35"/>
  <c r="AQ17" i="35"/>
  <c r="AP17" i="35"/>
  <c r="AO17" i="35"/>
  <c r="AN17" i="35"/>
  <c r="AN37" i="35"/>
  <c r="AO37" i="35"/>
  <c r="P15" i="35"/>
  <c r="O17" i="35"/>
  <c r="P11" i="35"/>
  <c r="O11" i="35"/>
  <c r="AW22" i="35"/>
  <c r="H62" i="33"/>
  <c r="J62" i="33"/>
  <c r="J100" i="33"/>
  <c r="L100" i="33"/>
  <c r="L80" i="33"/>
  <c r="N80" i="33"/>
  <c r="J14" i="33"/>
  <c r="L14" i="33"/>
  <c r="BB14" i="35"/>
  <c r="AZ14" i="35"/>
  <c r="BA14" i="35"/>
  <c r="AY14" i="35"/>
  <c r="AX14" i="35"/>
  <c r="AQ9" i="35"/>
  <c r="AP9" i="35"/>
  <c r="AO9" i="35"/>
  <c r="AN9" i="35"/>
  <c r="AR9" i="35"/>
  <c r="J63" i="33"/>
  <c r="L63" i="33"/>
  <c r="H40" i="33"/>
  <c r="J40" i="33"/>
  <c r="H32" i="33"/>
  <c r="J32" i="33"/>
  <c r="L107" i="33"/>
  <c r="L99" i="33"/>
  <c r="J80" i="33"/>
  <c r="L18" i="33"/>
  <c r="Y31" i="35"/>
  <c r="X31" i="35"/>
  <c r="I33" i="35"/>
  <c r="H63" i="33"/>
  <c r="H55" i="33"/>
  <c r="J37" i="33"/>
  <c r="O103" i="31"/>
  <c r="N103" i="31"/>
  <c r="F100" i="33"/>
  <c r="F98" i="33"/>
  <c r="F104" i="33"/>
  <c r="O77" i="31"/>
  <c r="N77" i="31"/>
  <c r="F63" i="33"/>
  <c r="L63" i="31"/>
  <c r="X13" i="35"/>
  <c r="O11" i="33"/>
  <c r="N11" i="33"/>
  <c r="L58" i="31"/>
  <c r="F80" i="33"/>
  <c r="H80" i="33"/>
  <c r="F19" i="33"/>
  <c r="F75" i="33"/>
  <c r="F54" i="33"/>
  <c r="H54" i="33"/>
  <c r="F97" i="33"/>
  <c r="H97" i="33"/>
  <c r="L34" i="31"/>
  <c r="J55" i="31"/>
  <c r="J87" i="31"/>
  <c r="J84" i="31"/>
  <c r="J100" i="31"/>
  <c r="L100" i="31"/>
  <c r="J83" i="31"/>
  <c r="L83" i="31"/>
  <c r="J251" i="30"/>
  <c r="F233" i="30"/>
  <c r="O53" i="33"/>
  <c r="H57" i="31"/>
  <c r="H54" i="31"/>
  <c r="H78" i="31"/>
  <c r="H83" i="31"/>
  <c r="H55" i="31"/>
  <c r="N279" i="30"/>
  <c r="O279" i="30"/>
  <c r="L260" i="30"/>
  <c r="O252" i="30"/>
  <c r="F252" i="30"/>
  <c r="F86" i="31"/>
  <c r="F102" i="31"/>
  <c r="F31" i="31"/>
  <c r="H31" i="31"/>
  <c r="F101" i="31"/>
  <c r="F76" i="31"/>
  <c r="J280" i="30"/>
  <c r="F253" i="30"/>
  <c r="J235" i="30"/>
  <c r="O36" i="31"/>
  <c r="O79" i="31"/>
  <c r="O278" i="30"/>
  <c r="N278" i="30"/>
  <c r="L258" i="30"/>
  <c r="J230" i="30"/>
  <c r="L275" i="30"/>
  <c r="H280" i="30"/>
  <c r="O251" i="30"/>
  <c r="N251" i="30"/>
  <c r="H34" i="31"/>
  <c r="O276" i="30"/>
  <c r="N276" i="30"/>
  <c r="J258" i="30"/>
  <c r="F240" i="30"/>
  <c r="H230" i="30"/>
  <c r="AF16" i="35"/>
  <c r="AE16" i="35"/>
  <c r="H255" i="30"/>
  <c r="J239" i="30"/>
  <c r="L229" i="30"/>
  <c r="H163" i="30"/>
  <c r="J163" i="30"/>
  <c r="J170" i="30"/>
  <c r="O168" i="30"/>
  <c r="N168" i="30"/>
  <c r="J166" i="30"/>
  <c r="L209" i="30"/>
  <c r="N209" i="30"/>
  <c r="F185" i="30"/>
  <c r="H185" i="30"/>
  <c r="F163" i="30"/>
  <c r="F146" i="30"/>
  <c r="H146" i="30"/>
  <c r="O124" i="30"/>
  <c r="N124" i="30"/>
  <c r="H62" i="30"/>
  <c r="J62" i="30"/>
  <c r="L143" i="30"/>
  <c r="N143" i="30"/>
  <c r="L150" i="30"/>
  <c r="H125" i="30"/>
  <c r="J125" i="30"/>
  <c r="H84" i="30"/>
  <c r="J84" i="30"/>
  <c r="O209" i="30"/>
  <c r="F209" i="30"/>
  <c r="F213" i="30"/>
  <c r="H213" i="30"/>
  <c r="H216" i="30"/>
  <c r="J208" i="30"/>
  <c r="L216" i="30"/>
  <c r="J215" i="30"/>
  <c r="H169" i="30"/>
  <c r="J169" i="30"/>
  <c r="O147" i="30"/>
  <c r="N147" i="30"/>
  <c r="J121" i="30"/>
  <c r="J53" i="30"/>
  <c r="F188" i="30"/>
  <c r="J194" i="30"/>
  <c r="F192" i="30"/>
  <c r="H192" i="30"/>
  <c r="F173" i="30"/>
  <c r="J146" i="30"/>
  <c r="L146" i="30"/>
  <c r="F120" i="30"/>
  <c r="H120" i="30"/>
  <c r="H58" i="30"/>
  <c r="J58" i="30"/>
  <c r="F87" i="30"/>
  <c r="H87" i="30"/>
  <c r="F56" i="30"/>
  <c r="H56" i="30"/>
  <c r="L83" i="30"/>
  <c r="L60" i="30"/>
  <c r="L86" i="30"/>
  <c r="L87" i="30"/>
  <c r="F160" i="28"/>
  <c r="M151" i="28"/>
  <c r="L151" i="28"/>
  <c r="K151" i="28"/>
  <c r="J151" i="28"/>
  <c r="I151" i="28"/>
  <c r="K33" i="28"/>
  <c r="J33" i="28"/>
  <c r="L33" i="28"/>
  <c r="I33" i="28"/>
  <c r="M33" i="28"/>
  <c r="D132" i="28"/>
  <c r="C132" i="28"/>
  <c r="M59" i="28"/>
  <c r="L59" i="28"/>
  <c r="K59" i="28"/>
  <c r="J59" i="28"/>
  <c r="I59" i="28"/>
  <c r="L22" i="28"/>
  <c r="K22" i="28"/>
  <c r="M22" i="28"/>
  <c r="J22" i="28"/>
  <c r="I22" i="28"/>
  <c r="I55" i="28"/>
  <c r="L55" i="28"/>
  <c r="K55" i="28"/>
  <c r="J55" i="28"/>
  <c r="M55" i="28"/>
  <c r="M51" i="28"/>
  <c r="J51" i="28"/>
  <c r="I51" i="28"/>
  <c r="L51" i="28"/>
  <c r="K51" i="28"/>
  <c r="I14" i="28"/>
  <c r="M14" i="28"/>
  <c r="L14" i="28"/>
  <c r="K14" i="28"/>
  <c r="J14" i="28"/>
  <c r="L9" i="28"/>
  <c r="I9" i="28"/>
  <c r="M9" i="28"/>
  <c r="K9" i="28"/>
  <c r="J9" i="28"/>
  <c r="M108" i="28"/>
  <c r="K108" i="28"/>
  <c r="J108" i="28"/>
  <c r="I108" i="28"/>
  <c r="L108" i="28"/>
  <c r="L97" i="28"/>
  <c r="K97" i="28"/>
  <c r="I97" i="28"/>
  <c r="M97" i="28"/>
  <c r="J97" i="28"/>
  <c r="H104" i="28"/>
  <c r="K74" i="28"/>
  <c r="J74" i="28"/>
  <c r="M74" i="28"/>
  <c r="L74" i="28"/>
  <c r="I74" i="28"/>
  <c r="L143" i="28"/>
  <c r="K143" i="28"/>
  <c r="J143" i="28"/>
  <c r="I143" i="28"/>
  <c r="M143" i="28"/>
  <c r="I89" i="28"/>
  <c r="M89" i="28"/>
  <c r="L89" i="28"/>
  <c r="K89" i="28"/>
  <c r="J89" i="28"/>
  <c r="I41" i="28"/>
  <c r="M41" i="28"/>
  <c r="L41" i="28"/>
  <c r="K41" i="28"/>
  <c r="J41" i="28"/>
  <c r="H118" i="28"/>
  <c r="M110" i="28"/>
  <c r="L110" i="28"/>
  <c r="K110" i="28"/>
  <c r="J110" i="28"/>
  <c r="I110" i="28"/>
  <c r="M139" i="28"/>
  <c r="L139" i="28"/>
  <c r="K139" i="28"/>
  <c r="J139" i="28"/>
  <c r="I139" i="28"/>
  <c r="L108" i="25"/>
  <c r="F76" i="25"/>
  <c r="F87" i="25"/>
  <c r="L41" i="25"/>
  <c r="F109" i="25"/>
  <c r="L63" i="25"/>
  <c r="F36" i="25"/>
  <c r="O36" i="25"/>
  <c r="F85" i="25"/>
  <c r="F58" i="25"/>
  <c r="I37" i="28"/>
  <c r="K37" i="28"/>
  <c r="K10" i="28"/>
  <c r="I10" i="28"/>
  <c r="K15" i="28"/>
  <c r="I15" i="28"/>
  <c r="L107" i="25"/>
  <c r="F80" i="25"/>
  <c r="F42" i="25"/>
  <c r="F265" i="24"/>
  <c r="F216" i="24"/>
  <c r="L194" i="24"/>
  <c r="J174" i="24"/>
  <c r="L174" i="24"/>
  <c r="F164" i="24"/>
  <c r="O164" i="24"/>
  <c r="L142" i="24"/>
  <c r="N142" i="24"/>
  <c r="J122" i="24"/>
  <c r="L122" i="24"/>
  <c r="L60" i="24"/>
  <c r="F260" i="24"/>
  <c r="F264" i="24"/>
  <c r="J235" i="24"/>
  <c r="L235" i="24"/>
  <c r="F209" i="24"/>
  <c r="H209" i="24"/>
  <c r="J191" i="24"/>
  <c r="L191" i="24"/>
  <c r="F165" i="24"/>
  <c r="H165" i="24"/>
  <c r="J147" i="24"/>
  <c r="L147" i="24"/>
  <c r="F121" i="24"/>
  <c r="H121" i="24"/>
  <c r="F80" i="24"/>
  <c r="H80" i="24"/>
  <c r="L55" i="24"/>
  <c r="N55" i="24"/>
  <c r="H258" i="24"/>
  <c r="L258" i="24"/>
  <c r="L255" i="24"/>
  <c r="H235" i="24"/>
  <c r="L217" i="24"/>
  <c r="H191" i="24"/>
  <c r="L173" i="24"/>
  <c r="F149" i="24"/>
  <c r="J123" i="24"/>
  <c r="J55" i="24"/>
  <c r="O257" i="24"/>
  <c r="F257" i="24"/>
  <c r="L234" i="24"/>
  <c r="N234" i="24"/>
  <c r="H216" i="24"/>
  <c r="J216" i="24"/>
  <c r="O188" i="24"/>
  <c r="N188" i="24"/>
  <c r="J170" i="24"/>
  <c r="L170" i="24"/>
  <c r="F152" i="24"/>
  <c r="H152" i="24"/>
  <c r="H142" i="24"/>
  <c r="J142" i="24"/>
  <c r="F124" i="24"/>
  <c r="O124" i="24"/>
  <c r="N54" i="24"/>
  <c r="O54" i="24"/>
  <c r="F258" i="24"/>
  <c r="O235" i="24"/>
  <c r="N235" i="24"/>
  <c r="H219" i="24"/>
  <c r="L193" i="24"/>
  <c r="F169" i="24"/>
  <c r="J143" i="24"/>
  <c r="J76" i="24"/>
  <c r="L76" i="24"/>
  <c r="H58" i="24"/>
  <c r="H87" i="24"/>
  <c r="J87" i="24"/>
  <c r="R131" i="19"/>
  <c r="J80" i="17"/>
  <c r="I80" i="17"/>
  <c r="L80" i="17"/>
  <c r="H79" i="17"/>
  <c r="M80" i="17"/>
  <c r="K80" i="17"/>
  <c r="Q23" i="14"/>
  <c r="W17" i="16"/>
  <c r="AA17" i="16"/>
  <c r="Y17" i="16"/>
  <c r="Z17" i="16"/>
  <c r="X17" i="16"/>
  <c r="K83" i="13"/>
  <c r="J83" i="13"/>
  <c r="I83" i="13"/>
  <c r="M83" i="13"/>
  <c r="L83" i="13"/>
  <c r="K123" i="13"/>
  <c r="I123" i="13"/>
  <c r="D76" i="13"/>
  <c r="X29" i="12"/>
  <c r="U29" i="12"/>
  <c r="V29" i="12"/>
  <c r="J60" i="10"/>
  <c r="H192" i="8"/>
  <c r="N145" i="8"/>
  <c r="O145" i="8"/>
  <c r="J19" i="6"/>
  <c r="I19" i="6"/>
  <c r="L19" i="6"/>
  <c r="K19" i="6"/>
  <c r="M19" i="6"/>
  <c r="L146" i="8"/>
  <c r="F252" i="8"/>
  <c r="O79" i="8"/>
  <c r="N79" i="8"/>
  <c r="H39" i="10"/>
  <c r="L46" i="5"/>
  <c r="J46" i="5"/>
  <c r="M60" i="2"/>
  <c r="L60" i="2"/>
  <c r="F60" i="8"/>
  <c r="H60" i="8"/>
  <c r="H67" i="2"/>
  <c r="J236" i="8"/>
  <c r="D76" i="28"/>
  <c r="C160" i="28"/>
  <c r="M145" i="28"/>
  <c r="L145" i="28"/>
  <c r="K145" i="28"/>
  <c r="J145" i="28"/>
  <c r="I145" i="28"/>
  <c r="M122" i="28"/>
  <c r="L122" i="28"/>
  <c r="K122" i="28"/>
  <c r="J122" i="28"/>
  <c r="I122" i="28"/>
  <c r="O55" i="25"/>
  <c r="N55" i="25"/>
  <c r="L186" i="24"/>
  <c r="N186" i="24"/>
  <c r="L219" i="24"/>
  <c r="F82" i="24"/>
  <c r="L263" i="24"/>
  <c r="O141" i="24"/>
  <c r="N141" i="24"/>
  <c r="F210" i="24"/>
  <c r="H210" i="24"/>
  <c r="L237" i="24"/>
  <c r="W40" i="12"/>
  <c r="G144" i="43"/>
  <c r="H144" i="43"/>
  <c r="K144" i="43" s="1"/>
  <c r="O137" i="43"/>
  <c r="N137" i="43"/>
  <c r="H144" i="42"/>
  <c r="K144" i="42" s="1"/>
  <c r="G144" i="42"/>
  <c r="N138" i="41"/>
  <c r="M138" i="41"/>
  <c r="L138" i="41"/>
  <c r="O138" i="41"/>
  <c r="J146" i="41"/>
  <c r="O144" i="41"/>
  <c r="N144" i="41"/>
  <c r="M8" i="41"/>
  <c r="L8" i="41"/>
  <c r="N8" i="41"/>
  <c r="H141" i="41"/>
  <c r="K141" i="41" s="1"/>
  <c r="G141" i="41"/>
  <c r="I141" i="41"/>
  <c r="T8" i="41"/>
  <c r="S8" i="41"/>
  <c r="R8" i="41"/>
  <c r="Q8" i="41"/>
  <c r="P8" i="41"/>
  <c r="H10" i="39"/>
  <c r="J10" i="39"/>
  <c r="I10" i="39"/>
  <c r="H124" i="37"/>
  <c r="G124" i="37"/>
  <c r="M124" i="37"/>
  <c r="L124" i="37"/>
  <c r="O126" i="37"/>
  <c r="N126" i="37"/>
  <c r="I34" i="35"/>
  <c r="H34" i="35"/>
  <c r="AR8" i="35"/>
  <c r="AQ8" i="35"/>
  <c r="AP8" i="35"/>
  <c r="AO8" i="35"/>
  <c r="AN8" i="35"/>
  <c r="AR10" i="35"/>
  <c r="AR18" i="35"/>
  <c r="AQ18" i="35"/>
  <c r="AP18" i="35"/>
  <c r="AO18" i="35"/>
  <c r="AN18" i="35"/>
  <c r="AO31" i="35"/>
  <c r="AN31" i="35"/>
  <c r="AN38" i="35"/>
  <c r="AO38" i="35"/>
  <c r="P16" i="35"/>
  <c r="BB16" i="35"/>
  <c r="BA16" i="35"/>
  <c r="AZ16" i="35"/>
  <c r="AY16" i="35"/>
  <c r="AX16" i="35"/>
  <c r="L61" i="33"/>
  <c r="J98" i="33"/>
  <c r="L98" i="33"/>
  <c r="H79" i="33"/>
  <c r="J79" i="33"/>
  <c r="L12" i="33"/>
  <c r="I13" i="35"/>
  <c r="H13" i="35"/>
  <c r="I9" i="35"/>
  <c r="H9" i="35"/>
  <c r="J61" i="33"/>
  <c r="L39" i="33"/>
  <c r="L31" i="33"/>
  <c r="N31" i="33"/>
  <c r="H18" i="35"/>
  <c r="BB12" i="35"/>
  <c r="BA12" i="35"/>
  <c r="AZ12" i="35"/>
  <c r="AY12" i="35"/>
  <c r="AX12" i="35"/>
  <c r="H106" i="33"/>
  <c r="H98" i="33"/>
  <c r="O79" i="33"/>
  <c r="N79" i="33"/>
  <c r="H14" i="33"/>
  <c r="Y40" i="35"/>
  <c r="X40" i="35"/>
  <c r="Y17" i="35"/>
  <c r="X17" i="35"/>
  <c r="P13" i="35"/>
  <c r="O13" i="35"/>
  <c r="L62" i="33"/>
  <c r="L54" i="33"/>
  <c r="O36" i="33"/>
  <c r="N36" i="33"/>
  <c r="O10" i="33"/>
  <c r="N10" i="33"/>
  <c r="F86" i="33"/>
  <c r="H86" i="33"/>
  <c r="L107" i="31"/>
  <c r="L60" i="31"/>
  <c r="O57" i="33"/>
  <c r="N57" i="33"/>
  <c r="AY18" i="35"/>
  <c r="AX18" i="35"/>
  <c r="X9" i="35"/>
  <c r="L104" i="31"/>
  <c r="O56" i="31"/>
  <c r="N56" i="31"/>
  <c r="F32" i="33"/>
  <c r="F77" i="33"/>
  <c r="F56" i="33"/>
  <c r="H56" i="33"/>
  <c r="F99" i="33"/>
  <c r="H99" i="33"/>
  <c r="L80" i="31"/>
  <c r="O32" i="31"/>
  <c r="N32" i="31"/>
  <c r="J63" i="31"/>
  <c r="J98" i="31"/>
  <c r="J103" i="31"/>
  <c r="J59" i="31"/>
  <c r="L59" i="31"/>
  <c r="J102" i="31"/>
  <c r="L102" i="31"/>
  <c r="O277" i="30"/>
  <c r="N277" i="30"/>
  <c r="J259" i="30"/>
  <c r="F241" i="30"/>
  <c r="H231" i="30"/>
  <c r="F12" i="33"/>
  <c r="O76" i="33"/>
  <c r="F76" i="33"/>
  <c r="H65" i="31"/>
  <c r="H62" i="31"/>
  <c r="H86" i="31"/>
  <c r="H102" i="31"/>
  <c r="H63" i="31"/>
  <c r="H278" i="30"/>
  <c r="J278" i="30"/>
  <c r="F260" i="30"/>
  <c r="J232" i="30"/>
  <c r="L232" i="30"/>
  <c r="F43" i="31"/>
  <c r="F97" i="31"/>
  <c r="F34" i="31"/>
  <c r="F39" i="31"/>
  <c r="H39" i="31"/>
  <c r="F60" i="31"/>
  <c r="F84" i="31"/>
  <c r="L277" i="30"/>
  <c r="F261" i="30"/>
  <c r="H251" i="30"/>
  <c r="L233" i="30"/>
  <c r="O31" i="31"/>
  <c r="O55" i="31"/>
  <c r="F55" i="31"/>
  <c r="F278" i="30"/>
  <c r="J238" i="30"/>
  <c r="F279" i="30"/>
  <c r="F282" i="30"/>
  <c r="F251" i="30"/>
  <c r="J233" i="30"/>
  <c r="H79" i="31"/>
  <c r="F276" i="30"/>
  <c r="L256" i="30"/>
  <c r="H238" i="30"/>
  <c r="AF17" i="35"/>
  <c r="AE17" i="35"/>
  <c r="H263" i="30"/>
  <c r="L237" i="30"/>
  <c r="F208" i="30"/>
  <c r="L175" i="30"/>
  <c r="H144" i="30"/>
  <c r="J144" i="30"/>
  <c r="F124" i="30"/>
  <c r="H124" i="30"/>
  <c r="J60" i="30"/>
  <c r="J175" i="30"/>
  <c r="F143" i="30"/>
  <c r="O143" i="30"/>
  <c r="J152" i="30"/>
  <c r="L152" i="30"/>
  <c r="J82" i="30"/>
  <c r="N207" i="30"/>
  <c r="O207" i="30"/>
  <c r="N213" i="30"/>
  <c r="O213" i="30"/>
  <c r="H208" i="30"/>
  <c r="F218" i="30"/>
  <c r="H218" i="30"/>
  <c r="L208" i="30"/>
  <c r="J218" i="30"/>
  <c r="L218" i="30"/>
  <c r="H167" i="30"/>
  <c r="J167" i="30"/>
  <c r="F147" i="30"/>
  <c r="J129" i="30"/>
  <c r="L193" i="30"/>
  <c r="O188" i="30"/>
  <c r="N188" i="30"/>
  <c r="J186" i="30"/>
  <c r="F172" i="30"/>
  <c r="L144" i="30"/>
  <c r="N144" i="30"/>
  <c r="F128" i="30"/>
  <c r="H128" i="30"/>
  <c r="H85" i="30"/>
  <c r="J85" i="30"/>
  <c r="J56" i="30"/>
  <c r="L56" i="30"/>
  <c r="F57" i="30"/>
  <c r="H57" i="30"/>
  <c r="F64" i="30"/>
  <c r="H64" i="30"/>
  <c r="O77" i="30"/>
  <c r="F58" i="30"/>
  <c r="L53" i="30"/>
  <c r="N53" i="30"/>
  <c r="E62" i="28"/>
  <c r="F20" i="28"/>
  <c r="F132" i="28"/>
  <c r="F76" i="28"/>
  <c r="L32" i="28"/>
  <c r="J32" i="28"/>
  <c r="E146" i="28"/>
  <c r="E76" i="28"/>
  <c r="E160" i="28"/>
  <c r="F48" i="28"/>
  <c r="D104" i="28"/>
  <c r="D62" i="28"/>
  <c r="D160" i="28"/>
  <c r="C20" i="28"/>
  <c r="C104" i="28"/>
  <c r="C90" i="28"/>
  <c r="C146" i="28"/>
  <c r="J28" i="28"/>
  <c r="I28" i="28"/>
  <c r="M28" i="28"/>
  <c r="L28" i="28"/>
  <c r="K28" i="28"/>
  <c r="K29" i="28"/>
  <c r="M29" i="28"/>
  <c r="L29" i="28"/>
  <c r="J29" i="28"/>
  <c r="I29" i="28"/>
  <c r="L30" i="28"/>
  <c r="K30" i="28"/>
  <c r="M30" i="28"/>
  <c r="J30" i="28"/>
  <c r="I30" i="28"/>
  <c r="J60" i="28"/>
  <c r="L60" i="28"/>
  <c r="K60" i="28"/>
  <c r="I60" i="28"/>
  <c r="M60" i="28"/>
  <c r="J56" i="28"/>
  <c r="I56" i="28"/>
  <c r="L56" i="28"/>
  <c r="K56" i="28"/>
  <c r="M56" i="28"/>
  <c r="I23" i="28"/>
  <c r="M23" i="28"/>
  <c r="L23" i="28"/>
  <c r="K23" i="28"/>
  <c r="J23" i="28"/>
  <c r="L17" i="28"/>
  <c r="J17" i="28"/>
  <c r="I17" i="28"/>
  <c r="M17" i="28"/>
  <c r="K17" i="28"/>
  <c r="M137" i="28"/>
  <c r="L137" i="28"/>
  <c r="K137" i="28"/>
  <c r="J137" i="28"/>
  <c r="I137" i="28"/>
  <c r="L106" i="28"/>
  <c r="K106" i="28"/>
  <c r="I106" i="28"/>
  <c r="M106" i="28"/>
  <c r="J106" i="28"/>
  <c r="K83" i="28"/>
  <c r="J83" i="28"/>
  <c r="M83" i="28"/>
  <c r="I83" i="28"/>
  <c r="L83" i="28"/>
  <c r="L152" i="28"/>
  <c r="K152" i="28"/>
  <c r="J152" i="28"/>
  <c r="I152" i="28"/>
  <c r="H160" i="28"/>
  <c r="M152" i="28"/>
  <c r="I98" i="28"/>
  <c r="M98" i="28"/>
  <c r="K98" i="28"/>
  <c r="J98" i="28"/>
  <c r="L98" i="28"/>
  <c r="L50" i="28"/>
  <c r="K50" i="28"/>
  <c r="J50" i="28"/>
  <c r="I50" i="28"/>
  <c r="M50" i="28"/>
  <c r="I127" i="28"/>
  <c r="M127" i="28"/>
  <c r="L127" i="28"/>
  <c r="K127" i="28"/>
  <c r="J127" i="28"/>
  <c r="M148" i="28"/>
  <c r="L148" i="28"/>
  <c r="K148" i="28"/>
  <c r="J148" i="28"/>
  <c r="I148" i="28"/>
  <c r="L78" i="25"/>
  <c r="F108" i="25"/>
  <c r="L103" i="25"/>
  <c r="N103" i="25"/>
  <c r="L65" i="25"/>
  <c r="L106" i="25"/>
  <c r="F41" i="25"/>
  <c r="F63" i="25"/>
  <c r="O34" i="25"/>
  <c r="N34" i="25"/>
  <c r="O56" i="25"/>
  <c r="N56" i="25"/>
  <c r="I32" i="28"/>
  <c r="K32" i="28"/>
  <c r="I38" i="28"/>
  <c r="K38" i="28"/>
  <c r="G104" i="28"/>
  <c r="I96" i="28"/>
  <c r="K96" i="28"/>
  <c r="F107" i="25"/>
  <c r="O78" i="25"/>
  <c r="N78" i="25"/>
  <c r="H234" i="24"/>
  <c r="J234" i="24"/>
  <c r="F194" i="24"/>
  <c r="L172" i="24"/>
  <c r="J152" i="24"/>
  <c r="L152" i="24"/>
  <c r="F142" i="24"/>
  <c r="O142" i="24"/>
  <c r="L120" i="24"/>
  <c r="N120" i="24"/>
  <c r="N258" i="24"/>
  <c r="O258" i="24"/>
  <c r="F261" i="24"/>
  <c r="L233" i="24"/>
  <c r="N233" i="24"/>
  <c r="F217" i="24"/>
  <c r="H217" i="24"/>
  <c r="H207" i="24"/>
  <c r="J207" i="24"/>
  <c r="L189" i="24"/>
  <c r="N189" i="24"/>
  <c r="F173" i="24"/>
  <c r="H173" i="24"/>
  <c r="H163" i="24"/>
  <c r="J163" i="24"/>
  <c r="L145" i="24"/>
  <c r="N145" i="24"/>
  <c r="F129" i="24"/>
  <c r="H129" i="24"/>
  <c r="H119" i="24"/>
  <c r="J119" i="24"/>
  <c r="O55" i="24"/>
  <c r="F55" i="24"/>
  <c r="L261" i="24"/>
  <c r="J260" i="24"/>
  <c r="J257" i="24"/>
  <c r="H267" i="24"/>
  <c r="O207" i="24"/>
  <c r="N207" i="24"/>
  <c r="O163" i="24"/>
  <c r="N163" i="24"/>
  <c r="H147" i="24"/>
  <c r="J131" i="24"/>
  <c r="L121" i="24"/>
  <c r="L53" i="24"/>
  <c r="O255" i="24"/>
  <c r="N255" i="24"/>
  <c r="F234" i="24"/>
  <c r="O234" i="24"/>
  <c r="F188" i="24"/>
  <c r="H188" i="24"/>
  <c r="L168" i="24"/>
  <c r="N168" i="24"/>
  <c r="H150" i="24"/>
  <c r="J150" i="24"/>
  <c r="O122" i="24"/>
  <c r="N122" i="24"/>
  <c r="L83" i="24"/>
  <c r="L64" i="24"/>
  <c r="F16" i="24"/>
  <c r="H16" i="24"/>
  <c r="F235" i="24"/>
  <c r="J209" i="24"/>
  <c r="H167" i="24"/>
  <c r="J151" i="24"/>
  <c r="L141" i="24"/>
  <c r="O125" i="24"/>
  <c r="N125" i="24"/>
  <c r="F103" i="24"/>
  <c r="H103" i="24"/>
  <c r="F43" i="24"/>
  <c r="H43" i="24"/>
  <c r="T20" i="21"/>
  <c r="S20" i="21"/>
  <c r="R20" i="21"/>
  <c r="R71" i="19"/>
  <c r="R90" i="19"/>
  <c r="R142" i="19"/>
  <c r="G105" i="19"/>
  <c r="M58" i="17"/>
  <c r="L58" i="17"/>
  <c r="K58" i="17"/>
  <c r="J58" i="17"/>
  <c r="I58" i="17"/>
  <c r="I61" i="17"/>
  <c r="K61" i="17"/>
  <c r="K72" i="17"/>
  <c r="I72" i="17"/>
  <c r="M13" i="13"/>
  <c r="K13" i="13"/>
  <c r="I13" i="13"/>
  <c r="L13" i="13"/>
  <c r="J13" i="13"/>
  <c r="L106" i="13"/>
  <c r="K106" i="13"/>
  <c r="J106" i="13"/>
  <c r="I106" i="13"/>
  <c r="M106" i="13"/>
  <c r="K152" i="13"/>
  <c r="J152" i="13"/>
  <c r="I152" i="13"/>
  <c r="H160" i="13"/>
  <c r="M152" i="13"/>
  <c r="L152" i="13"/>
  <c r="W24" i="12"/>
  <c r="J20" i="10"/>
  <c r="L190" i="8"/>
  <c r="M30" i="5"/>
  <c r="L30" i="5"/>
  <c r="J30" i="5"/>
  <c r="I30" i="5"/>
  <c r="K30" i="5"/>
  <c r="H214" i="8"/>
  <c r="O146" i="8"/>
  <c r="N146" i="8"/>
  <c r="F122" i="8"/>
  <c r="U36" i="6"/>
  <c r="T36" i="6"/>
  <c r="S36" i="6"/>
  <c r="W36" i="6"/>
  <c r="V36" i="6"/>
  <c r="H280" i="8"/>
  <c r="H217" i="8"/>
  <c r="J217" i="8"/>
  <c r="M32" i="5"/>
  <c r="L32" i="5"/>
  <c r="K32" i="5"/>
  <c r="J32" i="5"/>
  <c r="I32" i="5"/>
  <c r="K141" i="3"/>
  <c r="J141" i="3"/>
  <c r="K36" i="6"/>
  <c r="I36" i="6"/>
  <c r="V40" i="5"/>
  <c r="U40" i="5"/>
  <c r="T40" i="5"/>
  <c r="S40" i="5"/>
  <c r="W40" i="5"/>
  <c r="G56" i="12"/>
  <c r="F64" i="8"/>
  <c r="H64" i="8"/>
  <c r="M145" i="3"/>
  <c r="L145" i="3"/>
  <c r="K9" i="2"/>
  <c r="J9" i="2"/>
  <c r="J69" i="28"/>
  <c r="I69" i="28"/>
  <c r="M69" i="28"/>
  <c r="L69" i="28"/>
  <c r="K69" i="28"/>
  <c r="L86" i="25"/>
  <c r="F82" i="25"/>
  <c r="H193" i="24"/>
  <c r="J193" i="24"/>
  <c r="J211" i="24"/>
  <c r="O144" i="24"/>
  <c r="N144" i="24"/>
  <c r="F213" i="24"/>
  <c r="L119" i="24"/>
  <c r="G138" i="42"/>
  <c r="H138" i="42"/>
  <c r="K138" i="42" s="1"/>
  <c r="O140" i="43"/>
  <c r="N140" i="43"/>
  <c r="I137" i="41"/>
  <c r="H137" i="41"/>
  <c r="K137" i="41" s="1"/>
  <c r="G137" i="41"/>
  <c r="M137" i="41"/>
  <c r="L137" i="41"/>
  <c r="I138" i="41"/>
  <c r="H138" i="41"/>
  <c r="K138" i="41" s="1"/>
  <c r="G138" i="41"/>
  <c r="S9" i="41"/>
  <c r="R9" i="41"/>
  <c r="Q9" i="41"/>
  <c r="P9" i="41"/>
  <c r="T9" i="41"/>
  <c r="I15" i="41"/>
  <c r="J15" i="41"/>
  <c r="H15" i="41"/>
  <c r="J8" i="41"/>
  <c r="I8" i="41"/>
  <c r="H8" i="41"/>
  <c r="P6" i="40"/>
  <c r="T6" i="40"/>
  <c r="S6" i="40"/>
  <c r="Q6" i="40"/>
  <c r="R6" i="40"/>
  <c r="T11" i="40"/>
  <c r="T12" i="40"/>
  <c r="T7" i="40"/>
  <c r="AA19" i="40" s="1"/>
  <c r="L8" i="40"/>
  <c r="N8" i="40"/>
  <c r="T9" i="38"/>
  <c r="Q9" i="38"/>
  <c r="P9" i="38"/>
  <c r="S9" i="38"/>
  <c r="R9" i="38"/>
  <c r="I126" i="37"/>
  <c r="H126" i="37"/>
  <c r="G126" i="37"/>
  <c r="L126" i="37"/>
  <c r="M126" i="37"/>
  <c r="D129" i="37"/>
  <c r="I36" i="35"/>
  <c r="H36" i="35"/>
  <c r="I37" i="35"/>
  <c r="H37" i="35"/>
  <c r="AO36" i="35"/>
  <c r="AN36" i="35"/>
  <c r="AO40" i="35"/>
  <c r="AN40" i="35"/>
  <c r="P9" i="35"/>
  <c r="P17" i="35"/>
  <c r="O16" i="35"/>
  <c r="BA18" i="35"/>
  <c r="AZ18" i="35"/>
  <c r="H60" i="33"/>
  <c r="J60" i="33"/>
  <c r="L86" i="33"/>
  <c r="L78" i="33"/>
  <c r="N78" i="33"/>
  <c r="Y37" i="35"/>
  <c r="X37" i="35"/>
  <c r="H33" i="35"/>
  <c r="J59" i="33"/>
  <c r="H38" i="33"/>
  <c r="J38" i="33"/>
  <c r="H19" i="33"/>
  <c r="J19" i="33"/>
  <c r="P8" i="35"/>
  <c r="O8" i="35"/>
  <c r="L105" i="33"/>
  <c r="L97" i="33"/>
  <c r="J78" i="33"/>
  <c r="J12" i="33"/>
  <c r="Y36" i="35"/>
  <c r="X36" i="35"/>
  <c r="I30" i="35"/>
  <c r="BB8" i="35"/>
  <c r="BA8" i="35"/>
  <c r="AZ8" i="35"/>
  <c r="AY8" i="35"/>
  <c r="AX8" i="35"/>
  <c r="BB13" i="35"/>
  <c r="BB11" i="35"/>
  <c r="BB18" i="35"/>
  <c r="BB10" i="35"/>
  <c r="H61" i="33"/>
  <c r="H53" i="33"/>
  <c r="J35" i="33"/>
  <c r="N54" i="33"/>
  <c r="O54" i="33"/>
  <c r="L103" i="31"/>
  <c r="N58" i="31"/>
  <c r="O58" i="31"/>
  <c r="F53" i="33"/>
  <c r="L55" i="31"/>
  <c r="N55" i="31"/>
  <c r="AX10" i="35"/>
  <c r="AY10" i="35"/>
  <c r="O102" i="31"/>
  <c r="N102" i="31"/>
  <c r="L39" i="31"/>
  <c r="F59" i="33"/>
  <c r="F34" i="33"/>
  <c r="F79" i="33"/>
  <c r="F58" i="33"/>
  <c r="F101" i="33"/>
  <c r="H101" i="33"/>
  <c r="O78" i="31"/>
  <c r="N78" i="31"/>
  <c r="L109" i="31"/>
  <c r="J82" i="31"/>
  <c r="J106" i="31"/>
  <c r="J109" i="31"/>
  <c r="J78" i="31"/>
  <c r="L78" i="31"/>
  <c r="J61" i="31"/>
  <c r="F277" i="30"/>
  <c r="L257" i="30"/>
  <c r="H239" i="30"/>
  <c r="F11" i="33"/>
  <c r="O98" i="33"/>
  <c r="F57" i="33"/>
  <c r="F15" i="33"/>
  <c r="F20" i="33"/>
  <c r="F78" i="33"/>
  <c r="O78" i="33"/>
  <c r="F108" i="33"/>
  <c r="H76" i="31"/>
  <c r="H81" i="31"/>
  <c r="H97" i="31"/>
  <c r="H61" i="31"/>
  <c r="H82" i="31"/>
  <c r="J240" i="30"/>
  <c r="L240" i="30"/>
  <c r="L230" i="30"/>
  <c r="N230" i="30"/>
  <c r="J39" i="31"/>
  <c r="F105" i="31"/>
  <c r="F42" i="31"/>
  <c r="F58" i="31"/>
  <c r="H58" i="31"/>
  <c r="F79" i="31"/>
  <c r="F103" i="31"/>
  <c r="H259" i="30"/>
  <c r="L241" i="30"/>
  <c r="O98" i="31"/>
  <c r="O81" i="31"/>
  <c r="H276" i="30"/>
  <c r="O256" i="30"/>
  <c r="N256" i="30"/>
  <c r="L236" i="30"/>
  <c r="F284" i="30"/>
  <c r="O273" i="30"/>
  <c r="N273" i="30"/>
  <c r="L279" i="30"/>
  <c r="F259" i="30"/>
  <c r="J241" i="30"/>
  <c r="L231" i="30"/>
  <c r="H274" i="30"/>
  <c r="AF18" i="35"/>
  <c r="AE18" i="35"/>
  <c r="J253" i="30"/>
  <c r="H172" i="30"/>
  <c r="L170" i="30"/>
  <c r="H168" i="30"/>
  <c r="J168" i="30"/>
  <c r="J197" i="30"/>
  <c r="L197" i="30"/>
  <c r="L174" i="30"/>
  <c r="F153" i="30"/>
  <c r="H153" i="30"/>
  <c r="H122" i="30"/>
  <c r="J122" i="30"/>
  <c r="O56" i="30"/>
  <c r="N56" i="30"/>
  <c r="J173" i="30"/>
  <c r="O141" i="30"/>
  <c r="N141" i="30"/>
  <c r="J123" i="30"/>
  <c r="L123" i="30"/>
  <c r="N78" i="30"/>
  <c r="O78" i="30"/>
  <c r="F210" i="30"/>
  <c r="H210" i="30"/>
  <c r="J210" i="30"/>
  <c r="H217" i="30"/>
  <c r="J164" i="30"/>
  <c r="H145" i="30"/>
  <c r="L127" i="30"/>
  <c r="H82" i="30"/>
  <c r="O208" i="30"/>
  <c r="N208" i="30"/>
  <c r="L185" i="30"/>
  <c r="J195" i="30"/>
  <c r="H196" i="30"/>
  <c r="F194" i="30"/>
  <c r="F171" i="30"/>
  <c r="F144" i="30"/>
  <c r="O144" i="30"/>
  <c r="H126" i="30"/>
  <c r="J126" i="30"/>
  <c r="J83" i="30"/>
  <c r="F65" i="30"/>
  <c r="H65" i="30"/>
  <c r="F75" i="30"/>
  <c r="H75" i="30"/>
  <c r="F54" i="30"/>
  <c r="O54" i="30"/>
  <c r="L63" i="30"/>
  <c r="L61" i="30"/>
  <c r="L10" i="28"/>
  <c r="J10" i="28"/>
  <c r="F146" i="28"/>
  <c r="E132" i="28"/>
  <c r="E118" i="28"/>
  <c r="L79" i="28"/>
  <c r="K79" i="28"/>
  <c r="M79" i="28"/>
  <c r="J79" i="28"/>
  <c r="I79" i="28"/>
  <c r="D34" i="28"/>
  <c r="D118" i="28"/>
  <c r="M116" i="28"/>
  <c r="L116" i="28"/>
  <c r="K116" i="28"/>
  <c r="J116" i="28"/>
  <c r="I116" i="28"/>
  <c r="C62" i="28"/>
  <c r="C48" i="28"/>
  <c r="C34" i="28"/>
  <c r="L39" i="28"/>
  <c r="K39" i="28"/>
  <c r="J39" i="28"/>
  <c r="M39" i="28"/>
  <c r="I39" i="28"/>
  <c r="K66" i="28"/>
  <c r="L66" i="28"/>
  <c r="J66" i="28"/>
  <c r="I66" i="28"/>
  <c r="M66" i="28"/>
  <c r="J61" i="28"/>
  <c r="I61" i="28"/>
  <c r="M61" i="28"/>
  <c r="L61" i="28"/>
  <c r="K61" i="28"/>
  <c r="I31" i="28"/>
  <c r="M31" i="28"/>
  <c r="L31" i="28"/>
  <c r="K31" i="28"/>
  <c r="J31" i="28"/>
  <c r="H34" i="28"/>
  <c r="L26" i="28"/>
  <c r="K26" i="28"/>
  <c r="J26" i="28"/>
  <c r="I26" i="28"/>
  <c r="M26" i="28"/>
  <c r="M111" i="28"/>
  <c r="L111" i="28"/>
  <c r="J111" i="28"/>
  <c r="I111" i="28"/>
  <c r="K111" i="28"/>
  <c r="M114" i="28"/>
  <c r="L114" i="28"/>
  <c r="K114" i="28"/>
  <c r="J114" i="28"/>
  <c r="I114" i="28"/>
  <c r="K92" i="28"/>
  <c r="J92" i="28"/>
  <c r="M92" i="28"/>
  <c r="L92" i="28"/>
  <c r="I92" i="28"/>
  <c r="K121" i="28"/>
  <c r="J121" i="28"/>
  <c r="I121" i="28"/>
  <c r="M121" i="28"/>
  <c r="L121" i="28"/>
  <c r="I107" i="28"/>
  <c r="M107" i="28"/>
  <c r="L107" i="28"/>
  <c r="K107" i="28"/>
  <c r="J107" i="28"/>
  <c r="M58" i="28"/>
  <c r="L58" i="28"/>
  <c r="K58" i="28"/>
  <c r="J58" i="28"/>
  <c r="I58" i="28"/>
  <c r="I136" i="28"/>
  <c r="M136" i="28"/>
  <c r="L136" i="28"/>
  <c r="K136" i="28"/>
  <c r="J136" i="28"/>
  <c r="M156" i="28"/>
  <c r="L156" i="28"/>
  <c r="K156" i="28"/>
  <c r="J156" i="28"/>
  <c r="I156" i="28"/>
  <c r="F78" i="25"/>
  <c r="F103" i="25"/>
  <c r="O103" i="25"/>
  <c r="F65" i="25"/>
  <c r="F106" i="25"/>
  <c r="L79" i="25"/>
  <c r="N79" i="25"/>
  <c r="L101" i="25"/>
  <c r="L77" i="25"/>
  <c r="L39" i="25"/>
  <c r="G90" i="28"/>
  <c r="L61" i="25"/>
  <c r="L34" i="25"/>
  <c r="H261" i="24"/>
  <c r="J261" i="24"/>
  <c r="H212" i="24"/>
  <c r="J212" i="24"/>
  <c r="F172" i="24"/>
  <c r="L150" i="24"/>
  <c r="J130" i="24"/>
  <c r="L130" i="24"/>
  <c r="F120" i="24"/>
  <c r="O120" i="24"/>
  <c r="H256" i="24"/>
  <c r="J256" i="24"/>
  <c r="L241" i="24"/>
  <c r="F233" i="24"/>
  <c r="O233" i="24"/>
  <c r="H215" i="24"/>
  <c r="J215" i="24"/>
  <c r="L197" i="24"/>
  <c r="F189" i="24"/>
  <c r="O189" i="24"/>
  <c r="H171" i="24"/>
  <c r="J171" i="24"/>
  <c r="L153" i="24"/>
  <c r="F145" i="24"/>
  <c r="O145" i="24"/>
  <c r="H127" i="24"/>
  <c r="J127" i="24"/>
  <c r="F107" i="24"/>
  <c r="H107" i="24"/>
  <c r="J65" i="24"/>
  <c r="L65" i="24"/>
  <c r="N53" i="24"/>
  <c r="O53" i="24"/>
  <c r="F255" i="24"/>
  <c r="L264" i="24"/>
  <c r="J263" i="24"/>
  <c r="J233" i="24"/>
  <c r="F207" i="24"/>
  <c r="J189" i="24"/>
  <c r="F163" i="24"/>
  <c r="L129" i="24"/>
  <c r="F86" i="24"/>
  <c r="O232" i="24"/>
  <c r="N232" i="24"/>
  <c r="J214" i="24"/>
  <c r="L214" i="24"/>
  <c r="F196" i="24"/>
  <c r="H196" i="24"/>
  <c r="H186" i="24"/>
  <c r="J186" i="24"/>
  <c r="F168" i="24"/>
  <c r="O168" i="24"/>
  <c r="F122" i="24"/>
  <c r="H122" i="24"/>
  <c r="F83" i="24"/>
  <c r="H233" i="24"/>
  <c r="J217" i="24"/>
  <c r="L207" i="24"/>
  <c r="O191" i="24"/>
  <c r="N191" i="24"/>
  <c r="H175" i="24"/>
  <c r="L149" i="24"/>
  <c r="F125" i="24"/>
  <c r="J61" i="24"/>
  <c r="F42" i="24"/>
  <c r="H42" i="24"/>
  <c r="AA17" i="22"/>
  <c r="Z17" i="22"/>
  <c r="AB17" i="22"/>
  <c r="Y17" i="22"/>
  <c r="X17" i="22"/>
  <c r="T12" i="21"/>
  <c r="S12" i="21"/>
  <c r="R12" i="21"/>
  <c r="W35" i="19"/>
  <c r="R45" i="19"/>
  <c r="J61" i="17"/>
  <c r="L61" i="17"/>
  <c r="R112" i="19"/>
  <c r="O161" i="19"/>
  <c r="R153" i="19"/>
  <c r="L89" i="17"/>
  <c r="J89" i="17"/>
  <c r="X16" i="17"/>
  <c r="W16" i="17"/>
  <c r="Z16" i="17"/>
  <c r="Y16" i="17"/>
  <c r="G147" i="17"/>
  <c r="I139" i="17"/>
  <c r="K139" i="17"/>
  <c r="G149" i="17"/>
  <c r="K150" i="17"/>
  <c r="I150" i="17"/>
  <c r="F79" i="10"/>
  <c r="J103" i="13"/>
  <c r="I103" i="13"/>
  <c r="M103" i="13"/>
  <c r="L103" i="13"/>
  <c r="K103" i="13"/>
  <c r="N101" i="10"/>
  <c r="O101" i="10"/>
  <c r="F132" i="13"/>
  <c r="J79" i="10"/>
  <c r="M142" i="13"/>
  <c r="L142" i="13"/>
  <c r="K142" i="13"/>
  <c r="I142" i="13"/>
  <c r="J142" i="13"/>
  <c r="M19" i="12"/>
  <c r="L19" i="12"/>
  <c r="K19" i="12"/>
  <c r="I19" i="12"/>
  <c r="N19" i="12"/>
  <c r="J19" i="12"/>
  <c r="W10" i="12"/>
  <c r="F15" i="10"/>
  <c r="O190" i="8"/>
  <c r="N190" i="8"/>
  <c r="F61" i="8"/>
  <c r="J169" i="3"/>
  <c r="N169" i="3"/>
  <c r="L169" i="3"/>
  <c r="K169" i="3"/>
  <c r="M169" i="3"/>
  <c r="L212" i="8"/>
  <c r="K20" i="12"/>
  <c r="L20" i="12"/>
  <c r="F145" i="8"/>
  <c r="F210" i="8"/>
  <c r="J56" i="8"/>
  <c r="K33" i="2"/>
  <c r="H42" i="2"/>
  <c r="J33" i="2"/>
  <c r="H277" i="8"/>
  <c r="F169" i="8"/>
  <c r="H169" i="8"/>
  <c r="L63" i="2"/>
  <c r="K63" i="2"/>
  <c r="M63" i="2"/>
  <c r="N63" i="2"/>
  <c r="J63" i="2"/>
  <c r="L37" i="5"/>
  <c r="J37" i="5"/>
  <c r="J20" i="2"/>
  <c r="L20" i="2"/>
  <c r="M20" i="2"/>
  <c r="K20" i="2"/>
  <c r="L233" i="8"/>
  <c r="F118" i="28"/>
  <c r="E48" i="28"/>
  <c r="J43" i="28"/>
  <c r="M43" i="28"/>
  <c r="L43" i="28"/>
  <c r="K43" i="28"/>
  <c r="I43" i="28"/>
  <c r="L80" i="28"/>
  <c r="K80" i="28"/>
  <c r="I80" i="28"/>
  <c r="M80" i="28"/>
  <c r="J80" i="28"/>
  <c r="O57" i="25"/>
  <c r="N57" i="25"/>
  <c r="J166" i="24"/>
  <c r="L166" i="24"/>
  <c r="O211" i="24"/>
  <c r="F211" i="24"/>
  <c r="L131" i="24"/>
  <c r="L266" i="24"/>
  <c r="F100" i="24"/>
  <c r="H100" i="24"/>
  <c r="L78" i="24"/>
  <c r="F76" i="13"/>
  <c r="G137" i="43"/>
  <c r="H137" i="43"/>
  <c r="K137" i="43" s="1"/>
  <c r="L145" i="42"/>
  <c r="O145" i="42"/>
  <c r="N145" i="42"/>
  <c r="M145" i="42"/>
  <c r="H145" i="42"/>
  <c r="K145" i="42" s="1"/>
  <c r="G145" i="42"/>
  <c r="O144" i="42"/>
  <c r="N144" i="42"/>
  <c r="D146" i="42"/>
  <c r="C146" i="43"/>
  <c r="N136" i="43"/>
  <c r="O136" i="43"/>
  <c r="H140" i="42"/>
  <c r="K140" i="42" s="1"/>
  <c r="G140" i="42"/>
  <c r="O141" i="41"/>
  <c r="N141" i="41"/>
  <c r="M141" i="41"/>
  <c r="L141" i="41"/>
  <c r="F7" i="41"/>
  <c r="E16" i="41"/>
  <c r="F16" i="41" s="1"/>
  <c r="I7" i="41"/>
  <c r="H7" i="41"/>
  <c r="I145" i="41"/>
  <c r="H145" i="41"/>
  <c r="K145" i="41" s="1"/>
  <c r="G145" i="41"/>
  <c r="I143" i="41"/>
  <c r="H143" i="41"/>
  <c r="K143" i="41" s="1"/>
  <c r="G143" i="41"/>
  <c r="J9" i="41"/>
  <c r="I9" i="41"/>
  <c r="H9" i="41"/>
  <c r="F13" i="41"/>
  <c r="K16" i="41"/>
  <c r="N6" i="41"/>
  <c r="M6" i="41"/>
  <c r="L6" i="41"/>
  <c r="N13" i="41"/>
  <c r="N14" i="41"/>
  <c r="P10" i="40"/>
  <c r="T10" i="40"/>
  <c r="AA20" i="40" s="1"/>
  <c r="S10" i="40"/>
  <c r="R10" i="40"/>
  <c r="Q10" i="40"/>
  <c r="R6" i="38"/>
  <c r="T6" i="38"/>
  <c r="Q6" i="38"/>
  <c r="P6" i="38"/>
  <c r="S6" i="38"/>
  <c r="T12" i="38"/>
  <c r="T7" i="38"/>
  <c r="AA19" i="38" s="1"/>
  <c r="T10" i="38"/>
  <c r="AA20" i="38" s="1"/>
  <c r="T8" i="38"/>
  <c r="T11" i="38"/>
  <c r="H6" i="40"/>
  <c r="J6" i="40"/>
  <c r="I6" i="40"/>
  <c r="J9" i="40"/>
  <c r="J7" i="40"/>
  <c r="J12" i="40"/>
  <c r="J11" i="40"/>
  <c r="R8" i="39"/>
  <c r="S8" i="39"/>
  <c r="I9" i="38"/>
  <c r="H9" i="38"/>
  <c r="M9" i="38"/>
  <c r="J9" i="38"/>
  <c r="L9" i="38"/>
  <c r="F9" i="39"/>
  <c r="S7" i="40"/>
  <c r="R7" i="40"/>
  <c r="H31" i="35"/>
  <c r="I31" i="35"/>
  <c r="F6" i="38"/>
  <c r="F9" i="38"/>
  <c r="F11" i="38"/>
  <c r="F8" i="38"/>
  <c r="F12" i="38"/>
  <c r="I14" i="35"/>
  <c r="AO39" i="35"/>
  <c r="AN39" i="35"/>
  <c r="P18" i="35"/>
  <c r="BB15" i="35"/>
  <c r="BA15" i="35"/>
  <c r="AZ15" i="35"/>
  <c r="AY15" i="35"/>
  <c r="AX15" i="35"/>
  <c r="L59" i="33"/>
  <c r="N59" i="33"/>
  <c r="H85" i="33"/>
  <c r="J85" i="33"/>
  <c r="H77" i="33"/>
  <c r="J77" i="33"/>
  <c r="Y32" i="35"/>
  <c r="X32" i="35"/>
  <c r="Y11" i="35"/>
  <c r="X11" i="35"/>
  <c r="I8" i="35"/>
  <c r="H8" i="35"/>
  <c r="J57" i="33"/>
  <c r="L37" i="33"/>
  <c r="N37" i="33"/>
  <c r="J17" i="33"/>
  <c r="L17" i="33"/>
  <c r="Y12" i="35"/>
  <c r="H104" i="33"/>
  <c r="J86" i="33"/>
  <c r="O77" i="33"/>
  <c r="N77" i="33"/>
  <c r="L10" i="33"/>
  <c r="Y33" i="35"/>
  <c r="X33" i="35"/>
  <c r="I35" i="35"/>
  <c r="Y16" i="35"/>
  <c r="X16" i="35"/>
  <c r="AR12" i="35"/>
  <c r="AQ12" i="35"/>
  <c r="AP12" i="35"/>
  <c r="AO12" i="35"/>
  <c r="AN12" i="35"/>
  <c r="Y8" i="35"/>
  <c r="X8" i="35"/>
  <c r="L60" i="33"/>
  <c r="J33" i="33"/>
  <c r="O56" i="33"/>
  <c r="N56" i="33"/>
  <c r="N97" i="33"/>
  <c r="O97" i="33"/>
  <c r="O101" i="31"/>
  <c r="N101" i="31"/>
  <c r="L41" i="31"/>
  <c r="L108" i="31"/>
  <c r="N53" i="31"/>
  <c r="O53" i="31"/>
  <c r="AY11" i="35"/>
  <c r="AX11" i="35"/>
  <c r="F106" i="33"/>
  <c r="L85" i="31"/>
  <c r="O37" i="31"/>
  <c r="N37" i="31"/>
  <c r="F36" i="33"/>
  <c r="F81" i="33"/>
  <c r="F60" i="33"/>
  <c r="F103" i="33"/>
  <c r="H103" i="33"/>
  <c r="L61" i="31"/>
  <c r="L106" i="31"/>
  <c r="J101" i="31"/>
  <c r="J107" i="31"/>
  <c r="J35" i="31"/>
  <c r="L35" i="31"/>
  <c r="J86" i="31"/>
  <c r="L86" i="31"/>
  <c r="J80" i="31"/>
  <c r="H275" i="30"/>
  <c r="J229" i="30"/>
  <c r="F14" i="33"/>
  <c r="O31" i="33"/>
  <c r="F31" i="33"/>
  <c r="O80" i="33"/>
  <c r="J56" i="31"/>
  <c r="L56" i="31"/>
  <c r="H84" i="31"/>
  <c r="H100" i="31"/>
  <c r="H105" i="31"/>
  <c r="H80" i="31"/>
  <c r="H101" i="31"/>
  <c r="J276" i="30"/>
  <c r="L276" i="30"/>
  <c r="F258" i="30"/>
  <c r="H258" i="30"/>
  <c r="L238" i="30"/>
  <c r="F230" i="30"/>
  <c r="O230" i="30"/>
  <c r="F37" i="31"/>
  <c r="F53" i="31"/>
  <c r="H53" i="31"/>
  <c r="F77" i="31"/>
  <c r="F87" i="31"/>
  <c r="H87" i="31"/>
  <c r="F107" i="31"/>
  <c r="O275" i="30"/>
  <c r="N275" i="30"/>
  <c r="O231" i="30"/>
  <c r="N231" i="30"/>
  <c r="O100" i="31"/>
  <c r="F100" i="31"/>
  <c r="F256" i="30"/>
  <c r="F273" i="30"/>
  <c r="J281" i="30"/>
  <c r="H257" i="30"/>
  <c r="L239" i="30"/>
  <c r="O254" i="30"/>
  <c r="N254" i="30"/>
  <c r="J236" i="30"/>
  <c r="AF11" i="35"/>
  <c r="AE11" i="35"/>
  <c r="AF9" i="35"/>
  <c r="AE9" i="35"/>
  <c r="H277" i="30"/>
  <c r="J261" i="30"/>
  <c r="L251" i="30"/>
  <c r="O235" i="30"/>
  <c r="N235" i="30"/>
  <c r="O169" i="30"/>
  <c r="H164" i="30"/>
  <c r="F174" i="30"/>
  <c r="J172" i="30"/>
  <c r="F170" i="30"/>
  <c r="F195" i="30"/>
  <c r="L173" i="30"/>
  <c r="H152" i="30"/>
  <c r="J142" i="30"/>
  <c r="L142" i="30"/>
  <c r="H54" i="30"/>
  <c r="J54" i="30"/>
  <c r="L169" i="30"/>
  <c r="N169" i="30"/>
  <c r="F141" i="30"/>
  <c r="H141" i="30"/>
  <c r="J131" i="30"/>
  <c r="L131" i="30"/>
  <c r="L121" i="30"/>
  <c r="N121" i="30"/>
  <c r="F207" i="30"/>
  <c r="L215" i="30"/>
  <c r="O210" i="30"/>
  <c r="N210" i="30"/>
  <c r="F215" i="30"/>
  <c r="F212" i="30"/>
  <c r="H215" i="30"/>
  <c r="H209" i="30"/>
  <c r="F219" i="30"/>
  <c r="L163" i="30"/>
  <c r="N163" i="30"/>
  <c r="J80" i="30"/>
  <c r="L195" i="30"/>
  <c r="J187" i="30"/>
  <c r="L190" i="30"/>
  <c r="H188" i="30"/>
  <c r="F186" i="30"/>
  <c r="O186" i="30"/>
  <c r="L194" i="30"/>
  <c r="F169" i="30"/>
  <c r="O142" i="30"/>
  <c r="N142" i="30"/>
  <c r="N79" i="30"/>
  <c r="O79" i="30"/>
  <c r="F76" i="30"/>
  <c r="H76" i="30"/>
  <c r="F83" i="30"/>
  <c r="H83" i="30"/>
  <c r="F61" i="30"/>
  <c r="H61" i="30"/>
  <c r="L54" i="30"/>
  <c r="N54" i="30"/>
  <c r="L80" i="30"/>
  <c r="N80" i="30"/>
  <c r="J24" i="28"/>
  <c r="L24" i="28"/>
  <c r="D48" i="28"/>
  <c r="M27" i="28"/>
  <c r="L27" i="28"/>
  <c r="I27" i="28"/>
  <c r="K27" i="28"/>
  <c r="J27" i="28"/>
  <c r="M94" i="28"/>
  <c r="L94" i="28"/>
  <c r="J94" i="28"/>
  <c r="I94" i="28"/>
  <c r="K94" i="28"/>
  <c r="L44" i="28"/>
  <c r="K44" i="28"/>
  <c r="J44" i="28"/>
  <c r="I44" i="28"/>
  <c r="M44" i="28"/>
  <c r="M85" i="28"/>
  <c r="L85" i="28"/>
  <c r="J85" i="28"/>
  <c r="I85" i="28"/>
  <c r="K85" i="28"/>
  <c r="J78" i="28"/>
  <c r="I78" i="28"/>
  <c r="L78" i="28"/>
  <c r="K78" i="28"/>
  <c r="M78" i="28"/>
  <c r="M68" i="28"/>
  <c r="L68" i="28"/>
  <c r="I68" i="28"/>
  <c r="K68" i="28"/>
  <c r="J68" i="28"/>
  <c r="H76" i="28"/>
  <c r="I46" i="28"/>
  <c r="M46" i="28"/>
  <c r="L46" i="28"/>
  <c r="K46" i="28"/>
  <c r="J46" i="28"/>
  <c r="M125" i="28"/>
  <c r="L125" i="28"/>
  <c r="K125" i="28"/>
  <c r="J125" i="28"/>
  <c r="I125" i="28"/>
  <c r="M123" i="28"/>
  <c r="L123" i="28"/>
  <c r="K123" i="28"/>
  <c r="J123" i="28"/>
  <c r="I123" i="28"/>
  <c r="K100" i="28"/>
  <c r="J100" i="28"/>
  <c r="M100" i="28"/>
  <c r="L100" i="28"/>
  <c r="I100" i="28"/>
  <c r="K129" i="28"/>
  <c r="J129" i="28"/>
  <c r="I129" i="28"/>
  <c r="M129" i="28"/>
  <c r="L129" i="28"/>
  <c r="J115" i="28"/>
  <c r="I115" i="28"/>
  <c r="M115" i="28"/>
  <c r="L115" i="28"/>
  <c r="K115" i="28"/>
  <c r="J67" i="28"/>
  <c r="I67" i="28"/>
  <c r="M67" i="28"/>
  <c r="L67" i="28"/>
  <c r="K67" i="28"/>
  <c r="I144" i="28"/>
  <c r="M144" i="28"/>
  <c r="L144" i="28"/>
  <c r="K144" i="28"/>
  <c r="J144" i="28"/>
  <c r="O76" i="25"/>
  <c r="N76" i="25"/>
  <c r="L100" i="25"/>
  <c r="N100" i="25"/>
  <c r="O101" i="25"/>
  <c r="N101" i="25"/>
  <c r="F79" i="25"/>
  <c r="O79" i="25"/>
  <c r="L33" i="25"/>
  <c r="N33" i="25"/>
  <c r="F101" i="25"/>
  <c r="L55" i="25"/>
  <c r="F77" i="25"/>
  <c r="F39" i="25"/>
  <c r="K8" i="28"/>
  <c r="I8" i="28"/>
  <c r="K47" i="28"/>
  <c r="I47" i="28"/>
  <c r="G160" i="28"/>
  <c r="G146" i="28"/>
  <c r="L99" i="25"/>
  <c r="F61" i="25"/>
  <c r="F34" i="25"/>
  <c r="J232" i="24"/>
  <c r="L232" i="24"/>
  <c r="H190" i="24"/>
  <c r="J190" i="24"/>
  <c r="F150" i="24"/>
  <c r="L128" i="24"/>
  <c r="J54" i="24"/>
  <c r="L54" i="24"/>
  <c r="H255" i="24"/>
  <c r="J255" i="24"/>
  <c r="F241" i="24"/>
  <c r="N231" i="24"/>
  <c r="O231" i="24"/>
  <c r="F197" i="24"/>
  <c r="N187" i="24"/>
  <c r="O187" i="24"/>
  <c r="F153" i="24"/>
  <c r="N143" i="24"/>
  <c r="O143" i="24"/>
  <c r="F99" i="24"/>
  <c r="H99" i="24"/>
  <c r="L63" i="24"/>
  <c r="F15" i="24"/>
  <c r="H15" i="24"/>
  <c r="J266" i="24"/>
  <c r="H262" i="24"/>
  <c r="H259" i="24"/>
  <c r="J241" i="24"/>
  <c r="L231" i="24"/>
  <c r="F215" i="24"/>
  <c r="J197" i="24"/>
  <c r="L187" i="24"/>
  <c r="F171" i="24"/>
  <c r="J145" i="24"/>
  <c r="O119" i="24"/>
  <c r="N119" i="24"/>
  <c r="J63" i="24"/>
  <c r="F21" i="24"/>
  <c r="H21" i="24"/>
  <c r="F232" i="24"/>
  <c r="H232" i="24"/>
  <c r="L212" i="24"/>
  <c r="N212" i="24"/>
  <c r="H194" i="24"/>
  <c r="J194" i="24"/>
  <c r="O166" i="24"/>
  <c r="N166" i="24"/>
  <c r="J148" i="24"/>
  <c r="L148" i="24"/>
  <c r="F130" i="24"/>
  <c r="H130" i="24"/>
  <c r="H120" i="24"/>
  <c r="J120" i="24"/>
  <c r="N81" i="24"/>
  <c r="O81" i="24"/>
  <c r="H241" i="24"/>
  <c r="L215" i="24"/>
  <c r="F191" i="24"/>
  <c r="J165" i="24"/>
  <c r="H123" i="24"/>
  <c r="U21" i="17"/>
  <c r="G119" i="17"/>
  <c r="G107" i="17"/>
  <c r="M39" i="13"/>
  <c r="L39" i="13"/>
  <c r="K39" i="13"/>
  <c r="I39" i="13"/>
  <c r="J39" i="13"/>
  <c r="I46" i="13"/>
  <c r="L46" i="13"/>
  <c r="M46" i="13"/>
  <c r="K46" i="13"/>
  <c r="J46" i="13"/>
  <c r="F82" i="10"/>
  <c r="H82" i="10"/>
  <c r="J26" i="13"/>
  <c r="I26" i="13"/>
  <c r="M26" i="13"/>
  <c r="L26" i="13"/>
  <c r="K26" i="13"/>
  <c r="H34" i="13"/>
  <c r="J35" i="10"/>
  <c r="M113" i="13"/>
  <c r="L113" i="13"/>
  <c r="J113" i="13"/>
  <c r="K113" i="13"/>
  <c r="I113" i="13"/>
  <c r="J19" i="13"/>
  <c r="I19" i="13"/>
  <c r="M19" i="13"/>
  <c r="L19" i="13"/>
  <c r="K19" i="13"/>
  <c r="F189" i="8"/>
  <c r="O189" i="8"/>
  <c r="H164" i="8"/>
  <c r="F32" i="8"/>
  <c r="H32" i="8"/>
  <c r="O212" i="8"/>
  <c r="N212" i="8"/>
  <c r="L52" i="12"/>
  <c r="K52" i="12"/>
  <c r="F124" i="8"/>
  <c r="H274" i="8"/>
  <c r="L143" i="8"/>
  <c r="T15" i="5"/>
  <c r="S15" i="5"/>
  <c r="V15" i="5"/>
  <c r="W15" i="5"/>
  <c r="U15" i="5"/>
  <c r="F53" i="8"/>
  <c r="H53" i="8"/>
  <c r="J22" i="12"/>
  <c r="I22" i="12"/>
  <c r="L31" i="5"/>
  <c r="J31" i="5"/>
  <c r="L230" i="8"/>
  <c r="H127" i="8"/>
  <c r="M120" i="28"/>
  <c r="L120" i="28"/>
  <c r="K120" i="28"/>
  <c r="J120" i="28"/>
  <c r="I120" i="28"/>
  <c r="J150" i="28"/>
  <c r="I150" i="28"/>
  <c r="M150" i="28"/>
  <c r="L150" i="28"/>
  <c r="K150" i="28"/>
  <c r="G34" i="28"/>
  <c r="G118" i="28"/>
  <c r="J218" i="24"/>
  <c r="L218" i="24"/>
  <c r="H237" i="24"/>
  <c r="J237" i="24"/>
  <c r="F123" i="24"/>
  <c r="O123" i="24"/>
  <c r="H125" i="24"/>
  <c r="J126" i="24"/>
  <c r="L126" i="24"/>
  <c r="O133" i="19"/>
  <c r="R125" i="19"/>
  <c r="G137" i="42"/>
  <c r="H137" i="42"/>
  <c r="K137" i="42" s="1"/>
  <c r="H140" i="43"/>
  <c r="K140" i="43" s="1"/>
  <c r="G140" i="43"/>
  <c r="O144" i="43"/>
  <c r="N144" i="43"/>
  <c r="C146" i="41"/>
  <c r="O136" i="41"/>
  <c r="N136" i="41"/>
  <c r="Q15" i="41"/>
  <c r="T15" i="41"/>
  <c r="R15" i="41"/>
  <c r="P15" i="41"/>
  <c r="S15" i="41"/>
  <c r="O16" i="41"/>
  <c r="Q6" i="41"/>
  <c r="P6" i="41"/>
  <c r="T6" i="41"/>
  <c r="S6" i="41"/>
  <c r="R6" i="41"/>
  <c r="T13" i="41"/>
  <c r="T7" i="41"/>
  <c r="T14" i="41"/>
  <c r="N15" i="41"/>
  <c r="M15" i="41"/>
  <c r="L15" i="41"/>
  <c r="N7" i="41"/>
  <c r="M7" i="41"/>
  <c r="L7" i="41"/>
  <c r="P7" i="41"/>
  <c r="Q7" i="41"/>
  <c r="T12" i="41"/>
  <c r="S12" i="41"/>
  <c r="R12" i="41"/>
  <c r="Q12" i="41"/>
  <c r="P12" i="41"/>
  <c r="C16" i="41"/>
  <c r="M10" i="39"/>
  <c r="L10" i="39"/>
  <c r="N10" i="39"/>
  <c r="J6" i="38"/>
  <c r="I6" i="38"/>
  <c r="H6" i="38"/>
  <c r="J10" i="38"/>
  <c r="J8" i="38"/>
  <c r="J7" i="38"/>
  <c r="M6" i="38"/>
  <c r="L6" i="38"/>
  <c r="J11" i="38"/>
  <c r="J12" i="38"/>
  <c r="H10" i="40"/>
  <c r="I10" i="40"/>
  <c r="J10" i="40"/>
  <c r="N7" i="39"/>
  <c r="M7" i="39"/>
  <c r="L7" i="39"/>
  <c r="Q7" i="39"/>
  <c r="P7" i="39"/>
  <c r="O128" i="37"/>
  <c r="L128" i="37"/>
  <c r="K128" i="37"/>
  <c r="N128" i="37"/>
  <c r="M128" i="37"/>
  <c r="J129" i="37"/>
  <c r="S7" i="38"/>
  <c r="R7" i="38"/>
  <c r="M7" i="38"/>
  <c r="L7" i="38"/>
  <c r="N7" i="38"/>
  <c r="Q7" i="38"/>
  <c r="P7" i="38"/>
  <c r="F10" i="38"/>
  <c r="I10" i="38"/>
  <c r="H10" i="38"/>
  <c r="AR13" i="35"/>
  <c r="AQ13" i="35"/>
  <c r="AP13" i="35"/>
  <c r="AO13" i="35"/>
  <c r="AN13" i="35"/>
  <c r="AO33" i="35"/>
  <c r="AN33" i="35"/>
  <c r="O15" i="35"/>
  <c r="H58" i="33"/>
  <c r="J58" i="33"/>
  <c r="L84" i="33"/>
  <c r="L76" i="33"/>
  <c r="N76" i="33"/>
  <c r="X30" i="35"/>
  <c r="Y30" i="35"/>
  <c r="H35" i="35"/>
  <c r="I11" i="35"/>
  <c r="J55" i="33"/>
  <c r="L55" i="33"/>
  <c r="H36" i="33"/>
  <c r="J36" i="33"/>
  <c r="L15" i="33"/>
  <c r="H15" i="35"/>
  <c r="I15" i="35"/>
  <c r="L103" i="33"/>
  <c r="J84" i="33"/>
  <c r="J76" i="33"/>
  <c r="Y35" i="35"/>
  <c r="X35" i="35"/>
  <c r="H59" i="33"/>
  <c r="J41" i="33"/>
  <c r="J31" i="33"/>
  <c r="O58" i="33"/>
  <c r="N58" i="33"/>
  <c r="N99" i="33"/>
  <c r="O99" i="33"/>
  <c r="L84" i="31"/>
  <c r="F41" i="33"/>
  <c r="H41" i="33"/>
  <c r="L98" i="31"/>
  <c r="N98" i="31"/>
  <c r="L101" i="31"/>
  <c r="AX13" i="35"/>
  <c r="AY13" i="35"/>
  <c r="F82" i="33"/>
  <c r="H82" i="33"/>
  <c r="L31" i="31"/>
  <c r="N31" i="31"/>
  <c r="F38" i="33"/>
  <c r="F83" i="33"/>
  <c r="F62" i="33"/>
  <c r="F105" i="33"/>
  <c r="H105" i="33"/>
  <c r="O59" i="31"/>
  <c r="N59" i="31"/>
  <c r="J77" i="31"/>
  <c r="J33" i="31"/>
  <c r="L33" i="31"/>
  <c r="J38" i="31"/>
  <c r="L38" i="31"/>
  <c r="J43" i="31"/>
  <c r="L43" i="31"/>
  <c r="J97" i="31"/>
  <c r="L97" i="31"/>
  <c r="J99" i="31"/>
  <c r="O255" i="30"/>
  <c r="N255" i="30"/>
  <c r="J237" i="30"/>
  <c r="AF8" i="35"/>
  <c r="AE8" i="35"/>
  <c r="F17" i="33"/>
  <c r="O33" i="33"/>
  <c r="H42" i="31"/>
  <c r="J42" i="31"/>
  <c r="H103" i="31"/>
  <c r="H108" i="31"/>
  <c r="H37" i="31"/>
  <c r="H99" i="31"/>
  <c r="H107" i="31"/>
  <c r="L274" i="30"/>
  <c r="N274" i="30"/>
  <c r="H256" i="30"/>
  <c r="J256" i="30"/>
  <c r="F238" i="30"/>
  <c r="F81" i="31"/>
  <c r="F32" i="31"/>
  <c r="F56" i="31"/>
  <c r="F61" i="31"/>
  <c r="F85" i="31"/>
  <c r="F98" i="31"/>
  <c r="H98" i="31"/>
  <c r="F109" i="31"/>
  <c r="F275" i="30"/>
  <c r="J257" i="30"/>
  <c r="F231" i="30"/>
  <c r="O57" i="31"/>
  <c r="F108" i="31"/>
  <c r="H285" i="30"/>
  <c r="J274" i="30"/>
  <c r="H254" i="30"/>
  <c r="O234" i="30"/>
  <c r="N234" i="30"/>
  <c r="F281" i="30"/>
  <c r="L284" i="30"/>
  <c r="O229" i="30"/>
  <c r="N229" i="30"/>
  <c r="H60" i="31"/>
  <c r="F254" i="30"/>
  <c r="L234" i="30"/>
  <c r="AF10" i="35"/>
  <c r="AE10" i="35"/>
  <c r="L259" i="30"/>
  <c r="F235" i="30"/>
  <c r="F167" i="30"/>
  <c r="F166" i="30"/>
  <c r="L171" i="30"/>
  <c r="J151" i="30"/>
  <c r="L151" i="30"/>
  <c r="J120" i="30"/>
  <c r="L120" i="30"/>
  <c r="L167" i="30"/>
  <c r="F149" i="30"/>
  <c r="H149" i="30"/>
  <c r="H150" i="30"/>
  <c r="J150" i="30"/>
  <c r="L129" i="30"/>
  <c r="F121" i="30"/>
  <c r="O121" i="30"/>
  <c r="J63" i="30"/>
  <c r="L207" i="30"/>
  <c r="J217" i="30"/>
  <c r="O212" i="30"/>
  <c r="N212" i="30"/>
  <c r="F217" i="30"/>
  <c r="H212" i="30"/>
  <c r="J212" i="30"/>
  <c r="F211" i="30"/>
  <c r="J143" i="30"/>
  <c r="O125" i="30"/>
  <c r="N125" i="30"/>
  <c r="O76" i="30"/>
  <c r="N76" i="30"/>
  <c r="F193" i="30"/>
  <c r="H193" i="30"/>
  <c r="H197" i="30"/>
  <c r="J192" i="30"/>
  <c r="F190" i="30"/>
  <c r="L186" i="30"/>
  <c r="N186" i="30"/>
  <c r="J196" i="30"/>
  <c r="L196" i="30"/>
  <c r="H165" i="30"/>
  <c r="J165" i="30"/>
  <c r="F142" i="30"/>
  <c r="H142" i="30"/>
  <c r="J124" i="30"/>
  <c r="L124" i="30"/>
  <c r="H77" i="30"/>
  <c r="J77" i="30"/>
  <c r="F81" i="30"/>
  <c r="H81" i="30"/>
  <c r="F84" i="30"/>
  <c r="F77" i="30"/>
  <c r="O80" i="30"/>
  <c r="L62" i="30"/>
  <c r="L58" i="30"/>
  <c r="N58" i="30"/>
  <c r="F104" i="28"/>
  <c r="F62" i="28"/>
  <c r="J15" i="28"/>
  <c r="L15" i="28"/>
  <c r="F34" i="28"/>
  <c r="M18" i="28"/>
  <c r="L18" i="28"/>
  <c r="I18" i="28"/>
  <c r="K18" i="28"/>
  <c r="J18" i="28"/>
  <c r="D146" i="28"/>
  <c r="C76" i="28"/>
  <c r="C118" i="28"/>
  <c r="M65" i="28"/>
  <c r="L65" i="28"/>
  <c r="K65" i="28"/>
  <c r="J65" i="28"/>
  <c r="I65" i="28"/>
  <c r="K12" i="28"/>
  <c r="M12" i="28"/>
  <c r="L12" i="28"/>
  <c r="J12" i="28"/>
  <c r="I12" i="28"/>
  <c r="H20" i="28"/>
  <c r="D20" i="28"/>
  <c r="M82" i="28"/>
  <c r="K82" i="28"/>
  <c r="J82" i="28"/>
  <c r="H90" i="28"/>
  <c r="L82" i="28"/>
  <c r="I82" i="28"/>
  <c r="M102" i="28"/>
  <c r="L102" i="28"/>
  <c r="J102" i="28"/>
  <c r="I102" i="28"/>
  <c r="K102" i="28"/>
  <c r="J95" i="28"/>
  <c r="I95" i="28"/>
  <c r="L95" i="28"/>
  <c r="K95" i="28"/>
  <c r="M95" i="28"/>
  <c r="I70" i="28"/>
  <c r="M70" i="28"/>
  <c r="L70" i="28"/>
  <c r="K70" i="28"/>
  <c r="J70" i="28"/>
  <c r="J52" i="28"/>
  <c r="M52" i="28"/>
  <c r="I52" i="28"/>
  <c r="L52" i="28"/>
  <c r="K52" i="28"/>
  <c r="M159" i="28"/>
  <c r="L159" i="28"/>
  <c r="K159" i="28"/>
  <c r="J159" i="28"/>
  <c r="I159" i="28"/>
  <c r="M131" i="28"/>
  <c r="L131" i="28"/>
  <c r="K131" i="28"/>
  <c r="J131" i="28"/>
  <c r="I131" i="28"/>
  <c r="K109" i="28"/>
  <c r="J109" i="28"/>
  <c r="M109" i="28"/>
  <c r="L109" i="28"/>
  <c r="I109" i="28"/>
  <c r="K138" i="28"/>
  <c r="J138" i="28"/>
  <c r="I138" i="28"/>
  <c r="H146" i="28"/>
  <c r="M138" i="28"/>
  <c r="L138" i="28"/>
  <c r="J124" i="28"/>
  <c r="I124" i="28"/>
  <c r="H132" i="28"/>
  <c r="M124" i="28"/>
  <c r="L124" i="28"/>
  <c r="K124" i="28"/>
  <c r="M75" i="28"/>
  <c r="L75" i="28"/>
  <c r="K75" i="28"/>
  <c r="J75" i="28"/>
  <c r="I75" i="28"/>
  <c r="I153" i="28"/>
  <c r="M153" i="28"/>
  <c r="L153" i="28"/>
  <c r="K153" i="28"/>
  <c r="J153" i="28"/>
  <c r="L97" i="25"/>
  <c r="L59" i="25"/>
  <c r="O100" i="25"/>
  <c r="F100" i="25"/>
  <c r="L84" i="25"/>
  <c r="L57" i="25"/>
  <c r="L98" i="25"/>
  <c r="O77" i="25"/>
  <c r="N77" i="25"/>
  <c r="O33" i="25"/>
  <c r="F33" i="25"/>
  <c r="O99" i="25"/>
  <c r="N99" i="25"/>
  <c r="F55" i="25"/>
  <c r="L104" i="25"/>
  <c r="O75" i="25"/>
  <c r="N75" i="25"/>
  <c r="O37" i="25"/>
  <c r="N37" i="25"/>
  <c r="K24" i="28"/>
  <c r="I24" i="28"/>
  <c r="I16" i="28"/>
  <c r="K16" i="28"/>
  <c r="K53" i="28"/>
  <c r="I53" i="28"/>
  <c r="F99" i="25"/>
  <c r="O59" i="25"/>
  <c r="N59" i="25"/>
  <c r="O32" i="25"/>
  <c r="N32" i="25"/>
  <c r="L257" i="24"/>
  <c r="N257" i="24"/>
  <c r="L230" i="24"/>
  <c r="N230" i="24"/>
  <c r="J210" i="24"/>
  <c r="L210" i="24"/>
  <c r="H168" i="24"/>
  <c r="J168" i="24"/>
  <c r="F128" i="24"/>
  <c r="O79" i="24"/>
  <c r="F79" i="24"/>
  <c r="F12" i="24"/>
  <c r="H12" i="24"/>
  <c r="F262" i="24"/>
  <c r="F231" i="24"/>
  <c r="H231" i="24"/>
  <c r="J213" i="24"/>
  <c r="L213" i="24"/>
  <c r="F187" i="24"/>
  <c r="H187" i="24"/>
  <c r="J169" i="24"/>
  <c r="L169" i="24"/>
  <c r="F143" i="24"/>
  <c r="H143" i="24"/>
  <c r="J125" i="24"/>
  <c r="L125" i="24"/>
  <c r="F63" i="24"/>
  <c r="L256" i="24"/>
  <c r="H265" i="24"/>
  <c r="O261" i="24"/>
  <c r="N261" i="24"/>
  <c r="L239" i="24"/>
  <c r="H213" i="24"/>
  <c r="L195" i="24"/>
  <c r="H169" i="24"/>
  <c r="J153" i="24"/>
  <c r="L143" i="24"/>
  <c r="F119" i="24"/>
  <c r="L80" i="24"/>
  <c r="L61" i="24"/>
  <c r="F13" i="24"/>
  <c r="H13" i="24"/>
  <c r="F240" i="24"/>
  <c r="H240" i="24"/>
  <c r="H230" i="24"/>
  <c r="J230" i="24"/>
  <c r="F212" i="24"/>
  <c r="O212" i="24"/>
  <c r="F166" i="24"/>
  <c r="H166" i="24"/>
  <c r="L146" i="24"/>
  <c r="N146" i="24"/>
  <c r="H128" i="24"/>
  <c r="J128" i="24"/>
  <c r="F81" i="24"/>
  <c r="H81" i="24"/>
  <c r="J231" i="24"/>
  <c r="H189" i="24"/>
  <c r="J173" i="24"/>
  <c r="L163" i="24"/>
  <c r="O147" i="24"/>
  <c r="N147" i="24"/>
  <c r="H131" i="24"/>
  <c r="O57" i="24"/>
  <c r="N57" i="24"/>
  <c r="R123" i="19"/>
  <c r="Z15" i="17"/>
  <c r="X15" i="17"/>
  <c r="Y15" i="17"/>
  <c r="W15" i="17"/>
  <c r="R9" i="16"/>
  <c r="X10" i="16"/>
  <c r="Z10" i="16"/>
  <c r="Y14" i="15"/>
  <c r="X14" i="15"/>
  <c r="W14" i="15"/>
  <c r="AA14" i="15"/>
  <c r="Z14" i="15"/>
  <c r="T11" i="14"/>
  <c r="I115" i="13"/>
  <c r="L115" i="13"/>
  <c r="M115" i="13"/>
  <c r="K115" i="13"/>
  <c r="J115" i="13"/>
  <c r="F63" i="10"/>
  <c r="H63" i="10"/>
  <c r="J12" i="13"/>
  <c r="I12" i="13"/>
  <c r="H20" i="13"/>
  <c r="M12" i="13"/>
  <c r="L12" i="13"/>
  <c r="K12" i="13"/>
  <c r="F53" i="12"/>
  <c r="H62" i="10"/>
  <c r="M51" i="12"/>
  <c r="L51" i="12"/>
  <c r="K51" i="12"/>
  <c r="J51" i="12"/>
  <c r="I51" i="12"/>
  <c r="N51" i="12"/>
  <c r="V40" i="12"/>
  <c r="U40" i="12"/>
  <c r="J164" i="8"/>
  <c r="J152" i="8"/>
  <c r="L152" i="8"/>
  <c r="F99" i="8"/>
  <c r="H99" i="8"/>
  <c r="L215" i="3"/>
  <c r="K215" i="3"/>
  <c r="N215" i="3"/>
  <c r="M215" i="3"/>
  <c r="J215" i="3"/>
  <c r="F13" i="10"/>
  <c r="H13" i="10"/>
  <c r="H259" i="8"/>
  <c r="J259" i="8"/>
  <c r="J274" i="8"/>
  <c r="F79" i="8"/>
  <c r="S31" i="5"/>
  <c r="W31" i="5"/>
  <c r="U31" i="5"/>
  <c r="V31" i="5"/>
  <c r="T31" i="5"/>
  <c r="E189" i="3"/>
  <c r="M178" i="3"/>
  <c r="L178" i="3"/>
  <c r="A11" i="12"/>
  <c r="K31" i="5"/>
  <c r="I31" i="5"/>
  <c r="J229" i="8"/>
  <c r="H124" i="8"/>
  <c r="L87" i="28"/>
  <c r="K87" i="28"/>
  <c r="I87" i="28"/>
  <c r="J87" i="28"/>
  <c r="M87" i="28"/>
  <c r="M93" i="28"/>
  <c r="L93" i="28"/>
  <c r="K93" i="28"/>
  <c r="J93" i="28"/>
  <c r="I93" i="28"/>
  <c r="F60" i="25"/>
  <c r="G48" i="28"/>
  <c r="F266" i="24"/>
  <c r="H266" i="24"/>
  <c r="H149" i="24"/>
  <c r="J149" i="24"/>
  <c r="N256" i="24"/>
  <c r="O256" i="24"/>
  <c r="J167" i="24"/>
  <c r="J187" i="24"/>
  <c r="J80" i="24"/>
  <c r="I126" i="17"/>
  <c r="M126" i="17"/>
  <c r="K126" i="17"/>
  <c r="J126" i="17"/>
  <c r="L126" i="17"/>
  <c r="K154" i="17"/>
  <c r="J154" i="17"/>
  <c r="I154" i="17"/>
  <c r="M154" i="17"/>
  <c r="L154" i="17"/>
  <c r="O142" i="43"/>
  <c r="N142" i="43"/>
  <c r="I143" i="43"/>
  <c r="H143" i="43"/>
  <c r="K143" i="43" s="1"/>
  <c r="G143" i="43"/>
  <c r="F146" i="43"/>
  <c r="M143" i="43"/>
  <c r="L143" i="43"/>
  <c r="N139" i="43"/>
  <c r="M139" i="43"/>
  <c r="L139" i="43"/>
  <c r="O139" i="43"/>
  <c r="J146" i="43"/>
  <c r="H143" i="42"/>
  <c r="K143" i="42" s="1"/>
  <c r="G143" i="42"/>
  <c r="D146" i="43"/>
  <c r="O141" i="43"/>
  <c r="N141" i="43"/>
  <c r="M140" i="41"/>
  <c r="L140" i="41"/>
  <c r="O140" i="41"/>
  <c r="N140" i="41"/>
  <c r="N143" i="41"/>
  <c r="M143" i="41"/>
  <c r="L143" i="41"/>
  <c r="O143" i="41"/>
  <c r="O138" i="42"/>
  <c r="N138" i="42"/>
  <c r="C146" i="42"/>
  <c r="R13" i="41"/>
  <c r="S13" i="41"/>
  <c r="M12" i="41"/>
  <c r="L12" i="41"/>
  <c r="N12" i="41"/>
  <c r="G16" i="41"/>
  <c r="I6" i="41"/>
  <c r="H6" i="41"/>
  <c r="J6" i="41"/>
  <c r="J7" i="41"/>
  <c r="J11" i="41"/>
  <c r="J14" i="41"/>
  <c r="I142" i="41"/>
  <c r="H142" i="41"/>
  <c r="K142" i="41" s="1"/>
  <c r="G142" i="41"/>
  <c r="M142" i="41"/>
  <c r="L142" i="41"/>
  <c r="S7" i="41"/>
  <c r="R7" i="41"/>
  <c r="J12" i="41"/>
  <c r="I12" i="41"/>
  <c r="H12" i="41"/>
  <c r="S6" i="39"/>
  <c r="R6" i="39"/>
  <c r="K134" i="39"/>
  <c r="O134" i="39"/>
  <c r="N134" i="39"/>
  <c r="M134" i="39"/>
  <c r="L134" i="39"/>
  <c r="K138" i="39"/>
  <c r="K137" i="39"/>
  <c r="K136" i="39"/>
  <c r="K135" i="39"/>
  <c r="R9" i="39"/>
  <c r="P9" i="39"/>
  <c r="T9" i="39"/>
  <c r="S9" i="39"/>
  <c r="Q9" i="39"/>
  <c r="N9" i="40"/>
  <c r="L9" i="40"/>
  <c r="M9" i="40"/>
  <c r="R8" i="38"/>
  <c r="S8" i="38"/>
  <c r="H40" i="35"/>
  <c r="I40" i="35"/>
  <c r="N8" i="38"/>
  <c r="L8" i="38"/>
  <c r="Q8" i="38"/>
  <c r="P8" i="38"/>
  <c r="M8" i="38"/>
  <c r="F7" i="38"/>
  <c r="H7" i="38"/>
  <c r="I7" i="38"/>
  <c r="AR11" i="35"/>
  <c r="AQ11" i="35"/>
  <c r="AP11" i="35"/>
  <c r="AO11" i="35"/>
  <c r="AN11" i="35"/>
  <c r="AR14" i="35"/>
  <c r="AP14" i="35"/>
  <c r="AO14" i="35"/>
  <c r="AN14" i="35"/>
  <c r="AQ14" i="35"/>
  <c r="AO30" i="35"/>
  <c r="AN30" i="35"/>
  <c r="AO10" i="35"/>
  <c r="AN10" i="35"/>
  <c r="P12" i="35"/>
  <c r="L57" i="33"/>
  <c r="BB9" i="35"/>
  <c r="AZ9" i="35"/>
  <c r="AY9" i="35"/>
  <c r="AX9" i="35"/>
  <c r="BA9" i="35"/>
  <c r="J106" i="33"/>
  <c r="L106" i="33"/>
  <c r="H83" i="33"/>
  <c r="J83" i="33"/>
  <c r="H75" i="33"/>
  <c r="J75" i="33"/>
  <c r="J53" i="33"/>
  <c r="L53" i="33"/>
  <c r="L35" i="33"/>
  <c r="N35" i="33"/>
  <c r="H11" i="33"/>
  <c r="J11" i="33"/>
  <c r="AQ10" i="35"/>
  <c r="AP10" i="35"/>
  <c r="H102" i="33"/>
  <c r="O75" i="33"/>
  <c r="N75" i="33"/>
  <c r="Y39" i="35"/>
  <c r="X39" i="35"/>
  <c r="I39" i="35"/>
  <c r="Y15" i="35"/>
  <c r="X15" i="35"/>
  <c r="L58" i="33"/>
  <c r="N101" i="33"/>
  <c r="O101" i="33"/>
  <c r="F37" i="33"/>
  <c r="H37" i="33"/>
  <c r="L87" i="31"/>
  <c r="O99" i="31"/>
  <c r="N99" i="31"/>
  <c r="L36" i="31"/>
  <c r="N36" i="31"/>
  <c r="F61" i="33"/>
  <c r="L77" i="31"/>
  <c r="O15" i="33"/>
  <c r="N15" i="33"/>
  <c r="F40" i="33"/>
  <c r="F85" i="33"/>
  <c r="F64" i="33"/>
  <c r="H64" i="33"/>
  <c r="F107" i="33"/>
  <c r="H107" i="33"/>
  <c r="L53" i="31"/>
  <c r="J53" i="31"/>
  <c r="J41" i="31"/>
  <c r="J57" i="31"/>
  <c r="L57" i="31"/>
  <c r="J54" i="31"/>
  <c r="L54" i="31"/>
  <c r="J105" i="31"/>
  <c r="J108" i="31"/>
  <c r="J273" i="30"/>
  <c r="F255" i="30"/>
  <c r="L235" i="30"/>
  <c r="O34" i="33"/>
  <c r="F55" i="33"/>
  <c r="F35" i="33"/>
  <c r="O35" i="33"/>
  <c r="F36" i="31"/>
  <c r="H36" i="31"/>
  <c r="H109" i="31"/>
  <c r="H32" i="31"/>
  <c r="H56" i="31"/>
  <c r="H77" i="31"/>
  <c r="J285" i="30"/>
  <c r="L285" i="30"/>
  <c r="F274" i="30"/>
  <c r="O274" i="30"/>
  <c r="F62" i="31"/>
  <c r="F40" i="31"/>
  <c r="F64" i="31"/>
  <c r="F80" i="31"/>
  <c r="F104" i="31"/>
  <c r="F106" i="31"/>
  <c r="H106" i="31"/>
  <c r="H284" i="30"/>
  <c r="H273" i="30"/>
  <c r="L255" i="30"/>
  <c r="F239" i="30"/>
  <c r="H229" i="30"/>
  <c r="O33" i="31"/>
  <c r="F33" i="31"/>
  <c r="F283" i="30"/>
  <c r="H262" i="30"/>
  <c r="F234" i="30"/>
  <c r="F280" i="30"/>
  <c r="H283" i="30"/>
  <c r="J255" i="30"/>
  <c r="F229" i="30"/>
  <c r="O54" i="31"/>
  <c r="F54" i="31"/>
  <c r="H279" i="30"/>
  <c r="F262" i="30"/>
  <c r="H252" i="30"/>
  <c r="AF12" i="35"/>
  <c r="AE12" i="35"/>
  <c r="AF14" i="35"/>
  <c r="AE14" i="35"/>
  <c r="J275" i="30"/>
  <c r="H233" i="30"/>
  <c r="O166" i="30"/>
  <c r="N166" i="30"/>
  <c r="H174" i="30"/>
  <c r="H191" i="30"/>
  <c r="J191" i="30"/>
  <c r="O167" i="30"/>
  <c r="N167" i="30"/>
  <c r="L148" i="30"/>
  <c r="J128" i="30"/>
  <c r="L128" i="30"/>
  <c r="J79" i="30"/>
  <c r="L166" i="30"/>
  <c r="H147" i="30"/>
  <c r="J147" i="30"/>
  <c r="F152" i="30"/>
  <c r="F129" i="30"/>
  <c r="O119" i="30"/>
  <c r="N119" i="30"/>
  <c r="N59" i="30"/>
  <c r="O59" i="30"/>
  <c r="J209" i="30"/>
  <c r="L212" i="30"/>
  <c r="F214" i="30"/>
  <c r="H214" i="30"/>
  <c r="O211" i="30"/>
  <c r="N211" i="30"/>
  <c r="H173" i="30"/>
  <c r="F151" i="30"/>
  <c r="H151" i="30"/>
  <c r="L141" i="30"/>
  <c r="F125" i="30"/>
  <c r="J189" i="30"/>
  <c r="L189" i="30"/>
  <c r="H189" i="30"/>
  <c r="O190" i="30"/>
  <c r="N190" i="30"/>
  <c r="J188" i="30"/>
  <c r="L188" i="30"/>
  <c r="L122" i="30"/>
  <c r="N122" i="30"/>
  <c r="J75" i="30"/>
  <c r="L75" i="30"/>
  <c r="F55" i="30"/>
  <c r="H55" i="30"/>
  <c r="F59" i="30"/>
  <c r="H59" i="30"/>
  <c r="F85" i="30"/>
  <c r="L65" i="30"/>
  <c r="L81" i="30"/>
  <c r="N81" i="30"/>
  <c r="L77" i="30"/>
  <c r="N77" i="30"/>
  <c r="J53" i="28"/>
  <c r="L53" i="28"/>
  <c r="E90" i="28"/>
  <c r="I64" i="28"/>
  <c r="M64" i="28"/>
  <c r="L64" i="28"/>
  <c r="K64" i="28"/>
  <c r="J64" i="28"/>
  <c r="J86" i="28"/>
  <c r="I86" i="28"/>
  <c r="M86" i="28"/>
  <c r="L86" i="28"/>
  <c r="K86" i="28"/>
  <c r="J19" i="28"/>
  <c r="I19" i="28"/>
  <c r="M19" i="28"/>
  <c r="L19" i="28"/>
  <c r="K19" i="28"/>
  <c r="M99" i="28"/>
  <c r="K99" i="28"/>
  <c r="J99" i="28"/>
  <c r="L99" i="28"/>
  <c r="I99" i="28"/>
  <c r="M142" i="28"/>
  <c r="L142" i="28"/>
  <c r="K142" i="28"/>
  <c r="J142" i="28"/>
  <c r="I142" i="28"/>
  <c r="K112" i="28"/>
  <c r="J112" i="28"/>
  <c r="I112" i="28"/>
  <c r="M112" i="28"/>
  <c r="L112" i="28"/>
  <c r="M73" i="28"/>
  <c r="K73" i="28"/>
  <c r="I73" i="28"/>
  <c r="L73" i="28"/>
  <c r="J73" i="28"/>
  <c r="K57" i="28"/>
  <c r="M57" i="28"/>
  <c r="L57" i="28"/>
  <c r="J57" i="28"/>
  <c r="I57" i="28"/>
  <c r="M128" i="28"/>
  <c r="L128" i="28"/>
  <c r="K128" i="28"/>
  <c r="J128" i="28"/>
  <c r="I128" i="28"/>
  <c r="M140" i="28"/>
  <c r="L140" i="28"/>
  <c r="K140" i="28"/>
  <c r="J140" i="28"/>
  <c r="I140" i="28"/>
  <c r="L117" i="28"/>
  <c r="K117" i="28"/>
  <c r="J117" i="28"/>
  <c r="I117" i="28"/>
  <c r="M117" i="28"/>
  <c r="K155" i="28"/>
  <c r="J155" i="28"/>
  <c r="I155" i="28"/>
  <c r="M155" i="28"/>
  <c r="L155" i="28"/>
  <c r="J141" i="28"/>
  <c r="I141" i="28"/>
  <c r="M141" i="28"/>
  <c r="L141" i="28"/>
  <c r="K141" i="28"/>
  <c r="M84" i="28"/>
  <c r="L84" i="28"/>
  <c r="J84" i="28"/>
  <c r="I84" i="28"/>
  <c r="K84" i="28"/>
  <c r="L113" i="28"/>
  <c r="K113" i="28"/>
  <c r="I113" i="28"/>
  <c r="M113" i="28"/>
  <c r="J113" i="28"/>
  <c r="F97" i="25"/>
  <c r="F59" i="25"/>
  <c r="N98" i="25"/>
  <c r="O98" i="25"/>
  <c r="F84" i="25"/>
  <c r="F57" i="25"/>
  <c r="F98" i="25"/>
  <c r="L60" i="25"/>
  <c r="N31" i="25"/>
  <c r="O31" i="25"/>
  <c r="L82" i="25"/>
  <c r="O53" i="25"/>
  <c r="N53" i="25"/>
  <c r="F104" i="25"/>
  <c r="F31" i="25"/>
  <c r="G62" i="28"/>
  <c r="K25" i="28"/>
  <c r="I25" i="28"/>
  <c r="O97" i="25"/>
  <c r="N97" i="25"/>
  <c r="L53" i="25"/>
  <c r="J240" i="24"/>
  <c r="L240" i="24"/>
  <c r="O230" i="24"/>
  <c r="F230" i="24"/>
  <c r="L208" i="24"/>
  <c r="N208" i="24"/>
  <c r="J188" i="24"/>
  <c r="L188" i="24"/>
  <c r="H146" i="24"/>
  <c r="J146" i="24"/>
  <c r="O77" i="24"/>
  <c r="N77" i="24"/>
  <c r="F259" i="24"/>
  <c r="F239" i="24"/>
  <c r="H239" i="24"/>
  <c r="H229" i="24"/>
  <c r="J229" i="24"/>
  <c r="L211" i="24"/>
  <c r="N211" i="24"/>
  <c r="F195" i="24"/>
  <c r="H195" i="24"/>
  <c r="H185" i="24"/>
  <c r="J185" i="24"/>
  <c r="L167" i="24"/>
  <c r="N167" i="24"/>
  <c r="F151" i="24"/>
  <c r="H151" i="24"/>
  <c r="H141" i="24"/>
  <c r="J141" i="24"/>
  <c r="L123" i="24"/>
  <c r="N123" i="24"/>
  <c r="L82" i="24"/>
  <c r="J264" i="24"/>
  <c r="J258" i="24"/>
  <c r="F263" i="24"/>
  <c r="O229" i="24"/>
  <c r="N229" i="24"/>
  <c r="O185" i="24"/>
  <c r="N185" i="24"/>
  <c r="L151" i="24"/>
  <c r="F127" i="24"/>
  <c r="H238" i="24"/>
  <c r="J238" i="24"/>
  <c r="O210" i="24"/>
  <c r="N210" i="24"/>
  <c r="J192" i="24"/>
  <c r="L192" i="24"/>
  <c r="F174" i="24"/>
  <c r="H174" i="24"/>
  <c r="H164" i="24"/>
  <c r="J164" i="24"/>
  <c r="F146" i="24"/>
  <c r="O146" i="24"/>
  <c r="F108" i="24"/>
  <c r="H108" i="24"/>
  <c r="J58" i="24"/>
  <c r="L58" i="24"/>
  <c r="H264" i="24"/>
  <c r="J239" i="24"/>
  <c r="L229" i="24"/>
  <c r="O213" i="24"/>
  <c r="N213" i="24"/>
  <c r="H197" i="24"/>
  <c r="L171" i="24"/>
  <c r="F147" i="24"/>
  <c r="J121" i="24"/>
  <c r="F84" i="24"/>
  <c r="F19" i="24"/>
  <c r="H19" i="24"/>
  <c r="H79" i="24"/>
  <c r="J79" i="24"/>
  <c r="X14" i="22"/>
  <c r="AB14" i="22"/>
  <c r="AA14" i="22"/>
  <c r="Z14" i="22"/>
  <c r="Y14" i="22"/>
  <c r="C119" i="17"/>
  <c r="I143" i="17"/>
  <c r="M143" i="17"/>
  <c r="K143" i="17"/>
  <c r="L143" i="17"/>
  <c r="J143" i="17"/>
  <c r="R96" i="19"/>
  <c r="R61" i="19"/>
  <c r="O23" i="14"/>
  <c r="U16" i="14"/>
  <c r="F35" i="10"/>
  <c r="O35" i="10"/>
  <c r="M32" i="13"/>
  <c r="K32" i="13"/>
  <c r="J32" i="13"/>
  <c r="I32" i="13"/>
  <c r="L32" i="13"/>
  <c r="J40" i="10"/>
  <c r="L40" i="10"/>
  <c r="J16" i="10"/>
  <c r="L16" i="10"/>
  <c r="X45" i="12"/>
  <c r="V45" i="12"/>
  <c r="U45" i="12"/>
  <c r="J196" i="8"/>
  <c r="M10" i="6"/>
  <c r="L10" i="6"/>
  <c r="J10" i="6"/>
  <c r="I10" i="6"/>
  <c r="K10" i="6"/>
  <c r="F190" i="3"/>
  <c r="H174" i="8"/>
  <c r="F107" i="10"/>
  <c r="K26" i="12"/>
  <c r="L26" i="12"/>
  <c r="L78" i="8"/>
  <c r="F187" i="8"/>
  <c r="L160" i="3"/>
  <c r="K160" i="3"/>
  <c r="N160" i="3"/>
  <c r="M160" i="3"/>
  <c r="J160" i="3"/>
  <c r="I193" i="3"/>
  <c r="H256" i="8"/>
  <c r="L18" i="5"/>
  <c r="K18" i="5"/>
  <c r="J18" i="5"/>
  <c r="I18" i="5"/>
  <c r="M18" i="5"/>
  <c r="H284" i="8"/>
  <c r="M12" i="6"/>
  <c r="L12" i="6"/>
  <c r="K12" i="6"/>
  <c r="J12" i="6"/>
  <c r="I12" i="6"/>
  <c r="M15" i="6"/>
  <c r="M16" i="6"/>
  <c r="K218" i="3"/>
  <c r="J218" i="3"/>
  <c r="H83" i="8"/>
  <c r="J83" i="8"/>
  <c r="K50" i="6"/>
  <c r="I50" i="6"/>
  <c r="W52" i="5"/>
  <c r="V52" i="5"/>
  <c r="T52" i="5"/>
  <c r="S52" i="5"/>
  <c r="U52" i="5"/>
  <c r="M167" i="3"/>
  <c r="L167" i="3"/>
  <c r="I52" i="5"/>
  <c r="K52" i="5"/>
  <c r="O229" i="8"/>
  <c r="N229" i="8"/>
  <c r="H86" i="24"/>
  <c r="J86" i="24"/>
  <c r="F32" i="24"/>
  <c r="H32" i="24"/>
  <c r="H57" i="24"/>
  <c r="Z16" i="22"/>
  <c r="X16" i="22"/>
  <c r="H77" i="24"/>
  <c r="F53" i="24"/>
  <c r="R21" i="22"/>
  <c r="T19" i="21"/>
  <c r="S19" i="21"/>
  <c r="R19" i="21"/>
  <c r="T11" i="21"/>
  <c r="S11" i="21"/>
  <c r="R11" i="21"/>
  <c r="G51" i="19"/>
  <c r="M95" i="17"/>
  <c r="L95" i="17"/>
  <c r="J95" i="17"/>
  <c r="I95" i="17"/>
  <c r="K95" i="17"/>
  <c r="M60" i="17"/>
  <c r="L60" i="17"/>
  <c r="J60" i="17"/>
  <c r="I60" i="17"/>
  <c r="K60" i="17"/>
  <c r="W135" i="19"/>
  <c r="C133" i="17"/>
  <c r="L96" i="17"/>
  <c r="J96" i="17"/>
  <c r="R95" i="19"/>
  <c r="R129" i="19"/>
  <c r="R75" i="19"/>
  <c r="R98" i="19"/>
  <c r="R132" i="19"/>
  <c r="R143" i="19"/>
  <c r="R154" i="19"/>
  <c r="J157" i="17"/>
  <c r="I157" i="17"/>
  <c r="L157" i="17"/>
  <c r="K157" i="17"/>
  <c r="M157" i="17"/>
  <c r="J140" i="17"/>
  <c r="I140" i="17"/>
  <c r="L140" i="17"/>
  <c r="M140" i="17"/>
  <c r="K140" i="17"/>
  <c r="H147" i="17"/>
  <c r="F119" i="17"/>
  <c r="C161" i="17"/>
  <c r="J124" i="17"/>
  <c r="L124" i="17"/>
  <c r="J72" i="17"/>
  <c r="L72" i="17"/>
  <c r="W63" i="19"/>
  <c r="W23" i="19"/>
  <c r="L151" i="17"/>
  <c r="K151" i="17"/>
  <c r="J151" i="17"/>
  <c r="I151" i="17"/>
  <c r="M151" i="17"/>
  <c r="L116" i="17"/>
  <c r="K116" i="17"/>
  <c r="J116" i="17"/>
  <c r="I116" i="17"/>
  <c r="M116" i="17"/>
  <c r="L99" i="17"/>
  <c r="K99" i="17"/>
  <c r="J99" i="17"/>
  <c r="I99" i="17"/>
  <c r="M99" i="17"/>
  <c r="E91" i="17"/>
  <c r="E79" i="17"/>
  <c r="D77" i="17"/>
  <c r="D65" i="17"/>
  <c r="D51" i="17"/>
  <c r="R55" i="19"/>
  <c r="O63" i="19"/>
  <c r="O51" i="19"/>
  <c r="G23" i="19"/>
  <c r="M153" i="17"/>
  <c r="L153" i="17"/>
  <c r="K153" i="17"/>
  <c r="J153" i="17"/>
  <c r="H161" i="17"/>
  <c r="I153" i="17"/>
  <c r="H149" i="17"/>
  <c r="M118" i="17"/>
  <c r="L118" i="17"/>
  <c r="K118" i="17"/>
  <c r="J118" i="17"/>
  <c r="I118" i="17"/>
  <c r="S21" i="17"/>
  <c r="W13" i="15"/>
  <c r="V21" i="15"/>
  <c r="Z13" i="15"/>
  <c r="Y13" i="15"/>
  <c r="X13" i="15"/>
  <c r="AA13" i="15"/>
  <c r="Y20" i="16"/>
  <c r="W20" i="16"/>
  <c r="Z20" i="16"/>
  <c r="X20" i="16"/>
  <c r="AA20" i="16"/>
  <c r="I70" i="17"/>
  <c r="K70" i="17"/>
  <c r="K156" i="17"/>
  <c r="I156" i="17"/>
  <c r="G79" i="17"/>
  <c r="I81" i="17"/>
  <c r="K81" i="17"/>
  <c r="K158" i="17"/>
  <c r="I158" i="17"/>
  <c r="T21" i="15"/>
  <c r="P23" i="14"/>
  <c r="C104" i="13"/>
  <c r="V20" i="13"/>
  <c r="Z12" i="13"/>
  <c r="AA12" i="13"/>
  <c r="Y12" i="13"/>
  <c r="X12" i="13"/>
  <c r="W12" i="13"/>
  <c r="X8" i="12"/>
  <c r="V8" i="12"/>
  <c r="U8" i="12"/>
  <c r="L100" i="10"/>
  <c r="H77" i="10"/>
  <c r="J77" i="10"/>
  <c r="L54" i="10"/>
  <c r="O33" i="10"/>
  <c r="N33" i="10"/>
  <c r="L36" i="13"/>
  <c r="J36" i="13"/>
  <c r="I36" i="13"/>
  <c r="M36" i="13"/>
  <c r="K36" i="13"/>
  <c r="J16" i="13"/>
  <c r="L16" i="13"/>
  <c r="M85" i="13"/>
  <c r="L85" i="13"/>
  <c r="K85" i="13"/>
  <c r="J85" i="13"/>
  <c r="I85" i="13"/>
  <c r="M154" i="13"/>
  <c r="L154" i="13"/>
  <c r="K154" i="13"/>
  <c r="J154" i="13"/>
  <c r="I154" i="13"/>
  <c r="K92" i="13"/>
  <c r="J92" i="13"/>
  <c r="I92" i="13"/>
  <c r="M92" i="13"/>
  <c r="L92" i="13"/>
  <c r="J43" i="13"/>
  <c r="I43" i="13"/>
  <c r="M43" i="13"/>
  <c r="K43" i="13"/>
  <c r="L43" i="13"/>
  <c r="J112" i="13"/>
  <c r="I112" i="13"/>
  <c r="M112" i="13"/>
  <c r="K112" i="13"/>
  <c r="L112" i="13"/>
  <c r="I55" i="13"/>
  <c r="L55" i="13"/>
  <c r="M55" i="13"/>
  <c r="K55" i="13"/>
  <c r="J55" i="13"/>
  <c r="H62" i="13"/>
  <c r="I124" i="13"/>
  <c r="H132" i="13"/>
  <c r="L124" i="13"/>
  <c r="M124" i="13"/>
  <c r="K124" i="13"/>
  <c r="J124" i="13"/>
  <c r="M41" i="13"/>
  <c r="K41" i="13"/>
  <c r="J41" i="13"/>
  <c r="I41" i="13"/>
  <c r="L41" i="13"/>
  <c r="H118" i="13"/>
  <c r="M110" i="13"/>
  <c r="K110" i="13"/>
  <c r="J110" i="13"/>
  <c r="I110" i="13"/>
  <c r="L110" i="13"/>
  <c r="U47" i="12"/>
  <c r="X47" i="12"/>
  <c r="V47" i="12"/>
  <c r="W42" i="12"/>
  <c r="I37" i="12"/>
  <c r="N37" i="12"/>
  <c r="M37" i="12"/>
  <c r="L37" i="12"/>
  <c r="K37" i="12"/>
  <c r="J37" i="12"/>
  <c r="U31" i="12"/>
  <c r="X31" i="12"/>
  <c r="V31" i="12"/>
  <c r="W26" i="12"/>
  <c r="I21" i="12"/>
  <c r="M21" i="12"/>
  <c r="L21" i="12"/>
  <c r="K21" i="12"/>
  <c r="J21" i="12"/>
  <c r="N21" i="12"/>
  <c r="N24" i="12"/>
  <c r="N22" i="12"/>
  <c r="U15" i="12"/>
  <c r="X15" i="12"/>
  <c r="V15" i="12"/>
  <c r="H80" i="10"/>
  <c r="J80" i="10"/>
  <c r="H61" i="10"/>
  <c r="J61" i="10"/>
  <c r="L38" i="10"/>
  <c r="G62" i="13"/>
  <c r="K54" i="13"/>
  <c r="I54" i="13"/>
  <c r="J12" i="12"/>
  <c r="I12" i="12"/>
  <c r="N12" i="12"/>
  <c r="M12" i="12"/>
  <c r="L12" i="12"/>
  <c r="K12" i="12"/>
  <c r="J100" i="10"/>
  <c r="H64" i="10"/>
  <c r="L33" i="10"/>
  <c r="L14" i="10"/>
  <c r="F34" i="13"/>
  <c r="F104" i="13"/>
  <c r="E132" i="13"/>
  <c r="D34" i="13"/>
  <c r="E34" i="13"/>
  <c r="L130" i="13"/>
  <c r="J130" i="13"/>
  <c r="J106" i="10"/>
  <c r="J87" i="10"/>
  <c r="L77" i="10"/>
  <c r="L31" i="10"/>
  <c r="L140" i="13"/>
  <c r="K140" i="13"/>
  <c r="J140" i="13"/>
  <c r="I140" i="13"/>
  <c r="M140" i="13"/>
  <c r="M44" i="13"/>
  <c r="L44" i="13"/>
  <c r="J44" i="13"/>
  <c r="K44" i="13"/>
  <c r="I44" i="13"/>
  <c r="X11" i="12"/>
  <c r="U11" i="12"/>
  <c r="V11" i="12"/>
  <c r="X13" i="12"/>
  <c r="X14" i="12"/>
  <c r="L61" i="10"/>
  <c r="H106" i="10"/>
  <c r="H87" i="10"/>
  <c r="L75" i="10"/>
  <c r="L56" i="10"/>
  <c r="H14" i="10"/>
  <c r="V44" i="12"/>
  <c r="U44" i="12"/>
  <c r="U14" i="12"/>
  <c r="V14" i="12"/>
  <c r="V42" i="12"/>
  <c r="U42" i="12"/>
  <c r="J54" i="10"/>
  <c r="O12" i="10"/>
  <c r="N12" i="10"/>
  <c r="H261" i="8"/>
  <c r="H187" i="8"/>
  <c r="J187" i="8"/>
  <c r="J192" i="8"/>
  <c r="L189" i="8"/>
  <c r="N189" i="8"/>
  <c r="L186" i="8"/>
  <c r="F84" i="8"/>
  <c r="H84" i="8"/>
  <c r="J60" i="8"/>
  <c r="U40" i="6"/>
  <c r="S40" i="6"/>
  <c r="U32" i="6"/>
  <c r="S32" i="6"/>
  <c r="U24" i="6"/>
  <c r="S24" i="6"/>
  <c r="W16" i="6"/>
  <c r="V16" i="6"/>
  <c r="T16" i="6"/>
  <c r="U16" i="6"/>
  <c r="S16" i="6"/>
  <c r="W8" i="6"/>
  <c r="V8" i="6"/>
  <c r="T8" i="6"/>
  <c r="U8" i="6"/>
  <c r="S8" i="6"/>
  <c r="M38" i="5"/>
  <c r="L38" i="5"/>
  <c r="J38" i="5"/>
  <c r="K38" i="5"/>
  <c r="I38" i="5"/>
  <c r="H189" i="3"/>
  <c r="J178" i="3"/>
  <c r="K178" i="3"/>
  <c r="J162" i="3"/>
  <c r="K162" i="3"/>
  <c r="J136" i="3"/>
  <c r="K136" i="3"/>
  <c r="O166" i="8"/>
  <c r="N166" i="8"/>
  <c r="H163" i="8"/>
  <c r="J163" i="8"/>
  <c r="H143" i="8"/>
  <c r="J143" i="8"/>
  <c r="N78" i="8"/>
  <c r="O78" i="8"/>
  <c r="N59" i="8"/>
  <c r="O59" i="8"/>
  <c r="F21" i="8"/>
  <c r="H21" i="8"/>
  <c r="I48" i="6"/>
  <c r="M48" i="6"/>
  <c r="K48" i="6"/>
  <c r="J48" i="6"/>
  <c r="L48" i="6"/>
  <c r="M50" i="6"/>
  <c r="M52" i="6"/>
  <c r="M51" i="6"/>
  <c r="I40" i="6"/>
  <c r="M40" i="6"/>
  <c r="K40" i="6"/>
  <c r="L40" i="6"/>
  <c r="J40" i="6"/>
  <c r="I32" i="6"/>
  <c r="M32" i="6"/>
  <c r="K32" i="6"/>
  <c r="L32" i="6"/>
  <c r="J32" i="6"/>
  <c r="I24" i="6"/>
  <c r="M24" i="6"/>
  <c r="K24" i="6"/>
  <c r="L24" i="6"/>
  <c r="J24" i="6"/>
  <c r="V15" i="6"/>
  <c r="T15" i="6"/>
  <c r="V7" i="6"/>
  <c r="T7" i="6"/>
  <c r="I41" i="5"/>
  <c r="M41" i="5"/>
  <c r="K41" i="5"/>
  <c r="L41" i="5"/>
  <c r="J41" i="5"/>
  <c r="J216" i="3"/>
  <c r="N216" i="3"/>
  <c r="L216" i="3"/>
  <c r="K216" i="3"/>
  <c r="M216" i="3"/>
  <c r="J165" i="3"/>
  <c r="N165" i="3"/>
  <c r="L165" i="3"/>
  <c r="K165" i="3"/>
  <c r="M165" i="3"/>
  <c r="F100" i="10"/>
  <c r="F109" i="10"/>
  <c r="H109" i="10"/>
  <c r="F213" i="8"/>
  <c r="J214" i="8"/>
  <c r="L211" i="8"/>
  <c r="L208" i="8"/>
  <c r="T49" i="6"/>
  <c r="S49" i="6"/>
  <c r="V49" i="6"/>
  <c r="U49" i="6"/>
  <c r="W49" i="6"/>
  <c r="T17" i="6"/>
  <c r="S17" i="6"/>
  <c r="V17" i="6"/>
  <c r="U17" i="6"/>
  <c r="W17" i="6"/>
  <c r="W18" i="6"/>
  <c r="K24" i="12"/>
  <c r="L24" i="12"/>
  <c r="K30" i="12"/>
  <c r="L30" i="12"/>
  <c r="H211" i="8"/>
  <c r="H145" i="8"/>
  <c r="J145" i="8"/>
  <c r="J148" i="8"/>
  <c r="L145" i="8"/>
  <c r="L142" i="8"/>
  <c r="F19" i="8"/>
  <c r="H19" i="8"/>
  <c r="F260" i="8"/>
  <c r="F130" i="8"/>
  <c r="F218" i="8"/>
  <c r="F146" i="8"/>
  <c r="F107" i="8"/>
  <c r="H107" i="8"/>
  <c r="F195" i="8"/>
  <c r="H195" i="8"/>
  <c r="F283" i="8"/>
  <c r="H283" i="8"/>
  <c r="F258" i="8"/>
  <c r="L211" i="3"/>
  <c r="K211" i="3"/>
  <c r="N211" i="3"/>
  <c r="M211" i="3"/>
  <c r="J211" i="3"/>
  <c r="L156" i="3"/>
  <c r="K156" i="3"/>
  <c r="N156" i="3"/>
  <c r="M156" i="3"/>
  <c r="J156" i="3"/>
  <c r="I189" i="3"/>
  <c r="F21" i="10"/>
  <c r="H21" i="10"/>
  <c r="F14" i="10"/>
  <c r="H255" i="8"/>
  <c r="J255" i="8"/>
  <c r="H252" i="8"/>
  <c r="J252" i="8"/>
  <c r="H262" i="8"/>
  <c r="J75" i="8"/>
  <c r="L75" i="8"/>
  <c r="L54" i="8"/>
  <c r="N54" i="8"/>
  <c r="L26" i="5"/>
  <c r="K26" i="5"/>
  <c r="J26" i="5"/>
  <c r="I26" i="5"/>
  <c r="M26" i="5"/>
  <c r="F188" i="3"/>
  <c r="H35" i="10"/>
  <c r="J277" i="8"/>
  <c r="N279" i="8"/>
  <c r="O279" i="8"/>
  <c r="O276" i="8"/>
  <c r="N276" i="8"/>
  <c r="H273" i="8"/>
  <c r="J273" i="8"/>
  <c r="F285" i="8"/>
  <c r="L215" i="8"/>
  <c r="J165" i="8"/>
  <c r="L165" i="8"/>
  <c r="F141" i="8"/>
  <c r="O77" i="8"/>
  <c r="N77" i="8"/>
  <c r="O58" i="8"/>
  <c r="N58" i="8"/>
  <c r="W10" i="6"/>
  <c r="V10" i="6"/>
  <c r="U10" i="6"/>
  <c r="T10" i="6"/>
  <c r="S10" i="6"/>
  <c r="M40" i="5"/>
  <c r="L40" i="5"/>
  <c r="K40" i="5"/>
  <c r="J40" i="5"/>
  <c r="I40" i="5"/>
  <c r="U19" i="5"/>
  <c r="S19" i="5"/>
  <c r="F187" i="3"/>
  <c r="F193" i="3"/>
  <c r="H75" i="8"/>
  <c r="H86" i="8"/>
  <c r="J86" i="8"/>
  <c r="J39" i="5"/>
  <c r="L39" i="5"/>
  <c r="J11" i="2"/>
  <c r="K11" i="2"/>
  <c r="L36" i="5"/>
  <c r="J36" i="5"/>
  <c r="J8" i="5"/>
  <c r="L8" i="5"/>
  <c r="J45" i="5"/>
  <c r="L45" i="5"/>
  <c r="F43" i="2"/>
  <c r="I44" i="6"/>
  <c r="K44" i="6"/>
  <c r="K8" i="6"/>
  <c r="I8" i="6"/>
  <c r="K45" i="6"/>
  <c r="I45" i="6"/>
  <c r="W35" i="5"/>
  <c r="V35" i="5"/>
  <c r="U35" i="5"/>
  <c r="T35" i="5"/>
  <c r="S35" i="5"/>
  <c r="W30" i="5"/>
  <c r="V30" i="5"/>
  <c r="U30" i="5"/>
  <c r="T30" i="5"/>
  <c r="S30" i="5"/>
  <c r="V48" i="5"/>
  <c r="U48" i="5"/>
  <c r="T48" i="5"/>
  <c r="S48" i="5"/>
  <c r="W48" i="5"/>
  <c r="W51" i="5"/>
  <c r="T18" i="5"/>
  <c r="S18" i="5"/>
  <c r="V18" i="5"/>
  <c r="W18" i="5"/>
  <c r="U18" i="5"/>
  <c r="S39" i="5"/>
  <c r="W39" i="5"/>
  <c r="U39" i="5"/>
  <c r="V39" i="5"/>
  <c r="T39" i="5"/>
  <c r="W41" i="5"/>
  <c r="E67" i="2"/>
  <c r="J10" i="2"/>
  <c r="L10" i="2"/>
  <c r="K10" i="2"/>
  <c r="N10" i="2"/>
  <c r="M10" i="2"/>
  <c r="N11" i="2"/>
  <c r="N12" i="2"/>
  <c r="E193" i="3"/>
  <c r="M182" i="3"/>
  <c r="L182" i="3"/>
  <c r="M171" i="3"/>
  <c r="L171" i="3"/>
  <c r="A12" i="12"/>
  <c r="G54" i="12"/>
  <c r="J26" i="12"/>
  <c r="I26" i="12"/>
  <c r="J36" i="12"/>
  <c r="I36" i="12"/>
  <c r="F57" i="8"/>
  <c r="I10" i="5"/>
  <c r="K10" i="5"/>
  <c r="K39" i="5"/>
  <c r="I39" i="5"/>
  <c r="K43" i="5"/>
  <c r="I43" i="5"/>
  <c r="M21" i="2"/>
  <c r="K21" i="2"/>
  <c r="J21" i="2"/>
  <c r="L21" i="2"/>
  <c r="G188" i="3"/>
  <c r="N233" i="8"/>
  <c r="O233" i="8"/>
  <c r="J231" i="8"/>
  <c r="J241" i="8"/>
  <c r="L236" i="8"/>
  <c r="J235" i="8"/>
  <c r="J232" i="8"/>
  <c r="J123" i="8"/>
  <c r="H131" i="8"/>
  <c r="H120" i="8"/>
  <c r="J120" i="8"/>
  <c r="H130" i="8"/>
  <c r="G190" i="3"/>
  <c r="L125" i="3"/>
  <c r="K125" i="3"/>
  <c r="M125" i="3"/>
  <c r="J125" i="3"/>
  <c r="L45" i="2"/>
  <c r="M45" i="2"/>
  <c r="J45" i="2"/>
  <c r="K45" i="2"/>
  <c r="M132" i="3"/>
  <c r="L132" i="3"/>
  <c r="J132" i="3"/>
  <c r="K132" i="3"/>
  <c r="O76" i="24"/>
  <c r="N76" i="24"/>
  <c r="J85" i="24"/>
  <c r="L85" i="24"/>
  <c r="H75" i="24"/>
  <c r="J75" i="24"/>
  <c r="F40" i="24"/>
  <c r="H40" i="24"/>
  <c r="H65" i="24"/>
  <c r="U21" i="22"/>
  <c r="F64" i="24"/>
  <c r="F61" i="24"/>
  <c r="AB10" i="22"/>
  <c r="AA10" i="22"/>
  <c r="X10" i="22"/>
  <c r="Y10" i="22"/>
  <c r="Z10" i="22"/>
  <c r="N22" i="21"/>
  <c r="T18" i="21"/>
  <c r="S18" i="21"/>
  <c r="R18" i="21"/>
  <c r="T10" i="21"/>
  <c r="S10" i="21"/>
  <c r="R10" i="21"/>
  <c r="R48" i="19"/>
  <c r="E147" i="17"/>
  <c r="D133" i="17"/>
  <c r="D107" i="17"/>
  <c r="C93" i="17"/>
  <c r="G65" i="19"/>
  <c r="W91" i="19"/>
  <c r="W79" i="19"/>
  <c r="L156" i="17"/>
  <c r="J156" i="17"/>
  <c r="I109" i="17"/>
  <c r="M109" i="17"/>
  <c r="K109" i="17"/>
  <c r="L109" i="17"/>
  <c r="J109" i="17"/>
  <c r="I74" i="17"/>
  <c r="M74" i="17"/>
  <c r="K74" i="17"/>
  <c r="L74" i="17"/>
  <c r="J74" i="17"/>
  <c r="I57" i="17"/>
  <c r="M57" i="17"/>
  <c r="K57" i="17"/>
  <c r="J57" i="17"/>
  <c r="L57" i="17"/>
  <c r="R68" i="19"/>
  <c r="R33" i="19"/>
  <c r="R97" i="19"/>
  <c r="O105" i="19"/>
  <c r="R80" i="19"/>
  <c r="O79" i="19"/>
  <c r="R100" i="19"/>
  <c r="R76" i="19"/>
  <c r="O135" i="19"/>
  <c r="R136" i="19"/>
  <c r="R144" i="19"/>
  <c r="R155" i="19"/>
  <c r="C147" i="17"/>
  <c r="J100" i="19"/>
  <c r="G79" i="19"/>
  <c r="G147" i="19"/>
  <c r="G149" i="19"/>
  <c r="J158" i="19"/>
  <c r="K137" i="17"/>
  <c r="J137" i="17"/>
  <c r="I137" i="17"/>
  <c r="M137" i="17"/>
  <c r="L137" i="17"/>
  <c r="K102" i="17"/>
  <c r="J102" i="17"/>
  <c r="I102" i="17"/>
  <c r="M102" i="17"/>
  <c r="L102" i="17"/>
  <c r="K85" i="17"/>
  <c r="J85" i="17"/>
  <c r="I85" i="17"/>
  <c r="M85" i="17"/>
  <c r="L85" i="17"/>
  <c r="E77" i="17"/>
  <c r="D63" i="17"/>
  <c r="L55" i="17"/>
  <c r="J55" i="17"/>
  <c r="G63" i="19"/>
  <c r="G21" i="19"/>
  <c r="G9" i="19"/>
  <c r="J124" i="19" s="1"/>
  <c r="C149" i="17"/>
  <c r="C105" i="17"/>
  <c r="L82" i="17"/>
  <c r="K82" i="17"/>
  <c r="J82" i="17"/>
  <c r="I82" i="17"/>
  <c r="M82" i="17"/>
  <c r="E65" i="17"/>
  <c r="W51" i="19"/>
  <c r="M136" i="17"/>
  <c r="H135" i="17"/>
  <c r="L136" i="17"/>
  <c r="K136" i="17"/>
  <c r="J136" i="17"/>
  <c r="I136" i="17"/>
  <c r="M101" i="17"/>
  <c r="L101" i="17"/>
  <c r="K101" i="17"/>
  <c r="J101" i="17"/>
  <c r="I101" i="17"/>
  <c r="M84" i="17"/>
  <c r="L84" i="17"/>
  <c r="K84" i="17"/>
  <c r="J84" i="17"/>
  <c r="I84" i="17"/>
  <c r="Y18" i="16"/>
  <c r="X18" i="16"/>
  <c r="AA18" i="16"/>
  <c r="Z18" i="16"/>
  <c r="W18" i="16"/>
  <c r="W16" i="15"/>
  <c r="Y16" i="15"/>
  <c r="T16" i="14"/>
  <c r="Z10" i="17"/>
  <c r="Y10" i="17"/>
  <c r="X10" i="17"/>
  <c r="V9" i="17"/>
  <c r="AA10" i="17" s="1"/>
  <c r="W10" i="17"/>
  <c r="Q9" i="17"/>
  <c r="S9" i="16"/>
  <c r="R23" i="14"/>
  <c r="U13" i="14"/>
  <c r="T13" i="14"/>
  <c r="V13" i="14"/>
  <c r="I87" i="17"/>
  <c r="K87" i="17"/>
  <c r="G65" i="17"/>
  <c r="K89" i="17"/>
  <c r="I89" i="17"/>
  <c r="Z12" i="15"/>
  <c r="X12" i="15"/>
  <c r="AA15" i="15"/>
  <c r="Z15" i="15"/>
  <c r="Y15" i="15"/>
  <c r="X15" i="15"/>
  <c r="W15" i="15"/>
  <c r="K125" i="13"/>
  <c r="I125" i="13"/>
  <c r="D55" i="12"/>
  <c r="F54" i="10"/>
  <c r="F33" i="10"/>
  <c r="L123" i="13"/>
  <c r="J123" i="13"/>
  <c r="E62" i="13"/>
  <c r="L54" i="13"/>
  <c r="J54" i="13"/>
  <c r="G20" i="13"/>
  <c r="M94" i="13"/>
  <c r="L94" i="13"/>
  <c r="K94" i="13"/>
  <c r="J94" i="13"/>
  <c r="I94" i="13"/>
  <c r="K23" i="13"/>
  <c r="J23" i="13"/>
  <c r="M23" i="13"/>
  <c r="L23" i="13"/>
  <c r="I23" i="13"/>
  <c r="K100" i="13"/>
  <c r="J100" i="13"/>
  <c r="I100" i="13"/>
  <c r="M100" i="13"/>
  <c r="L100" i="13"/>
  <c r="J52" i="13"/>
  <c r="I52" i="13"/>
  <c r="M52" i="13"/>
  <c r="L52" i="13"/>
  <c r="K52" i="13"/>
  <c r="J121" i="13"/>
  <c r="I121" i="13"/>
  <c r="M121" i="13"/>
  <c r="L121" i="13"/>
  <c r="K121" i="13"/>
  <c r="I64" i="13"/>
  <c r="L64" i="13"/>
  <c r="M64" i="13"/>
  <c r="K64" i="13"/>
  <c r="J64" i="13"/>
  <c r="I141" i="13"/>
  <c r="L141" i="13"/>
  <c r="K141" i="13"/>
  <c r="J141" i="13"/>
  <c r="M141" i="13"/>
  <c r="M50" i="13"/>
  <c r="K50" i="13"/>
  <c r="I50" i="13"/>
  <c r="L50" i="13"/>
  <c r="J50" i="13"/>
  <c r="M127" i="13"/>
  <c r="K127" i="13"/>
  <c r="L127" i="13"/>
  <c r="J127" i="13"/>
  <c r="I127" i="13"/>
  <c r="J97" i="10"/>
  <c r="L97" i="10"/>
  <c r="F38" i="10"/>
  <c r="H15" i="10"/>
  <c r="J15" i="10"/>
  <c r="D118" i="13"/>
  <c r="L98" i="10"/>
  <c r="J81" i="10"/>
  <c r="J43" i="10"/>
  <c r="M122" i="13"/>
  <c r="L122" i="13"/>
  <c r="J122" i="13"/>
  <c r="K122" i="13"/>
  <c r="I122" i="13"/>
  <c r="L9" i="13"/>
  <c r="K9" i="13"/>
  <c r="J9" i="13"/>
  <c r="I9" i="13"/>
  <c r="M9" i="13"/>
  <c r="L61" i="13"/>
  <c r="J61" i="13"/>
  <c r="L139" i="13"/>
  <c r="J139" i="13"/>
  <c r="L125" i="13"/>
  <c r="J125" i="13"/>
  <c r="L8" i="12"/>
  <c r="K8" i="12"/>
  <c r="J8" i="12"/>
  <c r="H55" i="12"/>
  <c r="N8" i="12"/>
  <c r="M8" i="12"/>
  <c r="I8" i="12"/>
  <c r="L104" i="10"/>
  <c r="L85" i="10"/>
  <c r="L58" i="10"/>
  <c r="J41" i="10"/>
  <c r="M73" i="13"/>
  <c r="L73" i="13"/>
  <c r="K73" i="13"/>
  <c r="I73" i="13"/>
  <c r="J73" i="13"/>
  <c r="D132" i="13"/>
  <c r="D146" i="13"/>
  <c r="D90" i="13"/>
  <c r="X57" i="12"/>
  <c r="V57" i="12"/>
  <c r="U57" i="12"/>
  <c r="X49" i="12"/>
  <c r="V49" i="12"/>
  <c r="U49" i="12"/>
  <c r="W44" i="12"/>
  <c r="M39" i="12"/>
  <c r="L39" i="12"/>
  <c r="K39" i="12"/>
  <c r="J39" i="12"/>
  <c r="I39" i="12"/>
  <c r="N39" i="12"/>
  <c r="N40" i="12"/>
  <c r="N42" i="12"/>
  <c r="X33" i="12"/>
  <c r="V33" i="12"/>
  <c r="U33" i="12"/>
  <c r="W28" i="12"/>
  <c r="M23" i="12"/>
  <c r="L23" i="12"/>
  <c r="K23" i="12"/>
  <c r="I23" i="12"/>
  <c r="N23" i="12"/>
  <c r="J23" i="12"/>
  <c r="X17" i="12"/>
  <c r="U17" i="12"/>
  <c r="V17" i="12"/>
  <c r="N59" i="10"/>
  <c r="O59" i="10"/>
  <c r="E48" i="13"/>
  <c r="C20" i="13"/>
  <c r="N9" i="12"/>
  <c r="M9" i="12"/>
  <c r="L9" i="12"/>
  <c r="J9" i="12"/>
  <c r="I9" i="12"/>
  <c r="H56" i="12"/>
  <c r="K9" i="12"/>
  <c r="J12" i="10"/>
  <c r="V16" i="12"/>
  <c r="U16" i="12"/>
  <c r="V48" i="12"/>
  <c r="U48" i="12"/>
  <c r="V13" i="12"/>
  <c r="U13" i="12"/>
  <c r="V46" i="12"/>
  <c r="U46" i="12"/>
  <c r="J62" i="10"/>
  <c r="J251" i="8"/>
  <c r="O185" i="8"/>
  <c r="N185" i="8"/>
  <c r="L192" i="8"/>
  <c r="J191" i="8"/>
  <c r="L191" i="8"/>
  <c r="J188" i="8"/>
  <c r="F175" i="8"/>
  <c r="H175" i="8"/>
  <c r="H148" i="8"/>
  <c r="U25" i="5"/>
  <c r="S25" i="5"/>
  <c r="F186" i="3"/>
  <c r="F67" i="2"/>
  <c r="L253" i="8"/>
  <c r="L173" i="8"/>
  <c r="H166" i="8"/>
  <c r="N165" i="8"/>
  <c r="O165" i="8"/>
  <c r="L175" i="8"/>
  <c r="L172" i="8"/>
  <c r="F78" i="8"/>
  <c r="H78" i="8"/>
  <c r="H57" i="8"/>
  <c r="J57" i="8"/>
  <c r="F13" i="8"/>
  <c r="H13" i="8"/>
  <c r="S46" i="6"/>
  <c r="W46" i="6"/>
  <c r="U46" i="6"/>
  <c r="T46" i="6"/>
  <c r="V46" i="6"/>
  <c r="S38" i="6"/>
  <c r="W38" i="6"/>
  <c r="U38" i="6"/>
  <c r="V38" i="6"/>
  <c r="T38" i="6"/>
  <c r="S30" i="6"/>
  <c r="W30" i="6"/>
  <c r="U30" i="6"/>
  <c r="V30" i="6"/>
  <c r="T30" i="6"/>
  <c r="S22" i="6"/>
  <c r="W22" i="6"/>
  <c r="U22" i="6"/>
  <c r="V22" i="6"/>
  <c r="T22" i="6"/>
  <c r="W24" i="6"/>
  <c r="I49" i="5"/>
  <c r="M49" i="5"/>
  <c r="K49" i="5"/>
  <c r="L49" i="5"/>
  <c r="J49" i="5"/>
  <c r="T19" i="5"/>
  <c r="V19" i="5"/>
  <c r="J212" i="3"/>
  <c r="N212" i="3"/>
  <c r="L212" i="3"/>
  <c r="M212" i="3"/>
  <c r="K212" i="3"/>
  <c r="J161" i="3"/>
  <c r="N161" i="3"/>
  <c r="L161" i="3"/>
  <c r="K161" i="3"/>
  <c r="M161" i="3"/>
  <c r="I194" i="3"/>
  <c r="G68" i="2"/>
  <c r="F108" i="10"/>
  <c r="F98" i="10"/>
  <c r="H98" i="10"/>
  <c r="J211" i="8"/>
  <c r="L214" i="8"/>
  <c r="J213" i="8"/>
  <c r="J210" i="8"/>
  <c r="F149" i="8"/>
  <c r="T41" i="6"/>
  <c r="S41" i="6"/>
  <c r="V41" i="6"/>
  <c r="U41" i="6"/>
  <c r="W41" i="6"/>
  <c r="T14" i="6"/>
  <c r="S14" i="6"/>
  <c r="V14" i="6"/>
  <c r="W14" i="6"/>
  <c r="U14" i="6"/>
  <c r="K28" i="12"/>
  <c r="L28" i="12"/>
  <c r="L34" i="12"/>
  <c r="K34" i="12"/>
  <c r="L209" i="8"/>
  <c r="L148" i="8"/>
  <c r="J147" i="8"/>
  <c r="L147" i="8"/>
  <c r="J144" i="8"/>
  <c r="F131" i="8"/>
  <c r="L83" i="8"/>
  <c r="F11" i="8"/>
  <c r="H11" i="8"/>
  <c r="F274" i="8"/>
  <c r="F144" i="8"/>
  <c r="F232" i="8"/>
  <c r="F168" i="8"/>
  <c r="F121" i="8"/>
  <c r="F209" i="8"/>
  <c r="H209" i="8"/>
  <c r="F104" i="8"/>
  <c r="H104" i="8"/>
  <c r="F280" i="8"/>
  <c r="K46" i="6"/>
  <c r="J46" i="6"/>
  <c r="I46" i="6"/>
  <c r="M46" i="6"/>
  <c r="L46" i="6"/>
  <c r="U9" i="6"/>
  <c r="T9" i="6"/>
  <c r="S9" i="6"/>
  <c r="W9" i="6"/>
  <c r="V9" i="6"/>
  <c r="T25" i="5"/>
  <c r="V25" i="5"/>
  <c r="L184" i="3"/>
  <c r="K184" i="3"/>
  <c r="I195" i="3"/>
  <c r="N184" i="3"/>
  <c r="J184" i="3"/>
  <c r="M184" i="3"/>
  <c r="L142" i="3"/>
  <c r="K142" i="3"/>
  <c r="N142" i="3"/>
  <c r="M142" i="3"/>
  <c r="J142" i="3"/>
  <c r="F10" i="10"/>
  <c r="H258" i="8"/>
  <c r="N257" i="8"/>
  <c r="O257" i="8"/>
  <c r="O254" i="8"/>
  <c r="N254" i="8"/>
  <c r="H251" i="8"/>
  <c r="F211" i="8"/>
  <c r="O142" i="8"/>
  <c r="N142" i="8"/>
  <c r="L34" i="5"/>
  <c r="K34" i="5"/>
  <c r="J34" i="5"/>
  <c r="I34" i="5"/>
  <c r="M34" i="5"/>
  <c r="M35" i="5"/>
  <c r="H187" i="3"/>
  <c r="H43" i="10"/>
  <c r="H276" i="8"/>
  <c r="N275" i="8"/>
  <c r="O275" i="8"/>
  <c r="L285" i="8"/>
  <c r="L282" i="8"/>
  <c r="F163" i="8"/>
  <c r="F128" i="8"/>
  <c r="F77" i="8"/>
  <c r="H56" i="8"/>
  <c r="F39" i="8"/>
  <c r="H39" i="8"/>
  <c r="J16" i="6"/>
  <c r="L16" i="6"/>
  <c r="J8" i="6"/>
  <c r="L8" i="6"/>
  <c r="M48" i="5"/>
  <c r="L48" i="5"/>
  <c r="K48" i="5"/>
  <c r="J48" i="5"/>
  <c r="I48" i="5"/>
  <c r="M51" i="5"/>
  <c r="M52" i="5"/>
  <c r="U27" i="5"/>
  <c r="S27" i="5"/>
  <c r="M13" i="5"/>
  <c r="L13" i="5"/>
  <c r="K13" i="5"/>
  <c r="J13" i="5"/>
  <c r="I13" i="5"/>
  <c r="K214" i="3"/>
  <c r="J214" i="3"/>
  <c r="H186" i="3"/>
  <c r="J175" i="3"/>
  <c r="K175" i="3"/>
  <c r="K159" i="3"/>
  <c r="J159" i="3"/>
  <c r="H192" i="3"/>
  <c r="K137" i="3"/>
  <c r="J137" i="3"/>
  <c r="H80" i="8"/>
  <c r="M19" i="5"/>
  <c r="L19" i="5"/>
  <c r="K19" i="5"/>
  <c r="I19" i="5"/>
  <c r="J19" i="5"/>
  <c r="G191" i="3"/>
  <c r="M7" i="2"/>
  <c r="L7" i="2"/>
  <c r="J44" i="5"/>
  <c r="L44" i="5"/>
  <c r="J16" i="5"/>
  <c r="L16" i="5"/>
  <c r="L7" i="5"/>
  <c r="J7" i="5"/>
  <c r="L57" i="2"/>
  <c r="K57" i="2"/>
  <c r="N57" i="2"/>
  <c r="M57" i="2"/>
  <c r="J57" i="2"/>
  <c r="K52" i="6"/>
  <c r="I52" i="6"/>
  <c r="I16" i="6"/>
  <c r="K16" i="6"/>
  <c r="K7" i="6"/>
  <c r="I7" i="6"/>
  <c r="W38" i="5"/>
  <c r="V38" i="5"/>
  <c r="U38" i="5"/>
  <c r="T38" i="5"/>
  <c r="S38" i="5"/>
  <c r="T26" i="5"/>
  <c r="S26" i="5"/>
  <c r="V26" i="5"/>
  <c r="U26" i="5"/>
  <c r="W26" i="5"/>
  <c r="S47" i="5"/>
  <c r="W47" i="5"/>
  <c r="U47" i="5"/>
  <c r="V47" i="5"/>
  <c r="T47" i="5"/>
  <c r="M8" i="2"/>
  <c r="L8" i="2"/>
  <c r="M154" i="3"/>
  <c r="L154" i="3"/>
  <c r="M209" i="3"/>
  <c r="L209" i="3"/>
  <c r="E186" i="3"/>
  <c r="L175" i="3"/>
  <c r="M175" i="3"/>
  <c r="A15" i="12"/>
  <c r="J30" i="12"/>
  <c r="I30" i="12"/>
  <c r="G53" i="12"/>
  <c r="G57" i="12" s="1"/>
  <c r="J40" i="12"/>
  <c r="I40" i="12"/>
  <c r="F65" i="8"/>
  <c r="I21" i="5"/>
  <c r="K21" i="5"/>
  <c r="I47" i="5"/>
  <c r="K47" i="5"/>
  <c r="K51" i="5"/>
  <c r="I51" i="5"/>
  <c r="L22" i="2"/>
  <c r="K22" i="2"/>
  <c r="N22" i="2"/>
  <c r="J22" i="2"/>
  <c r="M22" i="2"/>
  <c r="N23" i="2"/>
  <c r="N48" i="2"/>
  <c r="N24" i="2"/>
  <c r="N47" i="2"/>
  <c r="G42" i="2"/>
  <c r="G192" i="3"/>
  <c r="H235" i="8"/>
  <c r="L237" i="8"/>
  <c r="O230" i="8"/>
  <c r="N230" i="8"/>
  <c r="L240" i="8"/>
  <c r="H238" i="8"/>
  <c r="J238" i="8"/>
  <c r="F123" i="8"/>
  <c r="L129" i="8"/>
  <c r="H126" i="8"/>
  <c r="L121" i="8"/>
  <c r="O122" i="8"/>
  <c r="N122" i="8"/>
  <c r="H119" i="8"/>
  <c r="J119" i="8"/>
  <c r="E188" i="3"/>
  <c r="G43" i="2"/>
  <c r="M131" i="3"/>
  <c r="K131" i="3"/>
  <c r="J131" i="3"/>
  <c r="L131" i="3"/>
  <c r="L86" i="24"/>
  <c r="F76" i="24"/>
  <c r="J53" i="24"/>
  <c r="J82" i="24"/>
  <c r="H82" i="24"/>
  <c r="H83" i="24"/>
  <c r="J83" i="24"/>
  <c r="F34" i="24"/>
  <c r="H34" i="24"/>
  <c r="H53" i="24"/>
  <c r="H59" i="24"/>
  <c r="J59" i="24"/>
  <c r="T21" i="22"/>
  <c r="F57" i="24"/>
  <c r="F58" i="24"/>
  <c r="AA15" i="22"/>
  <c r="Y15" i="22"/>
  <c r="T17" i="21"/>
  <c r="S17" i="21"/>
  <c r="R17" i="21"/>
  <c r="G77" i="19"/>
  <c r="M138" i="17"/>
  <c r="L138" i="17"/>
  <c r="J138" i="17"/>
  <c r="K138" i="17"/>
  <c r="I138" i="17"/>
  <c r="E121" i="17"/>
  <c r="R62" i="19"/>
  <c r="E161" i="17"/>
  <c r="D147" i="17"/>
  <c r="J139" i="17"/>
  <c r="L139" i="17"/>
  <c r="D121" i="17"/>
  <c r="L122" i="17"/>
  <c r="J122" i="17"/>
  <c r="C107" i="17"/>
  <c r="R82" i="19"/>
  <c r="R99" i="19"/>
  <c r="R74" i="19"/>
  <c r="R84" i="19"/>
  <c r="R102" i="19"/>
  <c r="R81" i="19"/>
  <c r="R137" i="19"/>
  <c r="R145" i="19"/>
  <c r="R156" i="19"/>
  <c r="F161" i="17"/>
  <c r="J123" i="17"/>
  <c r="I123" i="17"/>
  <c r="L123" i="17"/>
  <c r="K123" i="17"/>
  <c r="M123" i="17"/>
  <c r="J88" i="17"/>
  <c r="I88" i="17"/>
  <c r="L88" i="17"/>
  <c r="K88" i="17"/>
  <c r="M88" i="17"/>
  <c r="J71" i="17"/>
  <c r="I71" i="17"/>
  <c r="L71" i="17"/>
  <c r="M71" i="17"/>
  <c r="K71" i="17"/>
  <c r="E63" i="17"/>
  <c r="J42" i="19"/>
  <c r="J102" i="19"/>
  <c r="J83" i="19"/>
  <c r="G91" i="19"/>
  <c r="J103" i="19"/>
  <c r="J140" i="19"/>
  <c r="J159" i="19"/>
  <c r="D149" i="17"/>
  <c r="J150" i="17"/>
  <c r="L150" i="17"/>
  <c r="C135" i="17"/>
  <c r="K68" i="17"/>
  <c r="J68" i="17"/>
  <c r="I68" i="17"/>
  <c r="M68" i="17"/>
  <c r="L68" i="17"/>
  <c r="E51" i="17"/>
  <c r="R53" i="19"/>
  <c r="F105" i="17"/>
  <c r="F93" i="17"/>
  <c r="R46" i="19"/>
  <c r="C91" i="17"/>
  <c r="C79" i="17"/>
  <c r="AA15" i="16"/>
  <c r="Z15" i="16"/>
  <c r="Y15" i="16"/>
  <c r="X15" i="16"/>
  <c r="W15" i="16"/>
  <c r="V21" i="16"/>
  <c r="S21" i="15"/>
  <c r="S23" i="14"/>
  <c r="V15" i="14"/>
  <c r="U15" i="14"/>
  <c r="T15" i="14"/>
  <c r="R9" i="17"/>
  <c r="X20" i="17"/>
  <c r="W20" i="17"/>
  <c r="Z20" i="17"/>
  <c r="Y20" i="17"/>
  <c r="Z19" i="17"/>
  <c r="X19" i="17"/>
  <c r="Y19" i="17"/>
  <c r="W19" i="17"/>
  <c r="T14" i="14"/>
  <c r="V14" i="14"/>
  <c r="U14" i="14"/>
  <c r="X16" i="16"/>
  <c r="W16" i="16"/>
  <c r="AA16" i="16"/>
  <c r="Z16" i="16"/>
  <c r="Y16" i="16"/>
  <c r="K96" i="17"/>
  <c r="I96" i="17"/>
  <c r="G105" i="17"/>
  <c r="K98" i="17"/>
  <c r="I98" i="17"/>
  <c r="Y10" i="15"/>
  <c r="X10" i="15"/>
  <c r="W10" i="15"/>
  <c r="AA10" i="15"/>
  <c r="Z10" i="15"/>
  <c r="AA19" i="16"/>
  <c r="Z19" i="16"/>
  <c r="W19" i="16"/>
  <c r="Y19" i="16"/>
  <c r="X19" i="16"/>
  <c r="T19" i="14"/>
  <c r="M156" i="13"/>
  <c r="L156" i="13"/>
  <c r="J156" i="13"/>
  <c r="K156" i="13"/>
  <c r="I156" i="13"/>
  <c r="K56" i="13"/>
  <c r="I56" i="13"/>
  <c r="M11" i="13"/>
  <c r="L11" i="13"/>
  <c r="K11" i="13"/>
  <c r="J11" i="13"/>
  <c r="I11" i="13"/>
  <c r="W7" i="12"/>
  <c r="O98" i="10"/>
  <c r="N98" i="10"/>
  <c r="J75" i="10"/>
  <c r="L43" i="10"/>
  <c r="J28" i="13"/>
  <c r="L28" i="13"/>
  <c r="M25" i="13"/>
  <c r="L25" i="13"/>
  <c r="J25" i="13"/>
  <c r="K25" i="13"/>
  <c r="I25" i="13"/>
  <c r="M102" i="13"/>
  <c r="L102" i="13"/>
  <c r="K102" i="13"/>
  <c r="J102" i="13"/>
  <c r="I102" i="13"/>
  <c r="K31" i="13"/>
  <c r="J31" i="13"/>
  <c r="M31" i="13"/>
  <c r="L31" i="13"/>
  <c r="I31" i="13"/>
  <c r="K109" i="13"/>
  <c r="J109" i="13"/>
  <c r="I109" i="13"/>
  <c r="M109" i="13"/>
  <c r="L109" i="13"/>
  <c r="J60" i="13"/>
  <c r="I60" i="13"/>
  <c r="M60" i="13"/>
  <c r="L60" i="13"/>
  <c r="K60" i="13"/>
  <c r="J129" i="13"/>
  <c r="I129" i="13"/>
  <c r="M129" i="13"/>
  <c r="L129" i="13"/>
  <c r="K129" i="13"/>
  <c r="I72" i="13"/>
  <c r="L72" i="13"/>
  <c r="K72" i="13"/>
  <c r="J72" i="13"/>
  <c r="M72" i="13"/>
  <c r="I150" i="13"/>
  <c r="L150" i="13"/>
  <c r="J150" i="13"/>
  <c r="M150" i="13"/>
  <c r="K150" i="13"/>
  <c r="M58" i="13"/>
  <c r="K58" i="13"/>
  <c r="L58" i="13"/>
  <c r="J58" i="13"/>
  <c r="I58" i="13"/>
  <c r="M136" i="13"/>
  <c r="K136" i="13"/>
  <c r="L136" i="13"/>
  <c r="J136" i="13"/>
  <c r="I136" i="13"/>
  <c r="U51" i="12"/>
  <c r="X51" i="12"/>
  <c r="V51" i="12"/>
  <c r="W46" i="12"/>
  <c r="I41" i="12"/>
  <c r="N41" i="12"/>
  <c r="M41" i="12"/>
  <c r="L41" i="12"/>
  <c r="K41" i="12"/>
  <c r="J41" i="12"/>
  <c r="U35" i="12"/>
  <c r="X35" i="12"/>
  <c r="V35" i="12"/>
  <c r="X36" i="12"/>
  <c r="X38" i="12"/>
  <c r="W30" i="12"/>
  <c r="I25" i="12"/>
  <c r="M25" i="12"/>
  <c r="L25" i="12"/>
  <c r="K25" i="12"/>
  <c r="N25" i="12"/>
  <c r="J25" i="12"/>
  <c r="U19" i="12"/>
  <c r="X19" i="12"/>
  <c r="V19" i="12"/>
  <c r="W13" i="12"/>
  <c r="H107" i="10"/>
  <c r="J107" i="10"/>
  <c r="L76" i="10"/>
  <c r="N76" i="10"/>
  <c r="L57" i="10"/>
  <c r="N57" i="10"/>
  <c r="N36" i="10"/>
  <c r="O36" i="10"/>
  <c r="D48" i="13"/>
  <c r="G146" i="13"/>
  <c r="G104" i="13"/>
  <c r="I96" i="13"/>
  <c r="K96" i="13"/>
  <c r="V9" i="12"/>
  <c r="U9" i="12"/>
  <c r="X9" i="12"/>
  <c r="J108" i="10"/>
  <c r="L108" i="10"/>
  <c r="L79" i="10"/>
  <c r="L60" i="10"/>
  <c r="L41" i="10"/>
  <c r="O31" i="10"/>
  <c r="N31" i="10"/>
  <c r="H10" i="10"/>
  <c r="M151" i="13"/>
  <c r="L151" i="13"/>
  <c r="K151" i="13"/>
  <c r="I151" i="13"/>
  <c r="J151" i="13"/>
  <c r="M82" i="13"/>
  <c r="L82" i="13"/>
  <c r="K82" i="13"/>
  <c r="I82" i="13"/>
  <c r="H90" i="13"/>
  <c r="J82" i="13"/>
  <c r="M53" i="13"/>
  <c r="L53" i="13"/>
  <c r="J53" i="13"/>
  <c r="K53" i="13"/>
  <c r="I53" i="13"/>
  <c r="M17" i="13"/>
  <c r="K17" i="13"/>
  <c r="I17" i="13"/>
  <c r="L17" i="13"/>
  <c r="J17" i="13"/>
  <c r="E118" i="13"/>
  <c r="L56" i="13"/>
  <c r="J56" i="13"/>
  <c r="L14" i="12"/>
  <c r="K14" i="12"/>
  <c r="J14" i="12"/>
  <c r="N14" i="12"/>
  <c r="M14" i="12"/>
  <c r="I14" i="12"/>
  <c r="F54" i="12"/>
  <c r="O75" i="10"/>
  <c r="N75" i="10"/>
  <c r="L39" i="10"/>
  <c r="L20" i="10"/>
  <c r="C132" i="13"/>
  <c r="L71" i="13"/>
  <c r="K71" i="13"/>
  <c r="J71" i="13"/>
  <c r="I71" i="13"/>
  <c r="M71" i="13"/>
  <c r="G48" i="13"/>
  <c r="W56" i="12"/>
  <c r="L99" i="10"/>
  <c r="N99" i="10"/>
  <c r="L53" i="10"/>
  <c r="N53" i="10"/>
  <c r="AA14" i="13"/>
  <c r="Z14" i="13"/>
  <c r="X14" i="13"/>
  <c r="Y14" i="13"/>
  <c r="W14" i="13"/>
  <c r="C90" i="13"/>
  <c r="C48" i="13"/>
  <c r="F55" i="12"/>
  <c r="J104" i="10"/>
  <c r="J85" i="10"/>
  <c r="O54" i="10"/>
  <c r="N54" i="10"/>
  <c r="V20" i="12"/>
  <c r="U20" i="12"/>
  <c r="V52" i="12"/>
  <c r="U52" i="12"/>
  <c r="V18" i="12"/>
  <c r="U18" i="12"/>
  <c r="V50" i="12"/>
  <c r="U50" i="12"/>
  <c r="N13" i="10"/>
  <c r="O13" i="10"/>
  <c r="N9" i="10"/>
  <c r="O9" i="10"/>
  <c r="F215" i="8"/>
  <c r="O186" i="8"/>
  <c r="N186" i="8"/>
  <c r="L196" i="8"/>
  <c r="H194" i="8"/>
  <c r="J194" i="8"/>
  <c r="J171" i="8"/>
  <c r="J79" i="8"/>
  <c r="H54" i="8"/>
  <c r="U13" i="6"/>
  <c r="S13" i="6"/>
  <c r="K213" i="3"/>
  <c r="J213" i="3"/>
  <c r="J174" i="3"/>
  <c r="K174" i="3"/>
  <c r="J158" i="3"/>
  <c r="K158" i="3"/>
  <c r="F251" i="8"/>
  <c r="F171" i="8"/>
  <c r="L168" i="8"/>
  <c r="O168" i="8"/>
  <c r="N168" i="8"/>
  <c r="F164" i="8"/>
  <c r="O164" i="8"/>
  <c r="J174" i="8"/>
  <c r="L174" i="8"/>
  <c r="F125" i="8"/>
  <c r="L52" i="6"/>
  <c r="J52" i="6"/>
  <c r="J44" i="6"/>
  <c r="L44" i="6"/>
  <c r="J36" i="6"/>
  <c r="L36" i="6"/>
  <c r="L28" i="6"/>
  <c r="J28" i="6"/>
  <c r="L20" i="6"/>
  <c r="J20" i="6"/>
  <c r="V27" i="5"/>
  <c r="T27" i="5"/>
  <c r="I14" i="5"/>
  <c r="M14" i="5"/>
  <c r="K14" i="5"/>
  <c r="L14" i="5"/>
  <c r="J14" i="5"/>
  <c r="J208" i="3"/>
  <c r="N208" i="3"/>
  <c r="L208" i="3"/>
  <c r="M208" i="3"/>
  <c r="K208" i="3"/>
  <c r="N213" i="3"/>
  <c r="N209" i="3"/>
  <c r="N218" i="3"/>
  <c r="N210" i="3"/>
  <c r="N217" i="3"/>
  <c r="N214" i="3"/>
  <c r="J157" i="3"/>
  <c r="N157" i="3"/>
  <c r="L157" i="3"/>
  <c r="K157" i="3"/>
  <c r="M157" i="3"/>
  <c r="I190" i="3"/>
  <c r="E43" i="2"/>
  <c r="L40" i="2"/>
  <c r="M40" i="2"/>
  <c r="F106" i="10"/>
  <c r="O208" i="8"/>
  <c r="N208" i="8"/>
  <c r="L218" i="8"/>
  <c r="H216" i="8"/>
  <c r="J216" i="8"/>
  <c r="F120" i="8"/>
  <c r="T33" i="6"/>
  <c r="S33" i="6"/>
  <c r="V33" i="6"/>
  <c r="W33" i="6"/>
  <c r="U33" i="6"/>
  <c r="L32" i="12"/>
  <c r="K32" i="12"/>
  <c r="C55" i="12"/>
  <c r="K38" i="12"/>
  <c r="L38" i="12"/>
  <c r="L141" i="8"/>
  <c r="N141" i="8"/>
  <c r="H150" i="8"/>
  <c r="J150" i="8"/>
  <c r="F106" i="8"/>
  <c r="H106" i="8"/>
  <c r="L82" i="8"/>
  <c r="F194" i="8"/>
  <c r="F282" i="8"/>
  <c r="F152" i="8"/>
  <c r="F240" i="8"/>
  <c r="F190" i="8"/>
  <c r="F129" i="8"/>
  <c r="H129" i="8"/>
  <c r="F217" i="8"/>
  <c r="F126" i="8"/>
  <c r="U52" i="6"/>
  <c r="T52" i="6"/>
  <c r="S52" i="6"/>
  <c r="W52" i="6"/>
  <c r="V52" i="6"/>
  <c r="U44" i="6"/>
  <c r="T44" i="6"/>
  <c r="S44" i="6"/>
  <c r="W44" i="6"/>
  <c r="V44" i="6"/>
  <c r="K30" i="6"/>
  <c r="J30" i="6"/>
  <c r="I30" i="6"/>
  <c r="M30" i="6"/>
  <c r="L30" i="6"/>
  <c r="L180" i="3"/>
  <c r="K180" i="3"/>
  <c r="N180" i="3"/>
  <c r="I191" i="3"/>
  <c r="J180" i="3"/>
  <c r="M180" i="3"/>
  <c r="L138" i="3"/>
  <c r="K138" i="3"/>
  <c r="N138" i="3"/>
  <c r="M138" i="3"/>
  <c r="J138" i="3"/>
  <c r="F18" i="10"/>
  <c r="L257" i="8"/>
  <c r="F259" i="8"/>
  <c r="H254" i="8"/>
  <c r="N253" i="8"/>
  <c r="O253" i="8"/>
  <c r="L263" i="8"/>
  <c r="L260" i="8"/>
  <c r="J209" i="8"/>
  <c r="F127" i="8"/>
  <c r="J85" i="8"/>
  <c r="L85" i="8"/>
  <c r="F41" i="8"/>
  <c r="H41" i="8"/>
  <c r="L49" i="6"/>
  <c r="K49" i="6"/>
  <c r="J49" i="6"/>
  <c r="I49" i="6"/>
  <c r="M49" i="6"/>
  <c r="L41" i="6"/>
  <c r="K41" i="6"/>
  <c r="J41" i="6"/>
  <c r="I41" i="6"/>
  <c r="M41" i="6"/>
  <c r="L33" i="6"/>
  <c r="K33" i="6"/>
  <c r="J33" i="6"/>
  <c r="I33" i="6"/>
  <c r="M33" i="6"/>
  <c r="L25" i="6"/>
  <c r="K25" i="6"/>
  <c r="J25" i="6"/>
  <c r="I25" i="6"/>
  <c r="M25" i="6"/>
  <c r="M27" i="6"/>
  <c r="M26" i="6"/>
  <c r="M28" i="6"/>
  <c r="L17" i="6"/>
  <c r="K17" i="6"/>
  <c r="J17" i="6"/>
  <c r="I17" i="6"/>
  <c r="M17" i="6"/>
  <c r="M20" i="6"/>
  <c r="M18" i="6"/>
  <c r="L42" i="5"/>
  <c r="K42" i="5"/>
  <c r="J42" i="5"/>
  <c r="I42" i="5"/>
  <c r="M42" i="5"/>
  <c r="H37" i="10"/>
  <c r="J37" i="10"/>
  <c r="O274" i="8"/>
  <c r="N274" i="8"/>
  <c r="L284" i="8"/>
  <c r="L281" i="8"/>
  <c r="L278" i="8"/>
  <c r="O278" i="8"/>
  <c r="N278" i="8"/>
  <c r="F277" i="8"/>
  <c r="O277" i="8"/>
  <c r="J284" i="8"/>
  <c r="J207" i="8"/>
  <c r="L207" i="8"/>
  <c r="J153" i="8"/>
  <c r="F101" i="8"/>
  <c r="H101" i="8"/>
  <c r="F81" i="8"/>
  <c r="F31" i="8"/>
  <c r="H31" i="8"/>
  <c r="S15" i="6"/>
  <c r="U15" i="6"/>
  <c r="S7" i="6"/>
  <c r="U7" i="6"/>
  <c r="F189" i="3"/>
  <c r="H77" i="8"/>
  <c r="J77" i="8"/>
  <c r="W17" i="5"/>
  <c r="V17" i="5"/>
  <c r="U17" i="5"/>
  <c r="S17" i="5"/>
  <c r="T17" i="5"/>
  <c r="W19" i="5"/>
  <c r="E187" i="3"/>
  <c r="F42" i="2"/>
  <c r="J7" i="2"/>
  <c r="K7" i="2"/>
  <c r="K24" i="2"/>
  <c r="J24" i="2"/>
  <c r="J52" i="5"/>
  <c r="L52" i="5"/>
  <c r="F237" i="8"/>
  <c r="K11" i="6"/>
  <c r="I11" i="6"/>
  <c r="K15" i="6"/>
  <c r="I15" i="6"/>
  <c r="W46" i="5"/>
  <c r="V46" i="5"/>
  <c r="U46" i="5"/>
  <c r="T46" i="5"/>
  <c r="S46" i="5"/>
  <c r="U10" i="5"/>
  <c r="T10" i="5"/>
  <c r="W10" i="5"/>
  <c r="V10" i="5"/>
  <c r="S10" i="5"/>
  <c r="T34" i="5"/>
  <c r="S34" i="5"/>
  <c r="V34" i="5"/>
  <c r="U34" i="5"/>
  <c r="W34" i="5"/>
  <c r="W9" i="5"/>
  <c r="V9" i="5"/>
  <c r="T9" i="5"/>
  <c r="U9" i="5"/>
  <c r="S9" i="5"/>
  <c r="G195" i="3"/>
  <c r="L158" i="3"/>
  <c r="M158" i="3"/>
  <c r="M213" i="3"/>
  <c r="L213" i="3"/>
  <c r="E190" i="3"/>
  <c r="M179" i="3"/>
  <c r="L179" i="3"/>
  <c r="J58" i="2"/>
  <c r="N58" i="2"/>
  <c r="L58" i="2"/>
  <c r="K58" i="2"/>
  <c r="M58" i="2"/>
  <c r="J34" i="12"/>
  <c r="I34" i="12"/>
  <c r="J10" i="12"/>
  <c r="I10" i="12"/>
  <c r="J44" i="12"/>
  <c r="I44" i="12"/>
  <c r="F87" i="8"/>
  <c r="H87" i="8"/>
  <c r="K29" i="5"/>
  <c r="I29" i="5"/>
  <c r="I9" i="5"/>
  <c r="K9" i="5"/>
  <c r="K46" i="5"/>
  <c r="I46" i="5"/>
  <c r="K19" i="2"/>
  <c r="J19" i="2"/>
  <c r="M19" i="2"/>
  <c r="L19" i="2"/>
  <c r="L235" i="8"/>
  <c r="G196" i="3"/>
  <c r="L136" i="3"/>
  <c r="M136" i="3"/>
  <c r="H239" i="8"/>
  <c r="L239" i="8"/>
  <c r="H237" i="8"/>
  <c r="H234" i="8"/>
  <c r="O120" i="8"/>
  <c r="N120" i="8"/>
  <c r="H122" i="8"/>
  <c r="N121" i="8"/>
  <c r="O121" i="8"/>
  <c r="L131" i="8"/>
  <c r="L128" i="8"/>
  <c r="J23" i="2"/>
  <c r="K23" i="2"/>
  <c r="K134" i="3"/>
  <c r="J134" i="3"/>
  <c r="M134" i="3"/>
  <c r="L134" i="3"/>
  <c r="L133" i="3"/>
  <c r="K133" i="3"/>
  <c r="M133" i="3"/>
  <c r="J133" i="3"/>
  <c r="H61" i="24"/>
  <c r="S21" i="22"/>
  <c r="F65" i="24"/>
  <c r="AB18" i="22"/>
  <c r="AA18" i="22"/>
  <c r="Z18" i="22"/>
  <c r="X18" i="22"/>
  <c r="Y18" i="22"/>
  <c r="H85" i="24"/>
  <c r="T16" i="21"/>
  <c r="S16" i="21"/>
  <c r="R16" i="21"/>
  <c r="R66" i="19"/>
  <c r="O65" i="19"/>
  <c r="J43" i="19"/>
  <c r="M103" i="17"/>
  <c r="L103" i="17"/>
  <c r="J103" i="17"/>
  <c r="K103" i="17"/>
  <c r="I103" i="17"/>
  <c r="J31" i="19"/>
  <c r="W133" i="19"/>
  <c r="W107" i="19"/>
  <c r="W147" i="19"/>
  <c r="W149" i="19"/>
  <c r="I152" i="17"/>
  <c r="M152" i="17"/>
  <c r="K152" i="17"/>
  <c r="L152" i="17"/>
  <c r="J152" i="17"/>
  <c r="E135" i="17"/>
  <c r="L104" i="17"/>
  <c r="J104" i="17"/>
  <c r="L87" i="17"/>
  <c r="J87" i="17"/>
  <c r="F63" i="17"/>
  <c r="R59" i="19"/>
  <c r="J28" i="19"/>
  <c r="G35" i="19"/>
  <c r="R86" i="19"/>
  <c r="R101" i="19"/>
  <c r="R83" i="19"/>
  <c r="O91" i="19"/>
  <c r="R115" i="19"/>
  <c r="R104" i="19"/>
  <c r="R85" i="19"/>
  <c r="R138" i="19"/>
  <c r="R146" i="19"/>
  <c r="R157" i="19"/>
  <c r="D161" i="17"/>
  <c r="D135" i="17"/>
  <c r="C121" i="17"/>
  <c r="C77" i="17"/>
  <c r="J54" i="17"/>
  <c r="I54" i="17"/>
  <c r="L54" i="17"/>
  <c r="K54" i="17"/>
  <c r="M54" i="17"/>
  <c r="J33" i="19"/>
  <c r="J123" i="19"/>
  <c r="J104" i="19"/>
  <c r="J88" i="19"/>
  <c r="J118" i="19"/>
  <c r="J108" i="19"/>
  <c r="G107" i="19"/>
  <c r="J129" i="19"/>
  <c r="J141" i="19"/>
  <c r="J152" i="19"/>
  <c r="J160" i="19"/>
  <c r="L132" i="17"/>
  <c r="J132" i="17"/>
  <c r="J115" i="17"/>
  <c r="L115" i="17"/>
  <c r="F91" i="17"/>
  <c r="R118" i="19"/>
  <c r="J47" i="19"/>
  <c r="L159" i="17"/>
  <c r="K159" i="17"/>
  <c r="J159" i="17"/>
  <c r="I159" i="17"/>
  <c r="M159" i="17"/>
  <c r="E133" i="17"/>
  <c r="D119" i="17"/>
  <c r="F79" i="17"/>
  <c r="R72" i="19"/>
  <c r="M67" i="17"/>
  <c r="L67" i="17"/>
  <c r="K67" i="17"/>
  <c r="J67" i="17"/>
  <c r="I67" i="17"/>
  <c r="T21" i="16"/>
  <c r="Q21" i="15"/>
  <c r="U11" i="14"/>
  <c r="T21" i="17"/>
  <c r="Z13" i="17"/>
  <c r="Y13" i="17"/>
  <c r="X13" i="17"/>
  <c r="W13" i="17"/>
  <c r="V21" i="17"/>
  <c r="AA13" i="17"/>
  <c r="S9" i="17"/>
  <c r="T9" i="17"/>
  <c r="W9" i="15"/>
  <c r="Z9" i="15"/>
  <c r="Y9" i="15"/>
  <c r="AA9" i="15"/>
  <c r="X9" i="15"/>
  <c r="AA16" i="15"/>
  <c r="AA12" i="15"/>
  <c r="AA20" i="15"/>
  <c r="G133" i="17"/>
  <c r="K104" i="17"/>
  <c r="I104" i="17"/>
  <c r="G161" i="17"/>
  <c r="G91" i="17"/>
  <c r="G51" i="17"/>
  <c r="K115" i="17"/>
  <c r="I115" i="17"/>
  <c r="Z20" i="15"/>
  <c r="X20" i="15"/>
  <c r="V12" i="14"/>
  <c r="U12" i="14"/>
  <c r="T12" i="14"/>
  <c r="R21" i="15"/>
  <c r="V18" i="14"/>
  <c r="U18" i="14"/>
  <c r="T18" i="14"/>
  <c r="F62" i="13"/>
  <c r="M22" i="13"/>
  <c r="K22" i="13"/>
  <c r="I22" i="13"/>
  <c r="L22" i="13"/>
  <c r="J22" i="13"/>
  <c r="F43" i="10"/>
  <c r="E160" i="13"/>
  <c r="M33" i="13"/>
  <c r="L33" i="13"/>
  <c r="J33" i="13"/>
  <c r="K33" i="13"/>
  <c r="I33" i="13"/>
  <c r="M111" i="13"/>
  <c r="L111" i="13"/>
  <c r="K111" i="13"/>
  <c r="J111" i="13"/>
  <c r="I111" i="13"/>
  <c r="K40" i="13"/>
  <c r="J40" i="13"/>
  <c r="I40" i="13"/>
  <c r="H48" i="13"/>
  <c r="M40" i="13"/>
  <c r="L40" i="13"/>
  <c r="K117" i="13"/>
  <c r="J117" i="13"/>
  <c r="I117" i="13"/>
  <c r="M117" i="13"/>
  <c r="L117" i="13"/>
  <c r="J69" i="13"/>
  <c r="I69" i="13"/>
  <c r="M69" i="13"/>
  <c r="L69" i="13"/>
  <c r="K69" i="13"/>
  <c r="J138" i="13"/>
  <c r="I138" i="13"/>
  <c r="H146" i="13"/>
  <c r="M138" i="13"/>
  <c r="L138" i="13"/>
  <c r="K138" i="13"/>
  <c r="I81" i="13"/>
  <c r="L81" i="13"/>
  <c r="J81" i="13"/>
  <c r="M81" i="13"/>
  <c r="K81" i="13"/>
  <c r="I158" i="13"/>
  <c r="L158" i="13"/>
  <c r="M158" i="13"/>
  <c r="K158" i="13"/>
  <c r="J158" i="13"/>
  <c r="M67" i="13"/>
  <c r="K67" i="13"/>
  <c r="L67" i="13"/>
  <c r="J67" i="13"/>
  <c r="I67" i="13"/>
  <c r="M144" i="13"/>
  <c r="K144" i="13"/>
  <c r="L144" i="13"/>
  <c r="J144" i="13"/>
  <c r="I144" i="13"/>
  <c r="J86" i="10"/>
  <c r="L86" i="10"/>
  <c r="O76" i="10"/>
  <c r="F76" i="10"/>
  <c r="O57" i="10"/>
  <c r="F57" i="10"/>
  <c r="F36" i="10"/>
  <c r="H36" i="10"/>
  <c r="J13" i="10"/>
  <c r="L13" i="10"/>
  <c r="J15" i="13"/>
  <c r="I15" i="13"/>
  <c r="M15" i="13"/>
  <c r="L15" i="13"/>
  <c r="K15" i="13"/>
  <c r="Z8" i="13"/>
  <c r="X8" i="13"/>
  <c r="I88" i="13"/>
  <c r="K88" i="13"/>
  <c r="K157" i="13"/>
  <c r="I157" i="13"/>
  <c r="D56" i="12"/>
  <c r="L106" i="10"/>
  <c r="L87" i="10"/>
  <c r="F60" i="10"/>
  <c r="F41" i="10"/>
  <c r="F31" i="10"/>
  <c r="F160" i="13"/>
  <c r="F118" i="13"/>
  <c r="L149" i="13"/>
  <c r="K149" i="13"/>
  <c r="J149" i="13"/>
  <c r="I149" i="13"/>
  <c r="M149" i="13"/>
  <c r="L80" i="13"/>
  <c r="K80" i="13"/>
  <c r="J80" i="13"/>
  <c r="I80" i="13"/>
  <c r="M80" i="13"/>
  <c r="E76" i="13"/>
  <c r="X6" i="12"/>
  <c r="V6" i="12"/>
  <c r="U6" i="12"/>
  <c r="O102" i="10"/>
  <c r="N102" i="10"/>
  <c r="F75" i="10"/>
  <c r="O56" i="10"/>
  <c r="N56" i="10"/>
  <c r="J88" i="13"/>
  <c r="L88" i="13"/>
  <c r="J37" i="13"/>
  <c r="L37" i="13"/>
  <c r="Z15" i="13"/>
  <c r="X15" i="13"/>
  <c r="AA15" i="13"/>
  <c r="Y15" i="13"/>
  <c r="W15" i="13"/>
  <c r="W48" i="12"/>
  <c r="M43" i="12"/>
  <c r="L43" i="12"/>
  <c r="K43" i="12"/>
  <c r="J43" i="12"/>
  <c r="I43" i="12"/>
  <c r="N43" i="12"/>
  <c r="X37" i="12"/>
  <c r="V37" i="12"/>
  <c r="U37" i="12"/>
  <c r="W32" i="12"/>
  <c r="M27" i="12"/>
  <c r="L27" i="12"/>
  <c r="K27" i="12"/>
  <c r="I27" i="12"/>
  <c r="N27" i="12"/>
  <c r="J27" i="12"/>
  <c r="X21" i="12"/>
  <c r="U21" i="12"/>
  <c r="V21" i="12"/>
  <c r="X22" i="12"/>
  <c r="X24" i="12"/>
  <c r="W16" i="12"/>
  <c r="E54" i="12"/>
  <c r="O99" i="10"/>
  <c r="F99" i="10"/>
  <c r="L42" i="10"/>
  <c r="F146" i="13"/>
  <c r="AA18" i="13"/>
  <c r="Z18" i="13"/>
  <c r="X18" i="13"/>
  <c r="Y18" i="13"/>
  <c r="W18" i="13"/>
  <c r="F56" i="12"/>
  <c r="X7" i="12"/>
  <c r="V7" i="12"/>
  <c r="U7" i="12"/>
  <c r="L102" i="10"/>
  <c r="L83" i="10"/>
  <c r="L64" i="10"/>
  <c r="V24" i="12"/>
  <c r="U24" i="12"/>
  <c r="V56" i="12"/>
  <c r="U56" i="12"/>
  <c r="U22" i="12"/>
  <c r="V22" i="12"/>
  <c r="V54" i="12"/>
  <c r="U54" i="12"/>
  <c r="J59" i="10"/>
  <c r="L59" i="10"/>
  <c r="L213" i="8"/>
  <c r="N213" i="8"/>
  <c r="H193" i="8"/>
  <c r="J193" i="8"/>
  <c r="H190" i="8"/>
  <c r="O169" i="8"/>
  <c r="L144" i="8"/>
  <c r="L77" i="8"/>
  <c r="F37" i="8"/>
  <c r="H37" i="8"/>
  <c r="U41" i="5"/>
  <c r="S41" i="5"/>
  <c r="K35" i="2"/>
  <c r="J35" i="2"/>
  <c r="F233" i="8"/>
  <c r="J167" i="8"/>
  <c r="J170" i="8"/>
  <c r="L167" i="8"/>
  <c r="L164" i="8"/>
  <c r="N164" i="8"/>
  <c r="H65" i="8"/>
  <c r="J65" i="8"/>
  <c r="J55" i="8"/>
  <c r="L55" i="8"/>
  <c r="U51" i="6"/>
  <c r="S51" i="6"/>
  <c r="J185" i="3"/>
  <c r="N185" i="3"/>
  <c r="L185" i="3"/>
  <c r="I196" i="3"/>
  <c r="M185" i="3"/>
  <c r="K185" i="3"/>
  <c r="J153" i="3"/>
  <c r="N153" i="3"/>
  <c r="L153" i="3"/>
  <c r="M153" i="3"/>
  <c r="K153" i="3"/>
  <c r="N154" i="3"/>
  <c r="I186" i="3"/>
  <c r="N162" i="3"/>
  <c r="N158" i="3"/>
  <c r="N163" i="3"/>
  <c r="N155" i="3"/>
  <c r="N159" i="3"/>
  <c r="J38" i="2"/>
  <c r="N38" i="2"/>
  <c r="L38" i="2"/>
  <c r="M38" i="2"/>
  <c r="K38" i="2"/>
  <c r="N40" i="2"/>
  <c r="N39" i="2"/>
  <c r="F97" i="10"/>
  <c r="H97" i="10"/>
  <c r="F281" i="8"/>
  <c r="H215" i="8"/>
  <c r="J215" i="8"/>
  <c r="H212" i="8"/>
  <c r="T25" i="6"/>
  <c r="S25" i="6"/>
  <c r="V25" i="6"/>
  <c r="W25" i="6"/>
  <c r="U25" i="6"/>
  <c r="W26" i="6"/>
  <c r="C54" i="12"/>
  <c r="L36" i="12"/>
  <c r="K36" i="12"/>
  <c r="C56" i="12"/>
  <c r="L42" i="12"/>
  <c r="K42" i="12"/>
  <c r="F193" i="8"/>
  <c r="H149" i="8"/>
  <c r="H146" i="8"/>
  <c r="F105" i="8"/>
  <c r="H105" i="8"/>
  <c r="H63" i="8"/>
  <c r="F208" i="8"/>
  <c r="F257" i="8"/>
  <c r="H257" i="8"/>
  <c r="F166" i="8"/>
  <c r="F254" i="8"/>
  <c r="F212" i="8"/>
  <c r="F143" i="8"/>
  <c r="F231" i="8"/>
  <c r="F148" i="8"/>
  <c r="L50" i="6"/>
  <c r="J50" i="6"/>
  <c r="L42" i="6"/>
  <c r="J42" i="6"/>
  <c r="U28" i="6"/>
  <c r="T28" i="6"/>
  <c r="S28" i="6"/>
  <c r="W28" i="6"/>
  <c r="V28" i="6"/>
  <c r="L176" i="3"/>
  <c r="K176" i="3"/>
  <c r="I187" i="3"/>
  <c r="N176" i="3"/>
  <c r="J176" i="3"/>
  <c r="M176" i="3"/>
  <c r="F12" i="10"/>
  <c r="F255" i="8"/>
  <c r="L259" i="8"/>
  <c r="L256" i="8"/>
  <c r="O256" i="8"/>
  <c r="N256" i="8"/>
  <c r="O255" i="8"/>
  <c r="J262" i="8"/>
  <c r="O207" i="8"/>
  <c r="N207" i="8"/>
  <c r="F102" i="8"/>
  <c r="H102" i="8"/>
  <c r="J84" i="8"/>
  <c r="L84" i="8"/>
  <c r="F33" i="8"/>
  <c r="H33" i="8"/>
  <c r="V47" i="6"/>
  <c r="U47" i="6"/>
  <c r="T47" i="6"/>
  <c r="S47" i="6"/>
  <c r="W47" i="6"/>
  <c r="V39" i="6"/>
  <c r="U39" i="6"/>
  <c r="T39" i="6"/>
  <c r="S39" i="6"/>
  <c r="W39" i="6"/>
  <c r="W42" i="6"/>
  <c r="W40" i="6"/>
  <c r="V31" i="6"/>
  <c r="U31" i="6"/>
  <c r="T31" i="6"/>
  <c r="S31" i="6"/>
  <c r="W31" i="6"/>
  <c r="V23" i="6"/>
  <c r="U23" i="6"/>
  <c r="T23" i="6"/>
  <c r="S23" i="6"/>
  <c r="W23" i="6"/>
  <c r="L50" i="5"/>
  <c r="K50" i="5"/>
  <c r="J50" i="5"/>
  <c r="I50" i="5"/>
  <c r="M50" i="5"/>
  <c r="L15" i="5"/>
  <c r="K15" i="5"/>
  <c r="J15" i="5"/>
  <c r="I15" i="5"/>
  <c r="M15" i="5"/>
  <c r="F273" i="8"/>
  <c r="O273" i="8"/>
  <c r="J283" i="8"/>
  <c r="L283" i="8"/>
  <c r="J280" i="8"/>
  <c r="L277" i="8"/>
  <c r="N277" i="8"/>
  <c r="L274" i="8"/>
  <c r="F191" i="8"/>
  <c r="O191" i="8"/>
  <c r="F86" i="8"/>
  <c r="F80" i="8"/>
  <c r="J54" i="8"/>
  <c r="F20" i="8"/>
  <c r="H20" i="8"/>
  <c r="M47" i="6"/>
  <c r="L47" i="6"/>
  <c r="K47" i="6"/>
  <c r="J47" i="6"/>
  <c r="I47" i="6"/>
  <c r="M39" i="6"/>
  <c r="L39" i="6"/>
  <c r="K39" i="6"/>
  <c r="J39" i="6"/>
  <c r="I39" i="6"/>
  <c r="M42" i="6"/>
  <c r="M31" i="6"/>
  <c r="L31" i="6"/>
  <c r="K31" i="6"/>
  <c r="J31" i="6"/>
  <c r="I31" i="6"/>
  <c r="M23" i="6"/>
  <c r="L23" i="6"/>
  <c r="K23" i="6"/>
  <c r="J23" i="6"/>
  <c r="I23" i="6"/>
  <c r="U43" i="5"/>
  <c r="S43" i="5"/>
  <c r="K210" i="3"/>
  <c r="J210" i="3"/>
  <c r="K171" i="3"/>
  <c r="J171" i="3"/>
  <c r="J155" i="3"/>
  <c r="H188" i="3"/>
  <c r="K155" i="3"/>
  <c r="U20" i="13"/>
  <c r="H81" i="8"/>
  <c r="J81" i="8"/>
  <c r="W14" i="5"/>
  <c r="V14" i="5"/>
  <c r="U14" i="5"/>
  <c r="S14" i="5"/>
  <c r="T14" i="5"/>
  <c r="L24" i="2"/>
  <c r="M24" i="2"/>
  <c r="L27" i="5"/>
  <c r="J27" i="5"/>
  <c r="J129" i="8"/>
  <c r="K22" i="6"/>
  <c r="I22" i="6"/>
  <c r="I27" i="6"/>
  <c r="K27" i="6"/>
  <c r="K18" i="6"/>
  <c r="I18" i="6"/>
  <c r="W8" i="5"/>
  <c r="V8" i="5"/>
  <c r="T8" i="5"/>
  <c r="S8" i="5"/>
  <c r="U8" i="5"/>
  <c r="U21" i="5"/>
  <c r="T21" i="5"/>
  <c r="S21" i="5"/>
  <c r="W21" i="5"/>
  <c r="V21" i="5"/>
  <c r="T42" i="5"/>
  <c r="S42" i="5"/>
  <c r="V42" i="5"/>
  <c r="W42" i="5"/>
  <c r="U42" i="5"/>
  <c r="W20" i="5"/>
  <c r="V20" i="5"/>
  <c r="T20" i="5"/>
  <c r="S20" i="5"/>
  <c r="U20" i="5"/>
  <c r="E191" i="3"/>
  <c r="M16" i="2"/>
  <c r="L16" i="2"/>
  <c r="L162" i="3"/>
  <c r="M162" i="3"/>
  <c r="M217" i="3"/>
  <c r="L217" i="3"/>
  <c r="E194" i="3"/>
  <c r="L183" i="3"/>
  <c r="M183" i="3"/>
  <c r="J62" i="2"/>
  <c r="N62" i="2"/>
  <c r="K62" i="2"/>
  <c r="M62" i="2"/>
  <c r="L62" i="2"/>
  <c r="G55" i="12"/>
  <c r="J38" i="12"/>
  <c r="I38" i="12"/>
  <c r="J16" i="12"/>
  <c r="I16" i="12"/>
  <c r="J48" i="12"/>
  <c r="I48" i="12"/>
  <c r="F54" i="8"/>
  <c r="K37" i="5"/>
  <c r="I37" i="5"/>
  <c r="K8" i="5"/>
  <c r="I8" i="5"/>
  <c r="E195" i="3"/>
  <c r="F18" i="2"/>
  <c r="E192" i="3"/>
  <c r="M140" i="3"/>
  <c r="L140" i="3"/>
  <c r="N74" i="2"/>
  <c r="M74" i="2"/>
  <c r="J74" i="2"/>
  <c r="L74" i="2"/>
  <c r="K74" i="2"/>
  <c r="L229" i="8"/>
  <c r="H241" i="8"/>
  <c r="L232" i="8"/>
  <c r="H230" i="8"/>
  <c r="J230" i="8"/>
  <c r="H240" i="8"/>
  <c r="H121" i="8"/>
  <c r="H125" i="8"/>
  <c r="L124" i="8"/>
  <c r="O124" i="8"/>
  <c r="N124" i="8"/>
  <c r="J130" i="8"/>
  <c r="J20" i="5"/>
  <c r="I20" i="5"/>
  <c r="L20" i="5"/>
  <c r="M20" i="5"/>
  <c r="K20" i="5"/>
  <c r="E17" i="2"/>
  <c r="M124" i="3"/>
  <c r="L124" i="3"/>
  <c r="J124" i="3"/>
  <c r="K124" i="3"/>
  <c r="F11" i="24"/>
  <c r="H11" i="24"/>
  <c r="J84" i="24"/>
  <c r="L84" i="24"/>
  <c r="H76" i="24"/>
  <c r="F37" i="24"/>
  <c r="H37" i="24"/>
  <c r="V21" i="22"/>
  <c r="H55" i="24"/>
  <c r="H56" i="24"/>
  <c r="J56" i="24"/>
  <c r="F54" i="24"/>
  <c r="H54" i="24"/>
  <c r="H62" i="24"/>
  <c r="J62" i="24"/>
  <c r="AB11" i="22"/>
  <c r="Y11" i="22"/>
  <c r="X11" i="22"/>
  <c r="AA11" i="22"/>
  <c r="Z11" i="22"/>
  <c r="T15" i="21"/>
  <c r="S15" i="21"/>
  <c r="R15" i="21"/>
  <c r="R40" i="19"/>
  <c r="F135" i="17"/>
  <c r="M86" i="17"/>
  <c r="L86" i="17"/>
  <c r="J86" i="17"/>
  <c r="K86" i="17"/>
  <c r="I86" i="17"/>
  <c r="H77" i="17"/>
  <c r="M69" i="17"/>
  <c r="L69" i="17"/>
  <c r="J69" i="17"/>
  <c r="K69" i="17"/>
  <c r="I69" i="17"/>
  <c r="J57" i="19"/>
  <c r="I117" i="17"/>
  <c r="M117" i="17"/>
  <c r="K117" i="17"/>
  <c r="L117" i="17"/>
  <c r="J117" i="17"/>
  <c r="J70" i="17"/>
  <c r="L70" i="17"/>
  <c r="J53" i="17"/>
  <c r="L53" i="17"/>
  <c r="J54" i="19"/>
  <c r="R25" i="19"/>
  <c r="R87" i="19"/>
  <c r="R103" i="19"/>
  <c r="R113" i="19"/>
  <c r="R124" i="19"/>
  <c r="R109" i="19"/>
  <c r="R117" i="19"/>
  <c r="O147" i="19"/>
  <c r="R139" i="19"/>
  <c r="O149" i="19"/>
  <c r="R150" i="19"/>
  <c r="R158" i="19"/>
  <c r="E149" i="17"/>
  <c r="F77" i="17"/>
  <c r="J25" i="19"/>
  <c r="J109" i="19"/>
  <c r="J116" i="19"/>
  <c r="J127" i="19"/>
  <c r="J110" i="19"/>
  <c r="J131" i="19"/>
  <c r="J142" i="19"/>
  <c r="G161" i="19"/>
  <c r="J153" i="19"/>
  <c r="K145" i="17"/>
  <c r="J145" i="17"/>
  <c r="I145" i="17"/>
  <c r="M145" i="17"/>
  <c r="L145" i="17"/>
  <c r="L98" i="17"/>
  <c r="J98" i="17"/>
  <c r="J81" i="17"/>
  <c r="L81" i="17"/>
  <c r="F65" i="17"/>
  <c r="R88" i="19"/>
  <c r="W49" i="19"/>
  <c r="W37" i="19"/>
  <c r="L142" i="17"/>
  <c r="K142" i="17"/>
  <c r="J142" i="17"/>
  <c r="I142" i="17"/>
  <c r="M142" i="17"/>
  <c r="L125" i="17"/>
  <c r="K125" i="17"/>
  <c r="J125" i="17"/>
  <c r="I125" i="17"/>
  <c r="H133" i="17"/>
  <c r="M125" i="17"/>
  <c r="H121" i="17"/>
  <c r="L90" i="17"/>
  <c r="K90" i="17"/>
  <c r="J90" i="17"/>
  <c r="I90" i="17"/>
  <c r="M90" i="17"/>
  <c r="W77" i="19"/>
  <c r="W65" i="19"/>
  <c r="J41" i="19"/>
  <c r="G49" i="19"/>
  <c r="G37" i="19"/>
  <c r="M144" i="17"/>
  <c r="L144" i="17"/>
  <c r="K144" i="17"/>
  <c r="J144" i="17"/>
  <c r="I144" i="17"/>
  <c r="M127" i="17"/>
  <c r="L127" i="17"/>
  <c r="K127" i="17"/>
  <c r="J127" i="17"/>
  <c r="I127" i="17"/>
  <c r="E119" i="17"/>
  <c r="E107" i="17"/>
  <c r="D105" i="17"/>
  <c r="D93" i="17"/>
  <c r="D79" i="17"/>
  <c r="C65" i="17"/>
  <c r="G135" i="17"/>
  <c r="R21" i="16"/>
  <c r="Z13" i="16"/>
  <c r="X13" i="16"/>
  <c r="Y12" i="15"/>
  <c r="W12" i="15"/>
  <c r="AA14" i="17"/>
  <c r="Z14" i="17"/>
  <c r="Y14" i="17"/>
  <c r="X14" i="17"/>
  <c r="W14" i="17"/>
  <c r="X12" i="17"/>
  <c r="W12" i="17"/>
  <c r="Z12" i="17"/>
  <c r="AA12" i="17"/>
  <c r="Y12" i="17"/>
  <c r="AA11" i="17"/>
  <c r="Z11" i="17"/>
  <c r="X11" i="17"/>
  <c r="Y11" i="17"/>
  <c r="W11" i="17"/>
  <c r="Z14" i="16"/>
  <c r="X14" i="16"/>
  <c r="U21" i="14"/>
  <c r="T21" i="14"/>
  <c r="V21" i="14"/>
  <c r="I113" i="17"/>
  <c r="K113" i="17"/>
  <c r="K124" i="17"/>
  <c r="I124" i="17"/>
  <c r="Y18" i="15"/>
  <c r="X18" i="15"/>
  <c r="W18" i="15"/>
  <c r="AA18" i="15"/>
  <c r="Z18" i="15"/>
  <c r="AA11" i="15"/>
  <c r="Z11" i="15"/>
  <c r="Y11" i="15"/>
  <c r="X11" i="15"/>
  <c r="W11" i="15"/>
  <c r="G160" i="13"/>
  <c r="M116" i="13"/>
  <c r="L116" i="13"/>
  <c r="K116" i="13"/>
  <c r="I116" i="13"/>
  <c r="J116" i="13"/>
  <c r="M87" i="13"/>
  <c r="L87" i="13"/>
  <c r="J87" i="13"/>
  <c r="K87" i="13"/>
  <c r="I87" i="13"/>
  <c r="H53" i="12"/>
  <c r="N6" i="12"/>
  <c r="L6" i="12"/>
  <c r="K6" i="12"/>
  <c r="J6" i="12"/>
  <c r="M6" i="12"/>
  <c r="I6" i="12"/>
  <c r="M13" i="12"/>
  <c r="M44" i="12"/>
  <c r="M18" i="12"/>
  <c r="M28" i="12"/>
  <c r="M46" i="12"/>
  <c r="M20" i="12"/>
  <c r="M36" i="12"/>
  <c r="M48" i="12"/>
  <c r="M16" i="12"/>
  <c r="M24" i="12"/>
  <c r="M34" i="12"/>
  <c r="M50" i="12"/>
  <c r="M10" i="12"/>
  <c r="M22" i="12"/>
  <c r="M26" i="12"/>
  <c r="M32" i="12"/>
  <c r="M38" i="12"/>
  <c r="M30" i="12"/>
  <c r="M40" i="12"/>
  <c r="M52" i="12"/>
  <c r="M42" i="12"/>
  <c r="N10" i="12"/>
  <c r="L81" i="10"/>
  <c r="H12" i="10"/>
  <c r="M42" i="13"/>
  <c r="L42" i="13"/>
  <c r="K42" i="13"/>
  <c r="J42" i="13"/>
  <c r="I42" i="13"/>
  <c r="M120" i="13"/>
  <c r="L120" i="13"/>
  <c r="K120" i="13"/>
  <c r="J120" i="13"/>
  <c r="I120" i="13"/>
  <c r="K57" i="13"/>
  <c r="J57" i="13"/>
  <c r="I57" i="13"/>
  <c r="M57" i="13"/>
  <c r="L57" i="13"/>
  <c r="K126" i="13"/>
  <c r="J126" i="13"/>
  <c r="I126" i="13"/>
  <c r="M126" i="13"/>
  <c r="L126" i="13"/>
  <c r="J78" i="13"/>
  <c r="I78" i="13"/>
  <c r="M78" i="13"/>
  <c r="L78" i="13"/>
  <c r="K78" i="13"/>
  <c r="J155" i="13"/>
  <c r="I155" i="13"/>
  <c r="M155" i="13"/>
  <c r="L155" i="13"/>
  <c r="K155" i="13"/>
  <c r="I89" i="13"/>
  <c r="L89" i="13"/>
  <c r="M89" i="13"/>
  <c r="K89" i="13"/>
  <c r="J89" i="13"/>
  <c r="M14" i="13"/>
  <c r="K14" i="13"/>
  <c r="L14" i="13"/>
  <c r="J14" i="13"/>
  <c r="I14" i="13"/>
  <c r="M75" i="13"/>
  <c r="K75" i="13"/>
  <c r="L75" i="13"/>
  <c r="J75" i="13"/>
  <c r="I75" i="13"/>
  <c r="M153" i="13"/>
  <c r="K153" i="13"/>
  <c r="L153" i="13"/>
  <c r="J153" i="13"/>
  <c r="I153" i="13"/>
  <c r="W50" i="12"/>
  <c r="I45" i="12"/>
  <c r="N45" i="12"/>
  <c r="M45" i="12"/>
  <c r="L45" i="12"/>
  <c r="K45" i="12"/>
  <c r="J45" i="12"/>
  <c r="U39" i="12"/>
  <c r="X39" i="12"/>
  <c r="V39" i="12"/>
  <c r="X42" i="12"/>
  <c r="X40" i="12"/>
  <c r="W34" i="12"/>
  <c r="I29" i="12"/>
  <c r="M29" i="12"/>
  <c r="L29" i="12"/>
  <c r="K29" i="12"/>
  <c r="N29" i="12"/>
  <c r="J29" i="12"/>
  <c r="U23" i="12"/>
  <c r="X23" i="12"/>
  <c r="V23" i="12"/>
  <c r="W18" i="12"/>
  <c r="J105" i="10"/>
  <c r="L105" i="10"/>
  <c r="L84" i="10"/>
  <c r="L65" i="10"/>
  <c r="N55" i="10"/>
  <c r="O55" i="10"/>
  <c r="L11" i="10"/>
  <c r="N11" i="10"/>
  <c r="M70" i="13"/>
  <c r="L70" i="13"/>
  <c r="J70" i="13"/>
  <c r="K70" i="13"/>
  <c r="I70" i="13"/>
  <c r="J8" i="13"/>
  <c r="I8" i="13"/>
  <c r="M8" i="13"/>
  <c r="L8" i="13"/>
  <c r="K8" i="13"/>
  <c r="M125" i="13"/>
  <c r="M54" i="13"/>
  <c r="M61" i="13"/>
  <c r="M88" i="13"/>
  <c r="M139" i="13"/>
  <c r="M56" i="13"/>
  <c r="M130" i="13"/>
  <c r="M123" i="13"/>
  <c r="M96" i="13"/>
  <c r="M157" i="13"/>
  <c r="M159" i="13"/>
  <c r="M16" i="13"/>
  <c r="M28" i="13"/>
  <c r="M37" i="13"/>
  <c r="K16" i="13"/>
  <c r="I16" i="13"/>
  <c r="W8" i="12"/>
  <c r="F87" i="10"/>
  <c r="O77" i="10"/>
  <c r="N77" i="10"/>
  <c r="O58" i="10"/>
  <c r="N58" i="10"/>
  <c r="S20" i="13"/>
  <c r="E146" i="13"/>
  <c r="E53" i="12"/>
  <c r="E57" i="12" s="1"/>
  <c r="D53" i="12"/>
  <c r="D57" i="12" s="1"/>
  <c r="H100" i="10"/>
  <c r="F83" i="10"/>
  <c r="F56" i="10"/>
  <c r="O37" i="10"/>
  <c r="N37" i="10"/>
  <c r="H16" i="10"/>
  <c r="X53" i="12"/>
  <c r="V53" i="12"/>
  <c r="U53" i="12"/>
  <c r="X56" i="12"/>
  <c r="X54" i="12"/>
  <c r="N97" i="10"/>
  <c r="O97" i="10"/>
  <c r="L34" i="10"/>
  <c r="N34" i="10"/>
  <c r="M134" i="13"/>
  <c r="L134" i="13"/>
  <c r="K134" i="13"/>
  <c r="I134" i="13"/>
  <c r="J134" i="13"/>
  <c r="D20" i="13"/>
  <c r="Y13" i="13"/>
  <c r="X13" i="13"/>
  <c r="AA13" i="13"/>
  <c r="Z13" i="13"/>
  <c r="W13" i="13"/>
  <c r="C118" i="13"/>
  <c r="C62" i="13"/>
  <c r="E55" i="12"/>
  <c r="D54" i="12"/>
  <c r="J39" i="10"/>
  <c r="V28" i="12"/>
  <c r="U28" i="12"/>
  <c r="V26" i="12"/>
  <c r="U26" i="12"/>
  <c r="J58" i="10"/>
  <c r="J56" i="10"/>
  <c r="O14" i="10"/>
  <c r="N14" i="10"/>
  <c r="F207" i="8"/>
  <c r="L188" i="8"/>
  <c r="H186" i="8"/>
  <c r="J186" i="8"/>
  <c r="H196" i="8"/>
  <c r="O167" i="8"/>
  <c r="N167" i="8"/>
  <c r="F142" i="8"/>
  <c r="F18" i="8"/>
  <c r="H18" i="8"/>
  <c r="K209" i="3"/>
  <c r="J209" i="3"/>
  <c r="K170" i="3"/>
  <c r="J170" i="3"/>
  <c r="J154" i="3"/>
  <c r="K154" i="3"/>
  <c r="L170" i="8"/>
  <c r="J169" i="8"/>
  <c r="L169" i="8"/>
  <c r="J166" i="8"/>
  <c r="L166" i="8"/>
  <c r="F153" i="8"/>
  <c r="H153" i="8"/>
  <c r="L53" i="8"/>
  <c r="N53" i="8"/>
  <c r="T50" i="6"/>
  <c r="V50" i="6"/>
  <c r="V42" i="6"/>
  <c r="T42" i="6"/>
  <c r="V34" i="6"/>
  <c r="T34" i="6"/>
  <c r="V26" i="6"/>
  <c r="T26" i="6"/>
  <c r="V18" i="6"/>
  <c r="T18" i="6"/>
  <c r="I13" i="6"/>
  <c r="M13" i="6"/>
  <c r="K13" i="6"/>
  <c r="L13" i="6"/>
  <c r="J13" i="6"/>
  <c r="V43" i="5"/>
  <c r="T43" i="5"/>
  <c r="J181" i="3"/>
  <c r="I192" i="3"/>
  <c r="N181" i="3"/>
  <c r="L181" i="3"/>
  <c r="M181" i="3"/>
  <c r="K181" i="3"/>
  <c r="L36" i="2"/>
  <c r="M36" i="2"/>
  <c r="F105" i="10"/>
  <c r="H105" i="10"/>
  <c r="F263" i="8"/>
  <c r="L210" i="8"/>
  <c r="H208" i="8"/>
  <c r="J208" i="8"/>
  <c r="H218" i="8"/>
  <c r="O81" i="8"/>
  <c r="N81" i="8"/>
  <c r="C53" i="12"/>
  <c r="C57" i="12" s="1"/>
  <c r="K40" i="12"/>
  <c r="L40" i="12"/>
  <c r="L13" i="12"/>
  <c r="K13" i="12"/>
  <c r="L46" i="12"/>
  <c r="K46" i="12"/>
  <c r="F172" i="8"/>
  <c r="H142" i="8"/>
  <c r="J142" i="8"/>
  <c r="H152" i="8"/>
  <c r="F103" i="8"/>
  <c r="H103" i="8"/>
  <c r="J61" i="8"/>
  <c r="F216" i="8"/>
  <c r="F279" i="8"/>
  <c r="F174" i="8"/>
  <c r="F262" i="8"/>
  <c r="F234" i="8"/>
  <c r="F151" i="8"/>
  <c r="H151" i="8"/>
  <c r="F239" i="8"/>
  <c r="F170" i="8"/>
  <c r="H170" i="8"/>
  <c r="L172" i="3"/>
  <c r="K172" i="3"/>
  <c r="N172" i="3"/>
  <c r="J172" i="3"/>
  <c r="M172" i="3"/>
  <c r="F20" i="10"/>
  <c r="H20" i="10"/>
  <c r="O252" i="8"/>
  <c r="N252" i="8"/>
  <c r="L262" i="8"/>
  <c r="J261" i="8"/>
  <c r="L261" i="8"/>
  <c r="J258" i="8"/>
  <c r="L255" i="8"/>
  <c r="N255" i="8"/>
  <c r="L252" i="8"/>
  <c r="F185" i="8"/>
  <c r="J64" i="8"/>
  <c r="F14" i="8"/>
  <c r="H14" i="8"/>
  <c r="J45" i="6"/>
  <c r="L45" i="6"/>
  <c r="L14" i="6"/>
  <c r="K14" i="6"/>
  <c r="J14" i="6"/>
  <c r="I14" i="6"/>
  <c r="M14" i="6"/>
  <c r="F196" i="3"/>
  <c r="K48" i="2"/>
  <c r="J48" i="2"/>
  <c r="H34" i="10"/>
  <c r="J34" i="10"/>
  <c r="L276" i="8"/>
  <c r="L273" i="8"/>
  <c r="N273" i="8"/>
  <c r="L280" i="8"/>
  <c r="J279" i="8"/>
  <c r="L279" i="8"/>
  <c r="J276" i="8"/>
  <c r="F186" i="8"/>
  <c r="F12" i="8"/>
  <c r="H12" i="8"/>
  <c r="W45" i="6"/>
  <c r="V45" i="6"/>
  <c r="U45" i="6"/>
  <c r="T45" i="6"/>
  <c r="S45" i="6"/>
  <c r="W37" i="6"/>
  <c r="V37" i="6"/>
  <c r="U37" i="6"/>
  <c r="T37" i="6"/>
  <c r="S37" i="6"/>
  <c r="W29" i="6"/>
  <c r="V29" i="6"/>
  <c r="U29" i="6"/>
  <c r="T29" i="6"/>
  <c r="S29" i="6"/>
  <c r="W32" i="6"/>
  <c r="W21" i="6"/>
  <c r="V21" i="6"/>
  <c r="U21" i="6"/>
  <c r="T21" i="6"/>
  <c r="S21" i="6"/>
  <c r="S51" i="5"/>
  <c r="U51" i="5"/>
  <c r="U16" i="5"/>
  <c r="S16" i="5"/>
  <c r="F195" i="3"/>
  <c r="Y8" i="13"/>
  <c r="W8" i="13"/>
  <c r="H79" i="8"/>
  <c r="L35" i="5"/>
  <c r="J35" i="5"/>
  <c r="L10" i="5"/>
  <c r="J10" i="5"/>
  <c r="L119" i="8"/>
  <c r="K9" i="6"/>
  <c r="I9" i="6"/>
  <c r="K35" i="6"/>
  <c r="I35" i="6"/>
  <c r="K26" i="6"/>
  <c r="I26" i="6"/>
  <c r="T7" i="5"/>
  <c r="S7" i="5"/>
  <c r="V7" i="5"/>
  <c r="U7" i="5"/>
  <c r="W7" i="5"/>
  <c r="V13" i="5"/>
  <c r="U13" i="5"/>
  <c r="T13" i="5"/>
  <c r="S13" i="5"/>
  <c r="W13" i="5"/>
  <c r="U29" i="5"/>
  <c r="T29" i="5"/>
  <c r="S29" i="5"/>
  <c r="W29" i="5"/>
  <c r="V29" i="5"/>
  <c r="T50" i="5"/>
  <c r="S50" i="5"/>
  <c r="V50" i="5"/>
  <c r="W50" i="5"/>
  <c r="U50" i="5"/>
  <c r="W28" i="5"/>
  <c r="V28" i="5"/>
  <c r="T28" i="5"/>
  <c r="S28" i="5"/>
  <c r="U28" i="5"/>
  <c r="I67" i="2"/>
  <c r="N64" i="2"/>
  <c r="M64" i="2"/>
  <c r="J64" i="2"/>
  <c r="K64" i="2"/>
  <c r="L64" i="2"/>
  <c r="G18" i="2"/>
  <c r="L166" i="3"/>
  <c r="M166" i="3"/>
  <c r="L155" i="3"/>
  <c r="M155" i="3"/>
  <c r="M210" i="3"/>
  <c r="L210" i="3"/>
  <c r="J66" i="2"/>
  <c r="L66" i="2"/>
  <c r="M66" i="2"/>
  <c r="K66" i="2"/>
  <c r="A14" i="12"/>
  <c r="J42" i="12"/>
  <c r="I42" i="12"/>
  <c r="J20" i="12"/>
  <c r="I20" i="12"/>
  <c r="J52" i="12"/>
  <c r="I52" i="12"/>
  <c r="F62" i="8"/>
  <c r="I45" i="5"/>
  <c r="K45" i="5"/>
  <c r="I28" i="5"/>
  <c r="K28" i="5"/>
  <c r="K16" i="5"/>
  <c r="I16" i="5"/>
  <c r="H123" i="8"/>
  <c r="G194" i="3"/>
  <c r="G189" i="3"/>
  <c r="M144" i="3"/>
  <c r="L144" i="3"/>
  <c r="N235" i="8"/>
  <c r="O235" i="8"/>
  <c r="H231" i="8"/>
  <c r="J234" i="8"/>
  <c r="O232" i="8"/>
  <c r="N232" i="8"/>
  <c r="H229" i="8"/>
  <c r="J124" i="8"/>
  <c r="O123" i="8"/>
  <c r="N123" i="8"/>
  <c r="J126" i="8"/>
  <c r="L123" i="8"/>
  <c r="L120" i="8"/>
  <c r="W33" i="5"/>
  <c r="V33" i="5"/>
  <c r="U33" i="5"/>
  <c r="S33" i="5"/>
  <c r="T33" i="5"/>
  <c r="L73" i="2"/>
  <c r="N73" i="2"/>
  <c r="M73" i="2"/>
  <c r="K73" i="2"/>
  <c r="J73" i="2"/>
  <c r="F17" i="2"/>
  <c r="M129" i="3"/>
  <c r="L129" i="3"/>
  <c r="J129" i="3"/>
  <c r="K129" i="3"/>
  <c r="F87" i="24"/>
  <c r="J81" i="24"/>
  <c r="L81" i="24"/>
  <c r="W21" i="22"/>
  <c r="AA13" i="22"/>
  <c r="Z13" i="22"/>
  <c r="Y13" i="22"/>
  <c r="AB13" i="22"/>
  <c r="X13" i="22"/>
  <c r="H84" i="24"/>
  <c r="F38" i="24"/>
  <c r="H38" i="24"/>
  <c r="F31" i="24"/>
  <c r="H31" i="24"/>
  <c r="H63" i="24"/>
  <c r="H64" i="24"/>
  <c r="J64" i="24"/>
  <c r="AA9" i="22"/>
  <c r="Z9" i="22"/>
  <c r="Y9" i="22"/>
  <c r="X9" i="22"/>
  <c r="AB9" i="22"/>
  <c r="AB12" i="22"/>
  <c r="AB16" i="22"/>
  <c r="AB20" i="22"/>
  <c r="AB15" i="22"/>
  <c r="F62" i="24"/>
  <c r="F36" i="24"/>
  <c r="H36" i="24"/>
  <c r="O22" i="21"/>
  <c r="T14" i="21"/>
  <c r="S14" i="21"/>
  <c r="R14" i="21"/>
  <c r="Q22" i="21"/>
  <c r="J60" i="19"/>
  <c r="J34" i="19"/>
  <c r="M146" i="17"/>
  <c r="L146" i="17"/>
  <c r="J146" i="17"/>
  <c r="K146" i="17"/>
  <c r="I146" i="17"/>
  <c r="M52" i="17"/>
  <c r="H51" i="17"/>
  <c r="L52" i="17"/>
  <c r="J52" i="17"/>
  <c r="K52" i="17"/>
  <c r="I52" i="17"/>
  <c r="R54" i="19"/>
  <c r="W119" i="19"/>
  <c r="F149" i="17"/>
  <c r="L130" i="17"/>
  <c r="J130" i="17"/>
  <c r="I100" i="17"/>
  <c r="M100" i="17"/>
  <c r="K100" i="17"/>
  <c r="L100" i="17"/>
  <c r="J100" i="17"/>
  <c r="I83" i="17"/>
  <c r="H91" i="17"/>
  <c r="M83" i="17"/>
  <c r="K83" i="17"/>
  <c r="L83" i="17"/>
  <c r="J83" i="17"/>
  <c r="J19" i="19"/>
  <c r="R128" i="19"/>
  <c r="R108" i="19"/>
  <c r="O107" i="19"/>
  <c r="R122" i="19"/>
  <c r="O121" i="19"/>
  <c r="R89" i="19"/>
  <c r="R111" i="19"/>
  <c r="O119" i="19"/>
  <c r="R126" i="19"/>
  <c r="R140" i="19"/>
  <c r="R151" i="19"/>
  <c r="R159" i="19"/>
  <c r="J131" i="17"/>
  <c r="I131" i="17"/>
  <c r="L131" i="17"/>
  <c r="M131" i="17"/>
  <c r="K131" i="17"/>
  <c r="E105" i="17"/>
  <c r="D91" i="17"/>
  <c r="F51" i="17"/>
  <c r="J16" i="19"/>
  <c r="J89" i="19"/>
  <c r="J111" i="19"/>
  <c r="G119" i="19"/>
  <c r="G133" i="19"/>
  <c r="J125" i="19"/>
  <c r="J90" i="19"/>
  <c r="J112" i="19"/>
  <c r="J132" i="19"/>
  <c r="J143" i="19"/>
  <c r="J154" i="19"/>
  <c r="L158" i="17"/>
  <c r="J158" i="17"/>
  <c r="K128" i="17"/>
  <c r="J128" i="17"/>
  <c r="I128" i="17"/>
  <c r="M128" i="17"/>
  <c r="L128" i="17"/>
  <c r="K111" i="17"/>
  <c r="J111" i="17"/>
  <c r="I111" i="17"/>
  <c r="H119" i="17"/>
  <c r="M111" i="17"/>
  <c r="L111" i="17"/>
  <c r="K76" i="17"/>
  <c r="J76" i="17"/>
  <c r="I76" i="17"/>
  <c r="M76" i="17"/>
  <c r="L76" i="17"/>
  <c r="R70" i="19"/>
  <c r="O77" i="19"/>
  <c r="J39" i="19"/>
  <c r="L108" i="17"/>
  <c r="K108" i="17"/>
  <c r="J108" i="17"/>
  <c r="I108" i="17"/>
  <c r="H107" i="17"/>
  <c r="M108" i="17"/>
  <c r="L73" i="17"/>
  <c r="K73" i="17"/>
  <c r="J73" i="17"/>
  <c r="I73" i="17"/>
  <c r="M73" i="17"/>
  <c r="L56" i="17"/>
  <c r="K56" i="17"/>
  <c r="J56" i="17"/>
  <c r="I56" i="17"/>
  <c r="M56" i="17"/>
  <c r="H63" i="17"/>
  <c r="J67" i="19"/>
  <c r="M110" i="17"/>
  <c r="L110" i="17"/>
  <c r="K110" i="17"/>
  <c r="J110" i="17"/>
  <c r="I110" i="17"/>
  <c r="E93" i="17"/>
  <c r="AA11" i="16"/>
  <c r="Z11" i="16"/>
  <c r="Y11" i="16"/>
  <c r="X11" i="16"/>
  <c r="W11" i="16"/>
  <c r="Q21" i="17"/>
  <c r="R21" i="17"/>
  <c r="W17" i="15"/>
  <c r="Z17" i="15"/>
  <c r="Y17" i="15"/>
  <c r="AA17" i="15"/>
  <c r="X17" i="15"/>
  <c r="T22" i="14"/>
  <c r="V22" i="14"/>
  <c r="U22" i="14"/>
  <c r="X12" i="16"/>
  <c r="W12" i="16"/>
  <c r="AA12" i="16"/>
  <c r="Z12" i="16"/>
  <c r="Y12" i="16"/>
  <c r="U17" i="14"/>
  <c r="G121" i="17"/>
  <c r="I122" i="17"/>
  <c r="K122" i="17"/>
  <c r="G93" i="17"/>
  <c r="G77" i="17"/>
  <c r="I155" i="17"/>
  <c r="K155" i="17"/>
  <c r="K132" i="17"/>
  <c r="I132" i="17"/>
  <c r="C146" i="13"/>
  <c r="L114" i="13"/>
  <c r="K114" i="13"/>
  <c r="J114" i="13"/>
  <c r="I114" i="13"/>
  <c r="M114" i="13"/>
  <c r="M47" i="13"/>
  <c r="L47" i="13"/>
  <c r="K47" i="13"/>
  <c r="I47" i="13"/>
  <c r="J47" i="13"/>
  <c r="F81" i="10"/>
  <c r="L62" i="10"/>
  <c r="M148" i="13"/>
  <c r="L148" i="13"/>
  <c r="J148" i="13"/>
  <c r="I148" i="13"/>
  <c r="K148" i="13"/>
  <c r="Z19" i="13"/>
  <c r="X19" i="13"/>
  <c r="W19" i="13"/>
  <c r="AA19" i="13"/>
  <c r="Y19" i="13"/>
  <c r="W9" i="13"/>
  <c r="AA9" i="13"/>
  <c r="Z9" i="13"/>
  <c r="Y9" i="13"/>
  <c r="X9" i="13"/>
  <c r="M51" i="13"/>
  <c r="L51" i="13"/>
  <c r="K51" i="13"/>
  <c r="J51" i="13"/>
  <c r="I51" i="13"/>
  <c r="M128" i="13"/>
  <c r="L128" i="13"/>
  <c r="K128" i="13"/>
  <c r="J128" i="13"/>
  <c r="I128" i="13"/>
  <c r="K66" i="13"/>
  <c r="J66" i="13"/>
  <c r="I66" i="13"/>
  <c r="M66" i="13"/>
  <c r="L66" i="13"/>
  <c r="K135" i="13"/>
  <c r="J135" i="13"/>
  <c r="I135" i="13"/>
  <c r="M135" i="13"/>
  <c r="L135" i="13"/>
  <c r="J86" i="13"/>
  <c r="I86" i="13"/>
  <c r="M86" i="13"/>
  <c r="L86" i="13"/>
  <c r="K86" i="13"/>
  <c r="I29" i="13"/>
  <c r="L29" i="13"/>
  <c r="K29" i="13"/>
  <c r="J29" i="13"/>
  <c r="M29" i="13"/>
  <c r="I98" i="13"/>
  <c r="L98" i="13"/>
  <c r="M98" i="13"/>
  <c r="K98" i="13"/>
  <c r="J98" i="13"/>
  <c r="M18" i="13"/>
  <c r="K18" i="13"/>
  <c r="J18" i="13"/>
  <c r="I18" i="13"/>
  <c r="L18" i="13"/>
  <c r="M84" i="13"/>
  <c r="K84" i="13"/>
  <c r="L84" i="13"/>
  <c r="J84" i="13"/>
  <c r="I84" i="13"/>
  <c r="I11" i="12"/>
  <c r="M11" i="12"/>
  <c r="L11" i="12"/>
  <c r="K11" i="12"/>
  <c r="J11" i="12"/>
  <c r="N11" i="12"/>
  <c r="N13" i="12"/>
  <c r="L103" i="10"/>
  <c r="N103" i="10"/>
  <c r="F84" i="10"/>
  <c r="F65" i="10"/>
  <c r="F55" i="10"/>
  <c r="H55" i="10"/>
  <c r="J32" i="10"/>
  <c r="L32" i="10"/>
  <c r="O11" i="10"/>
  <c r="F11" i="10"/>
  <c r="M99" i="13"/>
  <c r="L99" i="13"/>
  <c r="K99" i="13"/>
  <c r="I99" i="13"/>
  <c r="J99" i="13"/>
  <c r="G76" i="13"/>
  <c r="K28" i="13"/>
  <c r="I28" i="13"/>
  <c r="G132" i="13"/>
  <c r="G118" i="13"/>
  <c r="K130" i="13"/>
  <c r="I130" i="13"/>
  <c r="W14" i="12"/>
  <c r="F77" i="10"/>
  <c r="F58" i="10"/>
  <c r="H58" i="10"/>
  <c r="F39" i="10"/>
  <c r="H18" i="10"/>
  <c r="J18" i="10"/>
  <c r="Q20" i="13"/>
  <c r="E104" i="13"/>
  <c r="L96" i="13"/>
  <c r="J96" i="13"/>
  <c r="E90" i="13"/>
  <c r="J159" i="13"/>
  <c r="L159" i="13"/>
  <c r="X10" i="12"/>
  <c r="V10" i="12"/>
  <c r="U10" i="12"/>
  <c r="H81" i="10"/>
  <c r="H54" i="10"/>
  <c r="F37" i="10"/>
  <c r="E20" i="13"/>
  <c r="D104" i="13"/>
  <c r="D62" i="13"/>
  <c r="W52" i="12"/>
  <c r="M47" i="12"/>
  <c r="L47" i="12"/>
  <c r="K47" i="12"/>
  <c r="J47" i="12"/>
  <c r="I47" i="12"/>
  <c r="N47" i="12"/>
  <c r="X41" i="12"/>
  <c r="V41" i="12"/>
  <c r="U41" i="12"/>
  <c r="W36" i="12"/>
  <c r="M31" i="12"/>
  <c r="L31" i="12"/>
  <c r="K31" i="12"/>
  <c r="I31" i="12"/>
  <c r="N31" i="12"/>
  <c r="J31" i="12"/>
  <c r="X25" i="12"/>
  <c r="U25" i="12"/>
  <c r="V25" i="12"/>
  <c r="W20" i="12"/>
  <c r="M15" i="12"/>
  <c r="L15" i="12"/>
  <c r="K15" i="12"/>
  <c r="I15" i="12"/>
  <c r="N15" i="12"/>
  <c r="J15" i="12"/>
  <c r="J109" i="10"/>
  <c r="L109" i="10"/>
  <c r="J17" i="10"/>
  <c r="L17" i="10"/>
  <c r="L131" i="13"/>
  <c r="K131" i="13"/>
  <c r="J131" i="13"/>
  <c r="I131" i="13"/>
  <c r="M131" i="13"/>
  <c r="M65" i="13"/>
  <c r="L65" i="13"/>
  <c r="K65" i="13"/>
  <c r="I65" i="13"/>
  <c r="J65" i="13"/>
  <c r="Z10" i="13"/>
  <c r="X10" i="13"/>
  <c r="Y17" i="13"/>
  <c r="X17" i="13"/>
  <c r="AA17" i="13"/>
  <c r="Z17" i="13"/>
  <c r="W17" i="13"/>
  <c r="X12" i="12"/>
  <c r="V12" i="12"/>
  <c r="U12" i="12"/>
  <c r="W6" i="12"/>
  <c r="W17" i="12"/>
  <c r="W12" i="12"/>
  <c r="W25" i="12"/>
  <c r="W57" i="12"/>
  <c r="W31" i="12"/>
  <c r="W43" i="12"/>
  <c r="W55" i="12"/>
  <c r="W15" i="12"/>
  <c r="W33" i="12"/>
  <c r="W27" i="12"/>
  <c r="W49" i="12"/>
  <c r="W19" i="12"/>
  <c r="W53" i="12"/>
  <c r="W45" i="12"/>
  <c r="W47" i="12"/>
  <c r="W11" i="12"/>
  <c r="W37" i="12"/>
  <c r="W35" i="12"/>
  <c r="W51" i="12"/>
  <c r="W23" i="12"/>
  <c r="W29" i="12"/>
  <c r="W41" i="12"/>
  <c r="W21" i="12"/>
  <c r="W39" i="12"/>
  <c r="O100" i="10"/>
  <c r="N100" i="10"/>
  <c r="O81" i="10"/>
  <c r="N81" i="10"/>
  <c r="L37" i="10"/>
  <c r="V32" i="12"/>
  <c r="U32" i="12"/>
  <c r="V30" i="12"/>
  <c r="U30" i="12"/>
  <c r="J55" i="10"/>
  <c r="L55" i="10"/>
  <c r="J64" i="10"/>
  <c r="O10" i="10"/>
  <c r="N10" i="10"/>
  <c r="F197" i="8"/>
  <c r="H197" i="8"/>
  <c r="J190" i="8"/>
  <c r="O188" i="8"/>
  <c r="N188" i="8"/>
  <c r="H185" i="8"/>
  <c r="J185" i="8"/>
  <c r="H165" i="8"/>
  <c r="F119" i="8"/>
  <c r="O75" i="8"/>
  <c r="N75" i="8"/>
  <c r="F10" i="8"/>
  <c r="H10" i="8"/>
  <c r="M37" i="6"/>
  <c r="L37" i="6"/>
  <c r="J37" i="6"/>
  <c r="I37" i="6"/>
  <c r="K37" i="6"/>
  <c r="M29" i="6"/>
  <c r="L29" i="6"/>
  <c r="J29" i="6"/>
  <c r="K29" i="6"/>
  <c r="I29" i="6"/>
  <c r="M21" i="6"/>
  <c r="L21" i="6"/>
  <c r="J21" i="6"/>
  <c r="K21" i="6"/>
  <c r="I21" i="6"/>
  <c r="F194" i="3"/>
  <c r="H213" i="8"/>
  <c r="O163" i="8"/>
  <c r="N163" i="8"/>
  <c r="H172" i="8"/>
  <c r="J172" i="8"/>
  <c r="J149" i="8"/>
  <c r="L149" i="8"/>
  <c r="J82" i="8"/>
  <c r="J63" i="8"/>
  <c r="L63" i="8"/>
  <c r="O53" i="8"/>
  <c r="S11" i="6"/>
  <c r="W11" i="6"/>
  <c r="U11" i="6"/>
  <c r="V11" i="6"/>
  <c r="T11" i="6"/>
  <c r="V51" i="5"/>
  <c r="T51" i="5"/>
  <c r="I17" i="5"/>
  <c r="M17" i="5"/>
  <c r="K17" i="5"/>
  <c r="L17" i="5"/>
  <c r="J17" i="5"/>
  <c r="M21" i="5"/>
  <c r="J177" i="3"/>
  <c r="N177" i="3"/>
  <c r="L177" i="3"/>
  <c r="M177" i="3"/>
  <c r="I188" i="3"/>
  <c r="K177" i="3"/>
  <c r="J143" i="3"/>
  <c r="N143" i="3"/>
  <c r="L143" i="3"/>
  <c r="K143" i="3"/>
  <c r="M143" i="3"/>
  <c r="J34" i="2"/>
  <c r="N34" i="2"/>
  <c r="L34" i="2"/>
  <c r="K34" i="2"/>
  <c r="M34" i="2"/>
  <c r="I43" i="2"/>
  <c r="F102" i="10"/>
  <c r="F241" i="8"/>
  <c r="J212" i="8"/>
  <c r="O210" i="8"/>
  <c r="N210" i="8"/>
  <c r="H207" i="8"/>
  <c r="F219" i="8"/>
  <c r="O80" i="8"/>
  <c r="N80" i="8"/>
  <c r="L10" i="12"/>
  <c r="K10" i="12"/>
  <c r="L44" i="12"/>
  <c r="K44" i="12"/>
  <c r="L18" i="12"/>
  <c r="K18" i="12"/>
  <c r="L50" i="12"/>
  <c r="K50" i="12"/>
  <c r="J151" i="8"/>
  <c r="L151" i="8"/>
  <c r="O144" i="8"/>
  <c r="N144" i="8"/>
  <c r="H141" i="8"/>
  <c r="J141" i="8"/>
  <c r="F98" i="8"/>
  <c r="H98" i="8"/>
  <c r="L59" i="8"/>
  <c r="F230" i="8"/>
  <c r="F100" i="8"/>
  <c r="H100" i="8"/>
  <c r="F188" i="8"/>
  <c r="F276" i="8"/>
  <c r="F256" i="8"/>
  <c r="F165" i="8"/>
  <c r="F253" i="8"/>
  <c r="H253" i="8"/>
  <c r="F192" i="8"/>
  <c r="V48" i="6"/>
  <c r="T48" i="6"/>
  <c r="U20" i="6"/>
  <c r="T20" i="6"/>
  <c r="S20" i="6"/>
  <c r="W20" i="6"/>
  <c r="V20" i="6"/>
  <c r="V41" i="5"/>
  <c r="T41" i="5"/>
  <c r="L168" i="3"/>
  <c r="K168" i="3"/>
  <c r="N168" i="3"/>
  <c r="M168" i="3"/>
  <c r="J168" i="3"/>
  <c r="J57" i="10"/>
  <c r="L251" i="8"/>
  <c r="N251" i="8"/>
  <c r="L258" i="8"/>
  <c r="J257" i="8"/>
  <c r="J254" i="8"/>
  <c r="F229" i="8"/>
  <c r="F167" i="8"/>
  <c r="H167" i="8"/>
  <c r="L62" i="8"/>
  <c r="V12" i="6"/>
  <c r="U12" i="6"/>
  <c r="T12" i="6"/>
  <c r="S12" i="6"/>
  <c r="W12" i="6"/>
  <c r="W15" i="6"/>
  <c r="W13" i="6"/>
  <c r="H195" i="3"/>
  <c r="K41" i="2"/>
  <c r="J41" i="2"/>
  <c r="H33" i="10"/>
  <c r="H42" i="10"/>
  <c r="J42" i="10"/>
  <c r="J278" i="8"/>
  <c r="J275" i="8"/>
  <c r="L275" i="8"/>
  <c r="H285" i="8"/>
  <c r="J285" i="8"/>
  <c r="H282" i="8"/>
  <c r="J282" i="8"/>
  <c r="H147" i="8"/>
  <c r="J62" i="8"/>
  <c r="F83" i="8"/>
  <c r="L51" i="6"/>
  <c r="J51" i="6"/>
  <c r="J43" i="6"/>
  <c r="L43" i="6"/>
  <c r="J35" i="6"/>
  <c r="L35" i="6"/>
  <c r="L27" i="6"/>
  <c r="J27" i="6"/>
  <c r="H194" i="3"/>
  <c r="K183" i="3"/>
  <c r="J183" i="3"/>
  <c r="K167" i="3"/>
  <c r="J167" i="3"/>
  <c r="K145" i="3"/>
  <c r="J145" i="3"/>
  <c r="Y10" i="13"/>
  <c r="W10" i="13"/>
  <c r="H82" i="8"/>
  <c r="W49" i="5"/>
  <c r="V49" i="5"/>
  <c r="U49" i="5"/>
  <c r="S49" i="5"/>
  <c r="T49" i="5"/>
  <c r="L65" i="2"/>
  <c r="K65" i="2"/>
  <c r="N65" i="2"/>
  <c r="M65" i="2"/>
  <c r="I68" i="2"/>
  <c r="J65" i="2"/>
  <c r="J9" i="5"/>
  <c r="L9" i="5"/>
  <c r="L43" i="5"/>
  <c r="J43" i="5"/>
  <c r="L21" i="5"/>
  <c r="J21" i="5"/>
  <c r="K20" i="6"/>
  <c r="I20" i="6"/>
  <c r="I43" i="6"/>
  <c r="K43" i="6"/>
  <c r="K34" i="6"/>
  <c r="I34" i="6"/>
  <c r="V24" i="5"/>
  <c r="U24" i="5"/>
  <c r="T24" i="5"/>
  <c r="S24" i="5"/>
  <c r="W24" i="5"/>
  <c r="U37" i="5"/>
  <c r="T37" i="5"/>
  <c r="S37" i="5"/>
  <c r="W37" i="5"/>
  <c r="V37" i="5"/>
  <c r="S12" i="5"/>
  <c r="W12" i="5"/>
  <c r="U12" i="5"/>
  <c r="V12" i="5"/>
  <c r="T12" i="5"/>
  <c r="W16" i="5"/>
  <c r="W36" i="5"/>
  <c r="V36" i="5"/>
  <c r="T36" i="5"/>
  <c r="U36" i="5"/>
  <c r="S36" i="5"/>
  <c r="L59" i="2"/>
  <c r="J59" i="2"/>
  <c r="N59" i="2"/>
  <c r="K59" i="2"/>
  <c r="M59" i="2"/>
  <c r="I17" i="2"/>
  <c r="J14" i="2"/>
  <c r="L14" i="2"/>
  <c r="K14" i="2"/>
  <c r="N14" i="2"/>
  <c r="M14" i="2"/>
  <c r="E18" i="2"/>
  <c r="L15" i="2"/>
  <c r="M15" i="2"/>
  <c r="M170" i="3"/>
  <c r="L170" i="3"/>
  <c r="M159" i="3"/>
  <c r="L159" i="3"/>
  <c r="M214" i="3"/>
  <c r="L214" i="3"/>
  <c r="J72" i="2"/>
  <c r="N72" i="2"/>
  <c r="L72" i="2"/>
  <c r="K72" i="2"/>
  <c r="M72" i="2"/>
  <c r="A13" i="12"/>
  <c r="J13" i="12"/>
  <c r="I13" i="12"/>
  <c r="J46" i="12"/>
  <c r="I46" i="12"/>
  <c r="J24" i="12"/>
  <c r="I24" i="12"/>
  <c r="M23" i="2"/>
  <c r="L23" i="2"/>
  <c r="F59" i="8"/>
  <c r="H59" i="8"/>
  <c r="K12" i="5"/>
  <c r="I12" i="5"/>
  <c r="K36" i="5"/>
  <c r="I36" i="5"/>
  <c r="H85" i="8"/>
  <c r="G193" i="3"/>
  <c r="M137" i="3"/>
  <c r="L137" i="3"/>
  <c r="J237" i="8"/>
  <c r="L231" i="8"/>
  <c r="H232" i="8"/>
  <c r="N231" i="8"/>
  <c r="O231" i="8"/>
  <c r="L241" i="8"/>
  <c r="L238" i="8"/>
  <c r="L130" i="8"/>
  <c r="O125" i="8"/>
  <c r="J121" i="8"/>
  <c r="L126" i="8"/>
  <c r="J125" i="8"/>
  <c r="L125" i="8"/>
  <c r="J122" i="8"/>
  <c r="F63" i="8"/>
  <c r="J13" i="2"/>
  <c r="K13" i="2"/>
  <c r="L130" i="3"/>
  <c r="K130" i="3"/>
  <c r="M130" i="3"/>
  <c r="J130" i="3"/>
  <c r="K126" i="3"/>
  <c r="J126" i="3"/>
  <c r="M126" i="3"/>
  <c r="L126" i="3"/>
  <c r="J127" i="3"/>
  <c r="L127" i="3"/>
  <c r="M127" i="3"/>
  <c r="K127" i="3"/>
  <c r="L59" i="24"/>
  <c r="J78" i="24"/>
  <c r="F60" i="24"/>
  <c r="Z12" i="22"/>
  <c r="X12" i="22"/>
  <c r="F35" i="24"/>
  <c r="H35" i="24"/>
  <c r="F39" i="24"/>
  <c r="H39" i="24"/>
  <c r="H60" i="24"/>
  <c r="J60" i="24"/>
  <c r="F59" i="24"/>
  <c r="AB19" i="22"/>
  <c r="AA19" i="22"/>
  <c r="Y19" i="22"/>
  <c r="X19" i="22"/>
  <c r="Z19" i="22"/>
  <c r="M22" i="21"/>
  <c r="T21" i="21"/>
  <c r="S21" i="21"/>
  <c r="R21" i="21"/>
  <c r="T13" i="21"/>
  <c r="S13" i="21"/>
  <c r="R13" i="21"/>
  <c r="R57" i="19"/>
  <c r="R31" i="19"/>
  <c r="O35" i="19"/>
  <c r="M129" i="17"/>
  <c r="L129" i="17"/>
  <c r="J129" i="17"/>
  <c r="I129" i="17"/>
  <c r="K129" i="17"/>
  <c r="M112" i="17"/>
  <c r="L112" i="17"/>
  <c r="J112" i="17"/>
  <c r="K112" i="17"/>
  <c r="I112" i="17"/>
  <c r="J122" i="19"/>
  <c r="G121" i="19"/>
  <c r="J48" i="19"/>
  <c r="J14" i="19"/>
  <c r="W93" i="19"/>
  <c r="W121" i="19"/>
  <c r="W161" i="19"/>
  <c r="I160" i="17"/>
  <c r="M160" i="17"/>
  <c r="K160" i="17"/>
  <c r="J160" i="17"/>
  <c r="L160" i="17"/>
  <c r="I66" i="17"/>
  <c r="M66" i="17"/>
  <c r="H65" i="17"/>
  <c r="K66" i="17"/>
  <c r="L66" i="17"/>
  <c r="J66" i="17"/>
  <c r="J45" i="19"/>
  <c r="R16" i="19"/>
  <c r="O21" i="19"/>
  <c r="R110" i="19"/>
  <c r="R114" i="19"/>
  <c r="R94" i="19"/>
  <c r="O93" i="19"/>
  <c r="R116" i="19"/>
  <c r="R130" i="19"/>
  <c r="R141" i="19"/>
  <c r="R152" i="19"/>
  <c r="R160" i="19"/>
  <c r="J114" i="17"/>
  <c r="I114" i="17"/>
  <c r="L114" i="17"/>
  <c r="M114" i="17"/>
  <c r="K114" i="17"/>
  <c r="J97" i="17"/>
  <c r="I97" i="17"/>
  <c r="H105" i="17"/>
  <c r="L97" i="17"/>
  <c r="M97" i="17"/>
  <c r="K97" i="17"/>
  <c r="J62" i="17"/>
  <c r="I62" i="17"/>
  <c r="L62" i="17"/>
  <c r="M62" i="17"/>
  <c r="K62" i="17"/>
  <c r="J94" i="19"/>
  <c r="G93" i="19"/>
  <c r="J115" i="19"/>
  <c r="J87" i="19"/>
  <c r="J95" i="19"/>
  <c r="J128" i="19"/>
  <c r="G135" i="19"/>
  <c r="J136" i="19"/>
  <c r="J144" i="19"/>
  <c r="J155" i="19"/>
  <c r="K94" i="17"/>
  <c r="J94" i="17"/>
  <c r="I94" i="17"/>
  <c r="M94" i="17"/>
  <c r="H93" i="17"/>
  <c r="L94" i="17"/>
  <c r="K59" i="17"/>
  <c r="J59" i="17"/>
  <c r="I59" i="17"/>
  <c r="M59" i="17"/>
  <c r="L59" i="17"/>
  <c r="L155" i="17"/>
  <c r="J155" i="17"/>
  <c r="F147" i="17"/>
  <c r="C63" i="17"/>
  <c r="C51" i="17"/>
  <c r="J32" i="19"/>
  <c r="F133" i="17"/>
  <c r="F121" i="17"/>
  <c r="M75" i="17"/>
  <c r="L75" i="17"/>
  <c r="K75" i="17"/>
  <c r="J75" i="17"/>
  <c r="I75" i="17"/>
  <c r="T9" i="16"/>
  <c r="Z17" i="17"/>
  <c r="Y17" i="17"/>
  <c r="X17" i="17"/>
  <c r="W17" i="17"/>
  <c r="AA17" i="17"/>
  <c r="S21" i="16"/>
  <c r="I53" i="17"/>
  <c r="K53" i="17"/>
  <c r="K130" i="17"/>
  <c r="I130" i="17"/>
  <c r="G63" i="17"/>
  <c r="K55" i="17"/>
  <c r="I55" i="17"/>
  <c r="K141" i="17"/>
  <c r="I141" i="17"/>
  <c r="Z16" i="15"/>
  <c r="X16" i="15"/>
  <c r="V20" i="14"/>
  <c r="U20" i="14"/>
  <c r="T20" i="14"/>
  <c r="U21" i="16"/>
  <c r="Y13" i="16"/>
  <c r="U9" i="16"/>
  <c r="W13" i="16"/>
  <c r="AA19" i="15"/>
  <c r="Z19" i="15"/>
  <c r="Y19" i="15"/>
  <c r="X19" i="15"/>
  <c r="W19" i="15"/>
  <c r="L45" i="13"/>
  <c r="K45" i="13"/>
  <c r="J45" i="13"/>
  <c r="I45" i="13"/>
  <c r="M45" i="13"/>
  <c r="O79" i="10"/>
  <c r="N79" i="10"/>
  <c r="L35" i="10"/>
  <c r="N35" i="10"/>
  <c r="J10" i="10"/>
  <c r="L10" i="10"/>
  <c r="M108" i="13"/>
  <c r="L108" i="13"/>
  <c r="K108" i="13"/>
  <c r="I108" i="13"/>
  <c r="J108" i="13"/>
  <c r="M79" i="13"/>
  <c r="L79" i="13"/>
  <c r="J79" i="13"/>
  <c r="I79" i="13"/>
  <c r="K79" i="13"/>
  <c r="M59" i="13"/>
  <c r="L59" i="13"/>
  <c r="K59" i="13"/>
  <c r="J59" i="13"/>
  <c r="I59" i="13"/>
  <c r="M137" i="13"/>
  <c r="L137" i="13"/>
  <c r="K137" i="13"/>
  <c r="J137" i="13"/>
  <c r="I137" i="13"/>
  <c r="K74" i="13"/>
  <c r="J74" i="13"/>
  <c r="I74" i="13"/>
  <c r="L74" i="13"/>
  <c r="M74" i="13"/>
  <c r="K143" i="13"/>
  <c r="J143" i="13"/>
  <c r="I143" i="13"/>
  <c r="L143" i="13"/>
  <c r="M143" i="13"/>
  <c r="J95" i="13"/>
  <c r="I95" i="13"/>
  <c r="M95" i="13"/>
  <c r="L95" i="13"/>
  <c r="K95" i="13"/>
  <c r="I38" i="13"/>
  <c r="L38" i="13"/>
  <c r="M38" i="13"/>
  <c r="K38" i="13"/>
  <c r="J38" i="13"/>
  <c r="I107" i="13"/>
  <c r="L107" i="13"/>
  <c r="M107" i="13"/>
  <c r="K107" i="13"/>
  <c r="J107" i="13"/>
  <c r="M24" i="13"/>
  <c r="K24" i="13"/>
  <c r="L24" i="13"/>
  <c r="J24" i="13"/>
  <c r="I24" i="13"/>
  <c r="M93" i="13"/>
  <c r="K93" i="13"/>
  <c r="L93" i="13"/>
  <c r="J93" i="13"/>
  <c r="I93" i="13"/>
  <c r="U55" i="12"/>
  <c r="X55" i="12"/>
  <c r="V55" i="12"/>
  <c r="I49" i="12"/>
  <c r="N49" i="12"/>
  <c r="M49" i="12"/>
  <c r="L49" i="12"/>
  <c r="K49" i="12"/>
  <c r="J49" i="12"/>
  <c r="U43" i="12"/>
  <c r="X43" i="12"/>
  <c r="V43" i="12"/>
  <c r="W38" i="12"/>
  <c r="I33" i="12"/>
  <c r="N33" i="12"/>
  <c r="M33" i="12"/>
  <c r="L33" i="12"/>
  <c r="K33" i="12"/>
  <c r="J33" i="12"/>
  <c r="U27" i="12"/>
  <c r="X27" i="12"/>
  <c r="V27" i="12"/>
  <c r="W22" i="12"/>
  <c r="I17" i="12"/>
  <c r="M17" i="12"/>
  <c r="L17" i="12"/>
  <c r="K17" i="12"/>
  <c r="J17" i="12"/>
  <c r="N17" i="12"/>
  <c r="E56" i="12"/>
  <c r="O103" i="10"/>
  <c r="F103" i="10"/>
  <c r="J21" i="10"/>
  <c r="L21" i="10"/>
  <c r="D160" i="13"/>
  <c r="L97" i="13"/>
  <c r="K97" i="13"/>
  <c r="J97" i="13"/>
  <c r="I97" i="13"/>
  <c r="M97" i="13"/>
  <c r="H104" i="13"/>
  <c r="T20" i="13"/>
  <c r="R20" i="13"/>
  <c r="K37" i="13"/>
  <c r="I37" i="13"/>
  <c r="G34" i="13"/>
  <c r="K61" i="13"/>
  <c r="I61" i="13"/>
  <c r="K139" i="13"/>
  <c r="I139" i="13"/>
  <c r="J7" i="12"/>
  <c r="I7" i="12"/>
  <c r="H54" i="12"/>
  <c r="N7" i="12"/>
  <c r="M7" i="12"/>
  <c r="L7" i="12"/>
  <c r="K7" i="12"/>
  <c r="H102" i="10"/>
  <c r="J102" i="10"/>
  <c r="F85" i="10"/>
  <c r="H85" i="10"/>
  <c r="H75" i="10"/>
  <c r="H56" i="10"/>
  <c r="M30" i="13"/>
  <c r="K30" i="13"/>
  <c r="I30" i="13"/>
  <c r="L30" i="13"/>
  <c r="J30" i="13"/>
  <c r="F20" i="13"/>
  <c r="H108" i="10"/>
  <c r="J98" i="10"/>
  <c r="F64" i="10"/>
  <c r="J14" i="10"/>
  <c r="G90" i="13"/>
  <c r="L27" i="13"/>
  <c r="J27" i="13"/>
  <c r="M27" i="13"/>
  <c r="K27" i="13"/>
  <c r="I27" i="13"/>
  <c r="AA11" i="13"/>
  <c r="Z11" i="13"/>
  <c r="Y11" i="13"/>
  <c r="X11" i="13"/>
  <c r="W11" i="13"/>
  <c r="L107" i="10"/>
  <c r="L80" i="10"/>
  <c r="N80" i="10"/>
  <c r="J9" i="10"/>
  <c r="L9" i="10"/>
  <c r="M10" i="13"/>
  <c r="L10" i="13"/>
  <c r="K10" i="13"/>
  <c r="J10" i="13"/>
  <c r="I10" i="13"/>
  <c r="W16" i="13"/>
  <c r="Z16" i="13"/>
  <c r="Y16" i="13"/>
  <c r="X16" i="13"/>
  <c r="AA16" i="13"/>
  <c r="C76" i="13"/>
  <c r="C160" i="13"/>
  <c r="H79" i="10"/>
  <c r="F62" i="10"/>
  <c r="J31" i="10"/>
  <c r="V36" i="12"/>
  <c r="U36" i="12"/>
  <c r="V34" i="12"/>
  <c r="U34" i="12"/>
  <c r="J63" i="10"/>
  <c r="L63" i="10"/>
  <c r="H40" i="10"/>
  <c r="H279" i="8"/>
  <c r="J195" i="8"/>
  <c r="L195" i="8"/>
  <c r="H188" i="8"/>
  <c r="N187" i="8"/>
  <c r="O187" i="8"/>
  <c r="L197" i="8"/>
  <c r="L194" i="8"/>
  <c r="L86" i="8"/>
  <c r="H62" i="8"/>
  <c r="W43" i="6"/>
  <c r="V43" i="6"/>
  <c r="T43" i="6"/>
  <c r="S43" i="6"/>
  <c r="U43" i="6"/>
  <c r="W35" i="6"/>
  <c r="V35" i="6"/>
  <c r="T35" i="6"/>
  <c r="U35" i="6"/>
  <c r="S35" i="6"/>
  <c r="W27" i="6"/>
  <c r="V27" i="6"/>
  <c r="T27" i="6"/>
  <c r="U27" i="6"/>
  <c r="S27" i="6"/>
  <c r="W19" i="6"/>
  <c r="V19" i="6"/>
  <c r="T19" i="6"/>
  <c r="U19" i="6"/>
  <c r="S19" i="6"/>
  <c r="M22" i="5"/>
  <c r="L22" i="5"/>
  <c r="J22" i="5"/>
  <c r="I22" i="5"/>
  <c r="K22" i="5"/>
  <c r="M23" i="5"/>
  <c r="M11" i="5"/>
  <c r="L11" i="5"/>
  <c r="J11" i="5"/>
  <c r="I11" i="5"/>
  <c r="K11" i="5"/>
  <c r="H193" i="3"/>
  <c r="J182" i="3"/>
  <c r="K182" i="3"/>
  <c r="J166" i="3"/>
  <c r="K166" i="3"/>
  <c r="J140" i="3"/>
  <c r="K140" i="3"/>
  <c r="J263" i="8"/>
  <c r="N211" i="8"/>
  <c r="O211" i="8"/>
  <c r="H171" i="8"/>
  <c r="H168" i="8"/>
  <c r="J168" i="8"/>
  <c r="F147" i="8"/>
  <c r="L81" i="8"/>
  <c r="L61" i="8"/>
  <c r="F40" i="8"/>
  <c r="H40" i="8"/>
  <c r="L9" i="6"/>
  <c r="J9" i="6"/>
  <c r="I25" i="5"/>
  <c r="M25" i="5"/>
  <c r="K25" i="5"/>
  <c r="J25" i="5"/>
  <c r="L25" i="5"/>
  <c r="M28" i="5"/>
  <c r="M27" i="5"/>
  <c r="V16" i="5"/>
  <c r="T16" i="5"/>
  <c r="J173" i="3"/>
  <c r="N173" i="3"/>
  <c r="L173" i="3"/>
  <c r="M173" i="3"/>
  <c r="K173" i="3"/>
  <c r="J139" i="3"/>
  <c r="N139" i="3"/>
  <c r="L139" i="3"/>
  <c r="K139" i="3"/>
  <c r="M139" i="3"/>
  <c r="M32" i="2"/>
  <c r="L32" i="2"/>
  <c r="F104" i="10"/>
  <c r="H104" i="10"/>
  <c r="H210" i="8"/>
  <c r="N209" i="8"/>
  <c r="O209" i="8"/>
  <c r="L219" i="8"/>
  <c r="L216" i="8"/>
  <c r="L64" i="8"/>
  <c r="K16" i="12"/>
  <c r="L16" i="12"/>
  <c r="L48" i="12"/>
  <c r="K48" i="12"/>
  <c r="K22" i="12"/>
  <c r="L22" i="12"/>
  <c r="F19" i="10"/>
  <c r="H19" i="10"/>
  <c r="H144" i="8"/>
  <c r="N143" i="8"/>
  <c r="O143" i="8"/>
  <c r="L153" i="8"/>
  <c r="L150" i="8"/>
  <c r="L80" i="8"/>
  <c r="J53" i="8"/>
  <c r="F238" i="8"/>
  <c r="F108" i="8"/>
  <c r="H108" i="8"/>
  <c r="F196" i="8"/>
  <c r="F284" i="8"/>
  <c r="F278" i="8"/>
  <c r="F173" i="8"/>
  <c r="H173" i="8"/>
  <c r="F261" i="8"/>
  <c r="F214" i="8"/>
  <c r="K38" i="6"/>
  <c r="J38" i="6"/>
  <c r="I38" i="6"/>
  <c r="M38" i="6"/>
  <c r="L38" i="6"/>
  <c r="J18" i="6"/>
  <c r="L18" i="6"/>
  <c r="L164" i="3"/>
  <c r="K164" i="3"/>
  <c r="N164" i="3"/>
  <c r="M164" i="3"/>
  <c r="J164" i="3"/>
  <c r="N174" i="3"/>
  <c r="N170" i="3"/>
  <c r="N171" i="3"/>
  <c r="N167" i="3"/>
  <c r="N166" i="3"/>
  <c r="F16" i="10"/>
  <c r="F9" i="10"/>
  <c r="H9" i="10"/>
  <c r="L254" i="8"/>
  <c r="J253" i="8"/>
  <c r="H263" i="8"/>
  <c r="H260" i="8"/>
  <c r="J260" i="8"/>
  <c r="H219" i="8"/>
  <c r="J219" i="8"/>
  <c r="F150" i="8"/>
  <c r="J80" i="8"/>
  <c r="H58" i="8"/>
  <c r="J58" i="8"/>
  <c r="V51" i="6"/>
  <c r="T51" i="6"/>
  <c r="F192" i="3"/>
  <c r="J37" i="2"/>
  <c r="K37" i="2"/>
  <c r="H41" i="10"/>
  <c r="H31" i="10"/>
  <c r="H281" i="8"/>
  <c r="J281" i="8"/>
  <c r="H278" i="8"/>
  <c r="L171" i="8"/>
  <c r="L79" i="8"/>
  <c r="L60" i="8"/>
  <c r="S50" i="6"/>
  <c r="U50" i="6"/>
  <c r="U42" i="6"/>
  <c r="S42" i="6"/>
  <c r="U34" i="6"/>
  <c r="S34" i="6"/>
  <c r="S26" i="6"/>
  <c r="U26" i="6"/>
  <c r="U18" i="6"/>
  <c r="S18" i="6"/>
  <c r="M24" i="5"/>
  <c r="L24" i="5"/>
  <c r="K24" i="5"/>
  <c r="J24" i="5"/>
  <c r="I24" i="5"/>
  <c r="F191" i="3"/>
  <c r="H76" i="8"/>
  <c r="J76" i="8"/>
  <c r="H18" i="2"/>
  <c r="K15" i="2"/>
  <c r="J15" i="2"/>
  <c r="J60" i="2"/>
  <c r="K60" i="2"/>
  <c r="L51" i="5"/>
  <c r="J51" i="5"/>
  <c r="L29" i="5"/>
  <c r="J29" i="5"/>
  <c r="F55" i="8"/>
  <c r="H55" i="8"/>
  <c r="K28" i="6"/>
  <c r="I28" i="6"/>
  <c r="K51" i="6"/>
  <c r="I51" i="6"/>
  <c r="K42" i="6"/>
  <c r="I42" i="6"/>
  <c r="W11" i="5"/>
  <c r="U11" i="5"/>
  <c r="T11" i="5"/>
  <c r="V11" i="5"/>
  <c r="S11" i="5"/>
  <c r="V32" i="5"/>
  <c r="U32" i="5"/>
  <c r="T32" i="5"/>
  <c r="S32" i="5"/>
  <c r="W32" i="5"/>
  <c r="U45" i="5"/>
  <c r="T45" i="5"/>
  <c r="S45" i="5"/>
  <c r="W45" i="5"/>
  <c r="V45" i="5"/>
  <c r="S23" i="5"/>
  <c r="W23" i="5"/>
  <c r="U23" i="5"/>
  <c r="T23" i="5"/>
  <c r="V23" i="5"/>
  <c r="W44" i="5"/>
  <c r="V44" i="5"/>
  <c r="T44" i="5"/>
  <c r="U44" i="5"/>
  <c r="S44" i="5"/>
  <c r="M12" i="2"/>
  <c r="L12" i="2"/>
  <c r="M11" i="2"/>
  <c r="L11" i="2"/>
  <c r="M174" i="3"/>
  <c r="L174" i="3"/>
  <c r="M163" i="3"/>
  <c r="E196" i="3"/>
  <c r="L163" i="3"/>
  <c r="M218" i="3"/>
  <c r="L218" i="3"/>
  <c r="J18" i="12"/>
  <c r="I18" i="12"/>
  <c r="J50" i="12"/>
  <c r="I50" i="12"/>
  <c r="J28" i="12"/>
  <c r="I28" i="12"/>
  <c r="F58" i="8"/>
  <c r="F56" i="8"/>
  <c r="K23" i="5"/>
  <c r="I23" i="5"/>
  <c r="I44" i="5"/>
  <c r="K44" i="5"/>
  <c r="K27" i="5"/>
  <c r="I27" i="5"/>
  <c r="G186" i="3"/>
  <c r="G187" i="3"/>
  <c r="M141" i="3"/>
  <c r="L141" i="3"/>
  <c r="F235" i="8"/>
  <c r="J239" i="8"/>
  <c r="H233" i="8"/>
  <c r="J233" i="8"/>
  <c r="H236" i="8"/>
  <c r="L234" i="8"/>
  <c r="O234" i="8"/>
  <c r="N234" i="8"/>
  <c r="J240" i="8"/>
  <c r="O119" i="8"/>
  <c r="N119" i="8"/>
  <c r="J127" i="8"/>
  <c r="L127" i="8"/>
  <c r="J131" i="8"/>
  <c r="H128" i="8"/>
  <c r="J128" i="8"/>
  <c r="J23" i="5"/>
  <c r="L23" i="5"/>
  <c r="L61" i="2"/>
  <c r="K61" i="2"/>
  <c r="J61" i="2"/>
  <c r="N61" i="2"/>
  <c r="M61" i="2"/>
  <c r="M128" i="3"/>
  <c r="K128" i="3"/>
  <c r="L128" i="3"/>
  <c r="J128" i="3"/>
  <c r="K46" i="2"/>
  <c r="J46" i="2"/>
  <c r="K78" i="18"/>
  <c r="J78" i="18"/>
  <c r="I78" i="18"/>
  <c r="K135" i="14"/>
  <c r="J135" i="14"/>
  <c r="I135" i="14"/>
  <c r="J119" i="3"/>
  <c r="L119" i="3"/>
  <c r="M119" i="3"/>
  <c r="K119" i="3"/>
  <c r="T118" i="18"/>
  <c r="S118" i="18"/>
  <c r="R118" i="18"/>
  <c r="U7" i="19"/>
  <c r="K146" i="26"/>
  <c r="J146" i="26"/>
  <c r="I146" i="26"/>
  <c r="M146" i="26"/>
  <c r="L146" i="26"/>
  <c r="S134" i="18"/>
  <c r="R134" i="18"/>
  <c r="T134" i="18"/>
  <c r="M135" i="16"/>
  <c r="L135" i="16"/>
  <c r="K135" i="16"/>
  <c r="J135" i="16"/>
  <c r="I135" i="16"/>
  <c r="T16" i="43"/>
  <c r="R16" i="43"/>
  <c r="P16" i="43"/>
  <c r="S16" i="43"/>
  <c r="Q16" i="43"/>
  <c r="J79" i="16"/>
  <c r="I79" i="16"/>
  <c r="L79" i="16"/>
  <c r="M79" i="16"/>
  <c r="K79" i="16"/>
  <c r="M77" i="15"/>
  <c r="L77" i="15"/>
  <c r="K77" i="15"/>
  <c r="J77" i="15"/>
  <c r="I77" i="15"/>
  <c r="M123" i="3"/>
  <c r="K123" i="3"/>
  <c r="J123" i="3"/>
  <c r="L123" i="3"/>
  <c r="E7" i="19"/>
  <c r="H7" i="19"/>
  <c r="M91" i="16"/>
  <c r="L91" i="16"/>
  <c r="K91" i="16"/>
  <c r="J91" i="16"/>
  <c r="I91" i="16"/>
  <c r="K149" i="14"/>
  <c r="J149" i="14"/>
  <c r="I149" i="14"/>
  <c r="X7" i="19"/>
  <c r="M51" i="16"/>
  <c r="L51" i="16"/>
  <c r="J51" i="16"/>
  <c r="K51" i="16"/>
  <c r="I51" i="16"/>
  <c r="N77" i="22"/>
  <c r="M77" i="22"/>
  <c r="L77" i="22"/>
  <c r="K77" i="22"/>
  <c r="J77" i="22"/>
  <c r="M149" i="16"/>
  <c r="L149" i="16"/>
  <c r="K149" i="16"/>
  <c r="I149" i="16"/>
  <c r="J149" i="16"/>
  <c r="K64" i="18"/>
  <c r="J64" i="18"/>
  <c r="I64" i="18"/>
  <c r="Z50" i="18"/>
  <c r="AB50" i="18"/>
  <c r="AA50" i="18"/>
  <c r="L114" i="3"/>
  <c r="K114" i="3"/>
  <c r="M114" i="3"/>
  <c r="J114" i="3"/>
  <c r="J50" i="18"/>
  <c r="I50" i="18"/>
  <c r="K50" i="18"/>
  <c r="I133" i="15"/>
  <c r="M133" i="15"/>
  <c r="L133" i="15"/>
  <c r="K133" i="15"/>
  <c r="J133" i="15"/>
  <c r="M7" i="19"/>
  <c r="I11" i="37"/>
  <c r="H11" i="37"/>
  <c r="G11" i="37"/>
  <c r="L76" i="27"/>
  <c r="K76" i="27"/>
  <c r="J76" i="27"/>
  <c r="I76" i="27"/>
  <c r="M76" i="27"/>
  <c r="I118" i="26"/>
  <c r="M118" i="26"/>
  <c r="L118" i="26"/>
  <c r="K118" i="26"/>
  <c r="J118" i="26"/>
  <c r="L21" i="22"/>
  <c r="K21" i="22"/>
  <c r="J21" i="22"/>
  <c r="N21" i="22"/>
  <c r="M21" i="22"/>
  <c r="J78" i="21"/>
  <c r="I78" i="21"/>
  <c r="H78" i="21"/>
  <c r="J162" i="21"/>
  <c r="I162" i="21"/>
  <c r="H162" i="21"/>
  <c r="J50" i="21"/>
  <c r="I50" i="21"/>
  <c r="H50" i="21"/>
  <c r="AB132" i="18"/>
  <c r="Z132" i="18"/>
  <c r="AA132" i="18"/>
  <c r="AB106" i="18"/>
  <c r="AA106" i="18"/>
  <c r="Z106" i="18"/>
  <c r="K76" i="18"/>
  <c r="J76" i="18"/>
  <c r="I76" i="18"/>
  <c r="K93" i="16"/>
  <c r="J93" i="16"/>
  <c r="I93" i="16"/>
  <c r="M93" i="16"/>
  <c r="L93" i="16"/>
  <c r="L107" i="16"/>
  <c r="K107" i="16"/>
  <c r="J107" i="16"/>
  <c r="I107" i="16"/>
  <c r="M107" i="16"/>
  <c r="M42" i="17"/>
  <c r="K49" i="16"/>
  <c r="J49" i="16"/>
  <c r="M49" i="16"/>
  <c r="L49" i="16"/>
  <c r="I49" i="16"/>
  <c r="K22" i="18"/>
  <c r="J22" i="18"/>
  <c r="I22" i="18"/>
  <c r="L63" i="16"/>
  <c r="K63" i="16"/>
  <c r="I63" i="16"/>
  <c r="M63" i="16"/>
  <c r="J63" i="16"/>
  <c r="R41" i="19"/>
  <c r="R24" i="19"/>
  <c r="R15" i="19"/>
  <c r="S146" i="18"/>
  <c r="R146" i="18"/>
  <c r="T146" i="18"/>
  <c r="AB90" i="18"/>
  <c r="AA90" i="18"/>
  <c r="Z90" i="18"/>
  <c r="AB64" i="18"/>
  <c r="AA64" i="18"/>
  <c r="Z64" i="18"/>
  <c r="T34" i="18"/>
  <c r="S34" i="18"/>
  <c r="R34" i="18"/>
  <c r="T8" i="18"/>
  <c r="S8" i="18"/>
  <c r="R8" i="18"/>
  <c r="R29" i="19"/>
  <c r="R12" i="19"/>
  <c r="K8" i="18"/>
  <c r="J8" i="18"/>
  <c r="I8" i="18"/>
  <c r="AB38" i="18"/>
  <c r="M72" i="17"/>
  <c r="M21" i="17"/>
  <c r="L21" i="17"/>
  <c r="K21" i="17"/>
  <c r="I21" i="17"/>
  <c r="J21" i="17"/>
  <c r="J147" i="15"/>
  <c r="I147" i="15"/>
  <c r="M147" i="15"/>
  <c r="L147" i="15"/>
  <c r="K147" i="15"/>
  <c r="R50" i="18"/>
  <c r="T50" i="18"/>
  <c r="S50" i="18"/>
  <c r="M80" i="16"/>
  <c r="T42" i="18"/>
  <c r="M52" i="16"/>
  <c r="M88" i="16"/>
  <c r="M105" i="15"/>
  <c r="L105" i="15"/>
  <c r="K105" i="15"/>
  <c r="J105" i="15"/>
  <c r="I105" i="15"/>
  <c r="M115" i="3"/>
  <c r="K115" i="3"/>
  <c r="J115" i="3"/>
  <c r="L115" i="3"/>
  <c r="L18" i="2"/>
  <c r="K18" i="2"/>
  <c r="J18" i="2"/>
  <c r="M18" i="2"/>
  <c r="H16" i="42"/>
  <c r="J16" i="42"/>
  <c r="I16" i="42"/>
  <c r="M11" i="37"/>
  <c r="L11" i="37"/>
  <c r="K11" i="37"/>
  <c r="M118" i="27"/>
  <c r="L118" i="27"/>
  <c r="K118" i="27"/>
  <c r="J118" i="27"/>
  <c r="I118" i="27"/>
  <c r="K34" i="26"/>
  <c r="J34" i="26"/>
  <c r="I34" i="26"/>
  <c r="M34" i="26"/>
  <c r="L34" i="26"/>
  <c r="N105" i="22"/>
  <c r="M105" i="22"/>
  <c r="L105" i="22"/>
  <c r="K105" i="22"/>
  <c r="J105" i="22"/>
  <c r="J64" i="21"/>
  <c r="I64" i="21"/>
  <c r="H64" i="21"/>
  <c r="J134" i="21"/>
  <c r="I134" i="21"/>
  <c r="H134" i="21"/>
  <c r="K20" i="18"/>
  <c r="J20" i="18"/>
  <c r="I20" i="18"/>
  <c r="T92" i="18"/>
  <c r="S92" i="18"/>
  <c r="R92" i="18"/>
  <c r="Z62" i="18"/>
  <c r="AB62" i="18"/>
  <c r="AA62" i="18"/>
  <c r="AB36" i="18"/>
  <c r="AA36" i="18"/>
  <c r="Z36" i="18"/>
  <c r="J147" i="16"/>
  <c r="I147" i="16"/>
  <c r="L147" i="16"/>
  <c r="M147" i="16"/>
  <c r="K147" i="16"/>
  <c r="I148" i="18"/>
  <c r="K148" i="18"/>
  <c r="J148" i="18"/>
  <c r="T78" i="18"/>
  <c r="S78" i="18"/>
  <c r="R78" i="18"/>
  <c r="AB48" i="18"/>
  <c r="AA48" i="18"/>
  <c r="Z48" i="18"/>
  <c r="AB22" i="18"/>
  <c r="AA22" i="18"/>
  <c r="Z22" i="18"/>
  <c r="K48" i="18"/>
  <c r="J48" i="18"/>
  <c r="I48" i="18"/>
  <c r="I23" i="17"/>
  <c r="M23" i="17"/>
  <c r="K23" i="17"/>
  <c r="J23" i="17"/>
  <c r="L23" i="17"/>
  <c r="M119" i="15"/>
  <c r="L119" i="15"/>
  <c r="K119" i="15"/>
  <c r="J119" i="15"/>
  <c r="I119" i="15"/>
  <c r="K23" i="14"/>
  <c r="J23" i="14"/>
  <c r="I23" i="14"/>
  <c r="M53" i="17"/>
  <c r="K37" i="14"/>
  <c r="J37" i="14"/>
  <c r="I37" i="14"/>
  <c r="R52" i="19"/>
  <c r="AB42" i="18"/>
  <c r="M81" i="17"/>
  <c r="AB89" i="18"/>
  <c r="M61" i="17"/>
  <c r="K121" i="14"/>
  <c r="J121" i="14"/>
  <c r="I121" i="14"/>
  <c r="AB68" i="18"/>
  <c r="M139" i="17"/>
  <c r="T76" i="18"/>
  <c r="S76" i="18"/>
  <c r="R76" i="18"/>
  <c r="K51" i="14"/>
  <c r="I51" i="14"/>
  <c r="J51" i="14"/>
  <c r="L122" i="3"/>
  <c r="K122" i="3"/>
  <c r="J122" i="3"/>
  <c r="M122" i="3"/>
  <c r="M70" i="17"/>
  <c r="M113" i="3"/>
  <c r="L113" i="3"/>
  <c r="J113" i="3"/>
  <c r="K113" i="3"/>
  <c r="K141" i="43"/>
  <c r="I146" i="27"/>
  <c r="M146" i="27"/>
  <c r="K146" i="27"/>
  <c r="J146" i="27"/>
  <c r="L146" i="27"/>
  <c r="M62" i="26"/>
  <c r="L62" i="26"/>
  <c r="K62" i="26"/>
  <c r="J62" i="26"/>
  <c r="I62" i="26"/>
  <c r="J120" i="21"/>
  <c r="I120" i="21"/>
  <c r="H120" i="21"/>
  <c r="J22" i="21"/>
  <c r="I22" i="21"/>
  <c r="H22" i="21"/>
  <c r="T160" i="18"/>
  <c r="S160" i="18"/>
  <c r="R160" i="18"/>
  <c r="K106" i="18"/>
  <c r="J106" i="18"/>
  <c r="I106" i="18"/>
  <c r="AB148" i="18"/>
  <c r="AA148" i="18"/>
  <c r="Z148" i="18"/>
  <c r="M45" i="17"/>
  <c r="M19" i="17"/>
  <c r="M30" i="17"/>
  <c r="L37" i="16"/>
  <c r="K37" i="16"/>
  <c r="I37" i="16"/>
  <c r="M37" i="16"/>
  <c r="J37" i="16"/>
  <c r="T39" i="18"/>
  <c r="T13" i="18"/>
  <c r="R37" i="19"/>
  <c r="K86" i="18"/>
  <c r="K60" i="18"/>
  <c r="K52" i="18"/>
  <c r="K13" i="18"/>
  <c r="M49" i="17"/>
  <c r="L49" i="17"/>
  <c r="K49" i="17"/>
  <c r="J49" i="17"/>
  <c r="I49" i="17"/>
  <c r="M24" i="17"/>
  <c r="M113" i="17"/>
  <c r="T72" i="18"/>
  <c r="T38" i="18"/>
  <c r="M155" i="17"/>
  <c r="M44" i="16"/>
  <c r="J35" i="15"/>
  <c r="I35" i="15"/>
  <c r="M35" i="15"/>
  <c r="L35" i="15"/>
  <c r="K35" i="15"/>
  <c r="J107" i="14"/>
  <c r="I107" i="14"/>
  <c r="K107" i="14"/>
  <c r="M87" i="17"/>
  <c r="M11" i="16"/>
  <c r="K161" i="15"/>
  <c r="J161" i="15"/>
  <c r="I161" i="15"/>
  <c r="M161" i="15"/>
  <c r="L161" i="15"/>
  <c r="M115" i="17"/>
  <c r="M62" i="16"/>
  <c r="M60" i="16"/>
  <c r="M35" i="17"/>
  <c r="L35" i="17"/>
  <c r="K35" i="17"/>
  <c r="J35" i="17"/>
  <c r="I35" i="17"/>
  <c r="M124" i="17"/>
  <c r="T33" i="18"/>
  <c r="M77" i="16"/>
  <c r="L77" i="16"/>
  <c r="K77" i="16"/>
  <c r="J77" i="16"/>
  <c r="I77" i="16"/>
  <c r="M13" i="16"/>
  <c r="M12" i="17"/>
  <c r="R43" i="19"/>
  <c r="K140" i="41"/>
  <c r="M104" i="26"/>
  <c r="L104" i="26"/>
  <c r="K104" i="26"/>
  <c r="J104" i="26"/>
  <c r="I104" i="26"/>
  <c r="I34" i="27"/>
  <c r="M34" i="27"/>
  <c r="K34" i="27"/>
  <c r="L34" i="27"/>
  <c r="J34" i="27"/>
  <c r="J132" i="26"/>
  <c r="I132" i="26"/>
  <c r="M132" i="26"/>
  <c r="L132" i="26"/>
  <c r="K132" i="26"/>
  <c r="M76" i="26"/>
  <c r="L76" i="26"/>
  <c r="K76" i="26"/>
  <c r="J76" i="26"/>
  <c r="I76" i="26"/>
  <c r="M133" i="22"/>
  <c r="L133" i="22"/>
  <c r="J133" i="22"/>
  <c r="N133" i="22"/>
  <c r="K133" i="22"/>
  <c r="M35" i="22"/>
  <c r="L35" i="22"/>
  <c r="K35" i="22"/>
  <c r="J35" i="22"/>
  <c r="N35" i="22"/>
  <c r="J106" i="21"/>
  <c r="I106" i="21"/>
  <c r="H106" i="21"/>
  <c r="J132" i="18"/>
  <c r="I132" i="18"/>
  <c r="K132" i="18"/>
  <c r="AB118" i="18"/>
  <c r="AA118" i="18"/>
  <c r="Z118" i="18"/>
  <c r="M18" i="17"/>
  <c r="M121" i="16"/>
  <c r="L121" i="16"/>
  <c r="K121" i="16"/>
  <c r="J121" i="16"/>
  <c r="I121" i="16"/>
  <c r="K104" i="18"/>
  <c r="J104" i="18"/>
  <c r="I104" i="18"/>
  <c r="R67" i="19"/>
  <c r="T56" i="18"/>
  <c r="T47" i="18"/>
  <c r="T30" i="18"/>
  <c r="T26" i="18"/>
  <c r="T9" i="18"/>
  <c r="R20" i="19"/>
  <c r="K30" i="18"/>
  <c r="M32" i="17"/>
  <c r="R17" i="19"/>
  <c r="T25" i="18"/>
  <c r="M141" i="17"/>
  <c r="T85" i="18"/>
  <c r="M122" i="17"/>
  <c r="M150" i="17"/>
  <c r="M17" i="17"/>
  <c r="R26" i="19"/>
  <c r="T89" i="18"/>
  <c r="M123" i="16"/>
  <c r="M45" i="16"/>
  <c r="M43" i="16"/>
  <c r="AB20" i="18"/>
  <c r="AA20" i="18"/>
  <c r="Z20" i="18"/>
  <c r="L21" i="15"/>
  <c r="K21" i="15"/>
  <c r="J21" i="15"/>
  <c r="I21" i="15"/>
  <c r="M21" i="15"/>
  <c r="L21" i="16"/>
  <c r="K21" i="16"/>
  <c r="M21" i="16"/>
  <c r="J21" i="16"/>
  <c r="I21" i="16"/>
  <c r="K118" i="3"/>
  <c r="J118" i="3"/>
  <c r="M118" i="3"/>
  <c r="L118" i="3"/>
  <c r="L63" i="15"/>
  <c r="K63" i="15"/>
  <c r="J63" i="15"/>
  <c r="I63" i="15"/>
  <c r="M63" i="15"/>
  <c r="M116" i="3"/>
  <c r="L116" i="3"/>
  <c r="J116" i="3"/>
  <c r="K116" i="3"/>
  <c r="L117" i="3"/>
  <c r="K117" i="3"/>
  <c r="M117" i="3"/>
  <c r="J117" i="3"/>
  <c r="L16" i="43"/>
  <c r="N16" i="43"/>
  <c r="M16" i="43"/>
  <c r="P16" i="42"/>
  <c r="T16" i="42"/>
  <c r="R16" i="42"/>
  <c r="Q16" i="42"/>
  <c r="S16" i="42"/>
  <c r="J16" i="43"/>
  <c r="H16" i="43"/>
  <c r="I16" i="43"/>
  <c r="L132" i="27"/>
  <c r="M132" i="27"/>
  <c r="K132" i="27"/>
  <c r="J132" i="27"/>
  <c r="I132" i="27"/>
  <c r="L160" i="26"/>
  <c r="K160" i="26"/>
  <c r="J160" i="26"/>
  <c r="I160" i="26"/>
  <c r="M160" i="26"/>
  <c r="N147" i="22"/>
  <c r="M147" i="22"/>
  <c r="L147" i="22"/>
  <c r="K147" i="22"/>
  <c r="J147" i="22"/>
  <c r="N119" i="22"/>
  <c r="M119" i="22"/>
  <c r="L119" i="22"/>
  <c r="K119" i="22"/>
  <c r="J119" i="22"/>
  <c r="M63" i="22"/>
  <c r="L63" i="22"/>
  <c r="K63" i="22"/>
  <c r="J63" i="22"/>
  <c r="N63" i="22"/>
  <c r="AA134" i="18"/>
  <c r="Z134" i="18"/>
  <c r="AB134" i="18"/>
  <c r="J120" i="18"/>
  <c r="I120" i="18"/>
  <c r="K120" i="18"/>
  <c r="T132" i="18"/>
  <c r="R132" i="18"/>
  <c r="S132" i="18"/>
  <c r="T106" i="18"/>
  <c r="S106" i="18"/>
  <c r="R106" i="18"/>
  <c r="M31" i="17"/>
  <c r="K92" i="18"/>
  <c r="J92" i="18"/>
  <c r="I92" i="18"/>
  <c r="T104" i="18"/>
  <c r="S104" i="18"/>
  <c r="R104" i="18"/>
  <c r="M25" i="17"/>
  <c r="K161" i="16"/>
  <c r="J161" i="16"/>
  <c r="I161" i="16"/>
  <c r="M161" i="16"/>
  <c r="L161" i="16"/>
  <c r="R44" i="19"/>
  <c r="M39" i="17"/>
  <c r="T121" i="18"/>
  <c r="T90" i="18"/>
  <c r="S90" i="18"/>
  <c r="R90" i="18"/>
  <c r="T64" i="18"/>
  <c r="S64" i="18"/>
  <c r="R64" i="18"/>
  <c r="T52" i="18"/>
  <c r="AB34" i="18"/>
  <c r="AA34" i="18"/>
  <c r="Z34" i="18"/>
  <c r="T17" i="18"/>
  <c r="AB8" i="18"/>
  <c r="AA8" i="18"/>
  <c r="Z8" i="18"/>
  <c r="AB25" i="18"/>
  <c r="M29" i="17"/>
  <c r="M105" i="16"/>
  <c r="L105" i="16"/>
  <c r="K105" i="16"/>
  <c r="I105" i="16"/>
  <c r="J105" i="16"/>
  <c r="R60" i="19"/>
  <c r="M16" i="17"/>
  <c r="AB29" i="18"/>
  <c r="M155" i="16"/>
  <c r="M15" i="16"/>
  <c r="K49" i="15"/>
  <c r="J49" i="15"/>
  <c r="I49" i="15"/>
  <c r="M49" i="15"/>
  <c r="L49" i="15"/>
  <c r="T98" i="18"/>
  <c r="M23" i="16"/>
  <c r="J23" i="16"/>
  <c r="K23" i="16"/>
  <c r="I23" i="16"/>
  <c r="L23" i="16"/>
  <c r="M12" i="16"/>
  <c r="T55" i="18"/>
  <c r="M157" i="16"/>
  <c r="AB112" i="18"/>
  <c r="M20" i="16"/>
  <c r="T68" i="18"/>
  <c r="K79" i="14"/>
  <c r="J79" i="14"/>
  <c r="I79" i="14"/>
  <c r="T11" i="37"/>
  <c r="S11" i="37"/>
  <c r="O11" i="37"/>
  <c r="R11" i="37"/>
  <c r="Q11" i="37"/>
  <c r="P11" i="37"/>
  <c r="K62" i="27"/>
  <c r="I62" i="27"/>
  <c r="M62" i="27"/>
  <c r="J62" i="27"/>
  <c r="L62" i="27"/>
  <c r="M90" i="27"/>
  <c r="L90" i="27"/>
  <c r="K90" i="27"/>
  <c r="J90" i="27"/>
  <c r="I90" i="27"/>
  <c r="M104" i="27"/>
  <c r="L104" i="27"/>
  <c r="K104" i="27"/>
  <c r="J104" i="27"/>
  <c r="I104" i="27"/>
  <c r="I20" i="27"/>
  <c r="M20" i="27"/>
  <c r="L20" i="27"/>
  <c r="K20" i="27"/>
  <c r="J20" i="27"/>
  <c r="J20" i="26"/>
  <c r="I20" i="26"/>
  <c r="M20" i="26"/>
  <c r="L20" i="26"/>
  <c r="K20" i="26"/>
  <c r="M161" i="22"/>
  <c r="L161" i="22"/>
  <c r="J161" i="22"/>
  <c r="N161" i="22"/>
  <c r="K161" i="22"/>
  <c r="N49" i="22"/>
  <c r="M49" i="22"/>
  <c r="L49" i="22"/>
  <c r="K49" i="22"/>
  <c r="J49" i="22"/>
  <c r="J92" i="21"/>
  <c r="I92" i="21"/>
  <c r="H92" i="21"/>
  <c r="J36" i="21"/>
  <c r="I36" i="21"/>
  <c r="H36" i="21"/>
  <c r="K134" i="18"/>
  <c r="J134" i="18"/>
  <c r="I134" i="18"/>
  <c r="K146" i="18"/>
  <c r="J146" i="18"/>
  <c r="I146" i="18"/>
  <c r="K118" i="18"/>
  <c r="J118" i="18"/>
  <c r="I118" i="18"/>
  <c r="M119" i="16"/>
  <c r="L119" i="16"/>
  <c r="J119" i="16"/>
  <c r="K119" i="16"/>
  <c r="I119" i="16"/>
  <c r="AB92" i="18"/>
  <c r="AA92" i="18"/>
  <c r="Z92" i="18"/>
  <c r="R62" i="18"/>
  <c r="T62" i="18"/>
  <c r="S62" i="18"/>
  <c r="T36" i="18"/>
  <c r="S36" i="18"/>
  <c r="R36" i="18"/>
  <c r="M9" i="17"/>
  <c r="L9" i="17"/>
  <c r="K9" i="17"/>
  <c r="I9" i="17"/>
  <c r="J9" i="17"/>
  <c r="I133" i="16"/>
  <c r="M133" i="16"/>
  <c r="K133" i="16"/>
  <c r="L133" i="16"/>
  <c r="J133" i="16"/>
  <c r="K36" i="18"/>
  <c r="J36" i="18"/>
  <c r="I36" i="18"/>
  <c r="AB104" i="18"/>
  <c r="AA104" i="18"/>
  <c r="Z104" i="18"/>
  <c r="AB78" i="18"/>
  <c r="AA78" i="18"/>
  <c r="Z78" i="18"/>
  <c r="T48" i="18"/>
  <c r="S48" i="18"/>
  <c r="R48" i="18"/>
  <c r="T22" i="18"/>
  <c r="S22" i="18"/>
  <c r="R22" i="18"/>
  <c r="M11" i="17"/>
  <c r="R23" i="19"/>
  <c r="T120" i="18"/>
  <c r="R120" i="18"/>
  <c r="S120" i="18"/>
  <c r="T99" i="18"/>
  <c r="T60" i="18"/>
  <c r="R38" i="19"/>
  <c r="K95" i="18"/>
  <c r="K90" i="18"/>
  <c r="J90" i="18"/>
  <c r="I90" i="18"/>
  <c r="K56" i="18"/>
  <c r="K47" i="18"/>
  <c r="T59" i="18"/>
  <c r="R34" i="19"/>
  <c r="AB16" i="18"/>
  <c r="M13" i="17"/>
  <c r="M156" i="17"/>
  <c r="T29" i="18"/>
  <c r="J35" i="16"/>
  <c r="I35" i="16"/>
  <c r="L35" i="16"/>
  <c r="M35" i="16"/>
  <c r="K35" i="16"/>
  <c r="M24" i="16"/>
  <c r="R127" i="19"/>
  <c r="AB55" i="18"/>
  <c r="M95" i="16"/>
  <c r="M158" i="17"/>
  <c r="M55" i="17"/>
  <c r="Z9" i="16"/>
  <c r="Y9" i="16"/>
  <c r="X9" i="16"/>
  <c r="W9" i="16"/>
  <c r="AA9" i="16"/>
  <c r="K163" i="14"/>
  <c r="I163" i="14"/>
  <c r="J163" i="14"/>
  <c r="M34" i="16"/>
  <c r="M121" i="3"/>
  <c r="L121" i="3"/>
  <c r="J121" i="3"/>
  <c r="K121" i="3"/>
  <c r="K138" i="43"/>
  <c r="L16" i="42"/>
  <c r="N16" i="42"/>
  <c r="M16" i="42"/>
  <c r="J48" i="27"/>
  <c r="L48" i="27"/>
  <c r="M48" i="27"/>
  <c r="K48" i="27"/>
  <c r="I48" i="27"/>
  <c r="J160" i="27"/>
  <c r="I160" i="27"/>
  <c r="M160" i="27"/>
  <c r="L160" i="27"/>
  <c r="K160" i="27"/>
  <c r="L48" i="26"/>
  <c r="K48" i="26"/>
  <c r="J48" i="26"/>
  <c r="I48" i="26"/>
  <c r="M48" i="26"/>
  <c r="M90" i="26"/>
  <c r="L90" i="26"/>
  <c r="K90" i="26"/>
  <c r="J90" i="26"/>
  <c r="I90" i="26"/>
  <c r="M91" i="22"/>
  <c r="L91" i="22"/>
  <c r="K91" i="22"/>
  <c r="J91" i="22"/>
  <c r="N91" i="22"/>
  <c r="J148" i="21"/>
  <c r="I148" i="21"/>
  <c r="H148" i="21"/>
  <c r="AB160" i="18"/>
  <c r="AA160" i="18"/>
  <c r="Z160" i="18"/>
  <c r="I160" i="18"/>
  <c r="K160" i="18"/>
  <c r="J160" i="18"/>
  <c r="T148" i="18"/>
  <c r="S148" i="18"/>
  <c r="R148" i="18"/>
  <c r="J62" i="18"/>
  <c r="I62" i="18"/>
  <c r="K62" i="18"/>
  <c r="AA146" i="18"/>
  <c r="Z146" i="18"/>
  <c r="AB146" i="18"/>
  <c r="AB120" i="18"/>
  <c r="Z120" i="18"/>
  <c r="AA120" i="18"/>
  <c r="R9" i="19"/>
  <c r="R32" i="19"/>
  <c r="T95" i="18"/>
  <c r="T69" i="18"/>
  <c r="K73" i="18"/>
  <c r="K65" i="18"/>
  <c r="K39" i="18"/>
  <c r="K34" i="18"/>
  <c r="J34" i="18"/>
  <c r="I34" i="18"/>
  <c r="M41" i="17"/>
  <c r="I65" i="16"/>
  <c r="M65" i="16"/>
  <c r="K65" i="16"/>
  <c r="L65" i="16"/>
  <c r="J65" i="16"/>
  <c r="AB94" i="18"/>
  <c r="AB59" i="18"/>
  <c r="T20" i="18"/>
  <c r="S20" i="18"/>
  <c r="R20" i="18"/>
  <c r="M98" i="17"/>
  <c r="T94" i="18"/>
  <c r="M9" i="16"/>
  <c r="L9" i="16"/>
  <c r="K9" i="16"/>
  <c r="J9" i="16"/>
  <c r="I9" i="16"/>
  <c r="I65" i="14"/>
  <c r="K65" i="14"/>
  <c r="J65" i="14"/>
  <c r="AB51" i="18"/>
  <c r="J37" i="17"/>
  <c r="I37" i="17"/>
  <c r="L37" i="17"/>
  <c r="M37" i="17"/>
  <c r="K37" i="17"/>
  <c r="M20" i="17"/>
  <c r="M46" i="17"/>
  <c r="M27" i="16"/>
  <c r="M129" i="16"/>
  <c r="AB103" i="18"/>
  <c r="AB76" i="18"/>
  <c r="AA76" i="18"/>
  <c r="Z76" i="18"/>
  <c r="M91" i="15"/>
  <c r="L91" i="15"/>
  <c r="K91" i="15"/>
  <c r="J91" i="15"/>
  <c r="I91" i="15"/>
  <c r="M103" i="16"/>
  <c r="AB12" i="18"/>
  <c r="J93" i="14"/>
  <c r="K93" i="14"/>
  <c r="I93" i="14"/>
  <c r="K42" i="2"/>
  <c r="J42" i="2"/>
  <c r="L42" i="2"/>
  <c r="M42" i="2"/>
  <c r="M120" i="3"/>
  <c r="K120" i="3"/>
  <c r="L120" i="3"/>
  <c r="J120" i="3"/>
  <c r="P90" i="19" l="1"/>
  <c r="P112" i="19"/>
  <c r="P96" i="19"/>
  <c r="P76" i="19"/>
  <c r="P15" i="19"/>
  <c r="P26" i="19"/>
  <c r="P34" i="19"/>
  <c r="P45" i="19"/>
  <c r="P56" i="19"/>
  <c r="P67" i="19"/>
  <c r="P113" i="19"/>
  <c r="P124" i="19"/>
  <c r="P132" i="19"/>
  <c r="P143" i="19"/>
  <c r="P154" i="19"/>
  <c r="H98" i="19"/>
  <c r="H88" i="19"/>
  <c r="H101" i="19"/>
  <c r="H84" i="19"/>
  <c r="H17" i="19"/>
  <c r="H28" i="19"/>
  <c r="H39" i="19"/>
  <c r="H47" i="19"/>
  <c r="H58" i="19"/>
  <c r="F77" i="19"/>
  <c r="H69" i="19"/>
  <c r="H116" i="19"/>
  <c r="H127" i="19"/>
  <c r="H138" i="19"/>
  <c r="H146" i="19"/>
  <c r="H157" i="19"/>
  <c r="X96" i="19"/>
  <c r="V79" i="19"/>
  <c r="X80" i="19"/>
  <c r="X95" i="19"/>
  <c r="X73" i="19"/>
  <c r="X15" i="19"/>
  <c r="X26" i="19"/>
  <c r="X34" i="19"/>
  <c r="X45" i="19"/>
  <c r="X56" i="19"/>
  <c r="X67" i="19"/>
  <c r="X114" i="19"/>
  <c r="V133" i="19"/>
  <c r="X125" i="19"/>
  <c r="V135" i="19"/>
  <c r="X136" i="19"/>
  <c r="X144" i="19"/>
  <c r="X155" i="19"/>
  <c r="M46" i="2"/>
  <c r="L46" i="2"/>
  <c r="M69" i="2"/>
  <c r="J69" i="2"/>
  <c r="L69" i="2"/>
  <c r="K69" i="2"/>
  <c r="P95" i="19"/>
  <c r="P74" i="19"/>
  <c r="P98" i="19"/>
  <c r="P81" i="19"/>
  <c r="P16" i="19"/>
  <c r="N35" i="19"/>
  <c r="P27" i="19"/>
  <c r="N37" i="19"/>
  <c r="P37" i="19" s="1"/>
  <c r="P38" i="19"/>
  <c r="P46" i="19"/>
  <c r="P57" i="19"/>
  <c r="P68" i="19"/>
  <c r="P114" i="19"/>
  <c r="N133" i="19"/>
  <c r="P125" i="19"/>
  <c r="N135" i="19"/>
  <c r="P136" i="19"/>
  <c r="P144" i="19"/>
  <c r="P155" i="19"/>
  <c r="H100" i="19"/>
  <c r="H87" i="19"/>
  <c r="H103" i="19"/>
  <c r="F9" i="19"/>
  <c r="H10" i="19"/>
  <c r="H18" i="19"/>
  <c r="H29" i="19"/>
  <c r="H40" i="19"/>
  <c r="H48" i="19"/>
  <c r="H59" i="19"/>
  <c r="H70" i="19"/>
  <c r="H117" i="19"/>
  <c r="H128" i="19"/>
  <c r="F147" i="19"/>
  <c r="H139" i="19"/>
  <c r="F149" i="19"/>
  <c r="H150" i="19"/>
  <c r="H158" i="19"/>
  <c r="X98" i="19"/>
  <c r="X84" i="19"/>
  <c r="V105" i="19"/>
  <c r="X97" i="19"/>
  <c r="X82" i="19"/>
  <c r="X16" i="19"/>
  <c r="V35" i="19"/>
  <c r="X27" i="19"/>
  <c r="V37" i="19"/>
  <c r="X38" i="19"/>
  <c r="X46" i="19"/>
  <c r="X57" i="19"/>
  <c r="X68" i="19"/>
  <c r="X115" i="19"/>
  <c r="X126" i="19"/>
  <c r="X137" i="19"/>
  <c r="X145" i="19"/>
  <c r="X156" i="19"/>
  <c r="K204" i="3"/>
  <c r="J204" i="3"/>
  <c r="L203" i="3"/>
  <c r="K203" i="3"/>
  <c r="J203" i="3"/>
  <c r="M203" i="3"/>
  <c r="M205" i="3"/>
  <c r="L205" i="3"/>
  <c r="K197" i="3"/>
  <c r="J197" i="3"/>
  <c r="P28" i="19"/>
  <c r="H76" i="19"/>
  <c r="F107" i="19"/>
  <c r="H108" i="19"/>
  <c r="H30" i="19"/>
  <c r="H60" i="19"/>
  <c r="H129" i="19"/>
  <c r="H151" i="19"/>
  <c r="X76" i="19"/>
  <c r="X86" i="19"/>
  <c r="X39" i="19"/>
  <c r="X47" i="19"/>
  <c r="X116" i="19"/>
  <c r="X127" i="19"/>
  <c r="X138" i="19"/>
  <c r="X146" i="19"/>
  <c r="X157" i="19"/>
  <c r="N91" i="19"/>
  <c r="P83" i="19"/>
  <c r="P17" i="19"/>
  <c r="P47" i="19"/>
  <c r="N77" i="19"/>
  <c r="P69" i="19"/>
  <c r="P126" i="19"/>
  <c r="P137" i="19"/>
  <c r="P156" i="19"/>
  <c r="H74" i="19"/>
  <c r="H19" i="19"/>
  <c r="F49" i="19"/>
  <c r="H41" i="19"/>
  <c r="H71" i="19"/>
  <c r="H118" i="19"/>
  <c r="H140" i="19"/>
  <c r="H159" i="19"/>
  <c r="X100" i="19"/>
  <c r="X99" i="19"/>
  <c r="X28" i="19"/>
  <c r="V77" i="19"/>
  <c r="X69" i="19"/>
  <c r="P99" i="19"/>
  <c r="P75" i="19"/>
  <c r="P102" i="19"/>
  <c r="N9" i="19"/>
  <c r="P9" i="19" s="1"/>
  <c r="P10" i="19"/>
  <c r="P18" i="19"/>
  <c r="P29" i="19"/>
  <c r="P40" i="19"/>
  <c r="P48" i="19"/>
  <c r="P59" i="19"/>
  <c r="P70" i="19"/>
  <c r="P116" i="19"/>
  <c r="P127" i="19"/>
  <c r="P138" i="19"/>
  <c r="P146" i="19"/>
  <c r="P157" i="19"/>
  <c r="H81" i="19"/>
  <c r="H104" i="19"/>
  <c r="F91" i="19"/>
  <c r="H83" i="19"/>
  <c r="H110" i="19"/>
  <c r="H12" i="19"/>
  <c r="H20" i="19"/>
  <c r="H31" i="19"/>
  <c r="H42" i="19"/>
  <c r="H53" i="19"/>
  <c r="H61" i="19"/>
  <c r="H72" i="19"/>
  <c r="F121" i="19"/>
  <c r="H122" i="19"/>
  <c r="H130" i="19"/>
  <c r="H141" i="19"/>
  <c r="H152" i="19"/>
  <c r="H160" i="19"/>
  <c r="X102" i="19"/>
  <c r="X81" i="19"/>
  <c r="X101" i="19"/>
  <c r="V9" i="19"/>
  <c r="X10" i="19"/>
  <c r="X18" i="19"/>
  <c r="X29" i="19"/>
  <c r="X40" i="19"/>
  <c r="X48" i="19"/>
  <c r="X59" i="19"/>
  <c r="X70" i="19"/>
  <c r="X117" i="19"/>
  <c r="X128" i="19"/>
  <c r="V147" i="19"/>
  <c r="X139" i="19"/>
  <c r="V149" i="19"/>
  <c r="X150" i="19"/>
  <c r="X158" i="19"/>
  <c r="L201" i="3"/>
  <c r="M201" i="3"/>
  <c r="M204" i="3"/>
  <c r="L204" i="3"/>
  <c r="J200" i="3"/>
  <c r="K200" i="3"/>
  <c r="K201" i="3"/>
  <c r="J201" i="3"/>
  <c r="P85" i="19"/>
  <c r="X17" i="19"/>
  <c r="P101" i="19"/>
  <c r="N79" i="19"/>
  <c r="P80" i="19"/>
  <c r="P104" i="19"/>
  <c r="P11" i="19"/>
  <c r="P19" i="19"/>
  <c r="P30" i="19"/>
  <c r="N49" i="19"/>
  <c r="P41" i="19"/>
  <c r="N51" i="19"/>
  <c r="P52" i="19"/>
  <c r="P60" i="19"/>
  <c r="P71" i="19"/>
  <c r="P117" i="19"/>
  <c r="P128" i="19"/>
  <c r="N147" i="19"/>
  <c r="P139" i="19"/>
  <c r="N149" i="19"/>
  <c r="P150" i="19"/>
  <c r="P158" i="19"/>
  <c r="H85" i="19"/>
  <c r="H109" i="19"/>
  <c r="H90" i="19"/>
  <c r="H112" i="19"/>
  <c r="F21" i="19"/>
  <c r="H13" i="19"/>
  <c r="F23" i="19"/>
  <c r="H24" i="19"/>
  <c r="H32" i="19"/>
  <c r="H43" i="19"/>
  <c r="H54" i="19"/>
  <c r="H62" i="19"/>
  <c r="H73" i="19"/>
  <c r="H123" i="19"/>
  <c r="H131" i="19"/>
  <c r="H142" i="19"/>
  <c r="F161" i="19"/>
  <c r="H153" i="19"/>
  <c r="V91" i="19"/>
  <c r="X83" i="19"/>
  <c r="X104" i="19"/>
  <c r="X85" i="19"/>
  <c r="X103" i="19"/>
  <c r="X11" i="19"/>
  <c r="X19" i="19"/>
  <c r="X30" i="19"/>
  <c r="V49" i="19"/>
  <c r="X41" i="19"/>
  <c r="V51" i="19"/>
  <c r="X52" i="19"/>
  <c r="X60" i="19"/>
  <c r="X71" i="19"/>
  <c r="X118" i="19"/>
  <c r="X129" i="19"/>
  <c r="X140" i="19"/>
  <c r="X151" i="19"/>
  <c r="X159" i="19"/>
  <c r="L198" i="3"/>
  <c r="K198" i="3"/>
  <c r="J198" i="3"/>
  <c r="M198" i="3"/>
  <c r="L200" i="3"/>
  <c r="M200" i="3"/>
  <c r="N105" i="19"/>
  <c r="P97" i="19"/>
  <c r="P100" i="19"/>
  <c r="P39" i="19"/>
  <c r="P58" i="19"/>
  <c r="P115" i="19"/>
  <c r="P145" i="19"/>
  <c r="H102" i="19"/>
  <c r="H11" i="19"/>
  <c r="F51" i="19"/>
  <c r="H52" i="19"/>
  <c r="X58" i="19"/>
  <c r="P87" i="19"/>
  <c r="P103" i="19"/>
  <c r="P84" i="19"/>
  <c r="P109" i="19"/>
  <c r="P12" i="19"/>
  <c r="P20" i="19"/>
  <c r="P31" i="19"/>
  <c r="P42" i="19"/>
  <c r="P53" i="19"/>
  <c r="P61" i="19"/>
  <c r="P72" i="19"/>
  <c r="P118" i="19"/>
  <c r="P129" i="19"/>
  <c r="P140" i="19"/>
  <c r="P151" i="19"/>
  <c r="P159" i="19"/>
  <c r="H89" i="19"/>
  <c r="F119" i="19"/>
  <c r="H111" i="19"/>
  <c r="H95" i="19"/>
  <c r="H14" i="19"/>
  <c r="H25" i="19"/>
  <c r="H33" i="19"/>
  <c r="H44" i="19"/>
  <c r="F63" i="19"/>
  <c r="H55" i="19"/>
  <c r="F65" i="19"/>
  <c r="H66" i="19"/>
  <c r="H113" i="19"/>
  <c r="H124" i="19"/>
  <c r="H132" i="19"/>
  <c r="H143" i="19"/>
  <c r="H154" i="19"/>
  <c r="X74" i="19"/>
  <c r="X109" i="19"/>
  <c r="X88" i="19"/>
  <c r="V107" i="19"/>
  <c r="X108" i="19"/>
  <c r="X12" i="19"/>
  <c r="X20" i="19"/>
  <c r="X31" i="19"/>
  <c r="X42" i="19"/>
  <c r="X53" i="19"/>
  <c r="X61" i="19"/>
  <c r="X72" i="19"/>
  <c r="V121" i="19"/>
  <c r="X122" i="19"/>
  <c r="X130" i="19"/>
  <c r="X141" i="19"/>
  <c r="X152" i="19"/>
  <c r="X160" i="19"/>
  <c r="L71" i="2"/>
  <c r="K71" i="2"/>
  <c r="N71" i="2"/>
  <c r="M71" i="2"/>
  <c r="J71" i="2"/>
  <c r="K199" i="3"/>
  <c r="J199" i="3"/>
  <c r="M199" i="3"/>
  <c r="L199" i="3"/>
  <c r="M70" i="2"/>
  <c r="L70" i="2"/>
  <c r="K70" i="2"/>
  <c r="J70" i="2"/>
  <c r="P82" i="19"/>
  <c r="N107" i="19"/>
  <c r="P108" i="19"/>
  <c r="P89" i="19"/>
  <c r="N119" i="19"/>
  <c r="P111" i="19"/>
  <c r="N21" i="19"/>
  <c r="P13" i="19"/>
  <c r="N23" i="19"/>
  <c r="P23" i="19" s="1"/>
  <c r="P24" i="19"/>
  <c r="P32" i="19"/>
  <c r="P43" i="19"/>
  <c r="P54" i="19"/>
  <c r="P62" i="19"/>
  <c r="P73" i="19"/>
  <c r="N121" i="19"/>
  <c r="P122" i="19"/>
  <c r="P130" i="19"/>
  <c r="P141" i="19"/>
  <c r="P152" i="19"/>
  <c r="P160" i="19"/>
  <c r="F93" i="19"/>
  <c r="H94" i="19"/>
  <c r="H82" i="19"/>
  <c r="F105" i="19"/>
  <c r="H97" i="19"/>
  <c r="H75" i="19"/>
  <c r="H15" i="19"/>
  <c r="H26" i="19"/>
  <c r="H34" i="19"/>
  <c r="H45" i="19"/>
  <c r="H56" i="19"/>
  <c r="H67" i="19"/>
  <c r="H114" i="19"/>
  <c r="F133" i="19"/>
  <c r="H125" i="19"/>
  <c r="F135" i="19"/>
  <c r="H136" i="19"/>
  <c r="H144" i="19"/>
  <c r="H155" i="19"/>
  <c r="X89" i="19"/>
  <c r="V119" i="19"/>
  <c r="X111" i="19"/>
  <c r="X87" i="19"/>
  <c r="X110" i="19"/>
  <c r="V21" i="19"/>
  <c r="X13" i="19"/>
  <c r="V23" i="19"/>
  <c r="X24" i="19"/>
  <c r="X32" i="19"/>
  <c r="X43" i="19"/>
  <c r="X54" i="19"/>
  <c r="X62" i="19"/>
  <c r="X112" i="19"/>
  <c r="X123" i="19"/>
  <c r="X131" i="19"/>
  <c r="X142" i="19"/>
  <c r="V161" i="19"/>
  <c r="X153" i="19"/>
  <c r="J205" i="3"/>
  <c r="K205" i="3"/>
  <c r="M44" i="2"/>
  <c r="L44" i="2"/>
  <c r="J44" i="2"/>
  <c r="K44" i="2"/>
  <c r="K207" i="3"/>
  <c r="J207" i="3"/>
  <c r="M207" i="3"/>
  <c r="L207" i="3"/>
  <c r="L206" i="3"/>
  <c r="K206" i="3"/>
  <c r="J206" i="3"/>
  <c r="M206" i="3"/>
  <c r="M197" i="3"/>
  <c r="L197" i="3"/>
  <c r="P86" i="19"/>
  <c r="P110" i="19"/>
  <c r="N93" i="19"/>
  <c r="P94" i="19"/>
  <c r="P14" i="19"/>
  <c r="P25" i="19"/>
  <c r="P33" i="19"/>
  <c r="P44" i="19"/>
  <c r="N63" i="19"/>
  <c r="P55" i="19"/>
  <c r="N65" i="19"/>
  <c r="P66" i="19"/>
  <c r="P88" i="19"/>
  <c r="P123" i="19"/>
  <c r="P131" i="19"/>
  <c r="P142" i="19"/>
  <c r="N161" i="19"/>
  <c r="P153" i="19"/>
  <c r="H96" i="19"/>
  <c r="H86" i="19"/>
  <c r="H99" i="19"/>
  <c r="F79" i="19"/>
  <c r="H80" i="19"/>
  <c r="H16" i="19"/>
  <c r="F35" i="19"/>
  <c r="H27" i="19"/>
  <c r="F37" i="19"/>
  <c r="H38" i="19"/>
  <c r="H46" i="19"/>
  <c r="H57" i="19"/>
  <c r="H68" i="19"/>
  <c r="H115" i="19"/>
  <c r="H126" i="19"/>
  <c r="H137" i="19"/>
  <c r="H145" i="19"/>
  <c r="H156" i="19"/>
  <c r="V93" i="19"/>
  <c r="X94" i="19"/>
  <c r="X75" i="19"/>
  <c r="X90" i="19"/>
  <c r="X14" i="19"/>
  <c r="X25" i="19"/>
  <c r="X33" i="19"/>
  <c r="X44" i="19"/>
  <c r="V63" i="19"/>
  <c r="X55" i="19"/>
  <c r="V65" i="19"/>
  <c r="X66" i="19"/>
  <c r="X113" i="19"/>
  <c r="X124" i="19"/>
  <c r="X132" i="19"/>
  <c r="X143" i="19"/>
  <c r="X154" i="19"/>
  <c r="M202" i="3"/>
  <c r="L202" i="3"/>
  <c r="J202" i="3"/>
  <c r="K202" i="3"/>
  <c r="L65" i="17"/>
  <c r="K65" i="17"/>
  <c r="J65" i="17"/>
  <c r="I65" i="17"/>
  <c r="M65" i="17"/>
  <c r="H119" i="19"/>
  <c r="J119" i="19"/>
  <c r="I91" i="17"/>
  <c r="M91" i="17"/>
  <c r="K91" i="17"/>
  <c r="J91" i="17"/>
  <c r="L91" i="17"/>
  <c r="M67" i="2"/>
  <c r="K67" i="2"/>
  <c r="L67" i="2"/>
  <c r="J67" i="2"/>
  <c r="J37" i="19"/>
  <c r="H37" i="19"/>
  <c r="X77" i="19"/>
  <c r="L133" i="17"/>
  <c r="K133" i="17"/>
  <c r="J133" i="17"/>
  <c r="I133" i="17"/>
  <c r="M133" i="17"/>
  <c r="K48" i="13"/>
  <c r="J48" i="13"/>
  <c r="I48" i="13"/>
  <c r="M48" i="13"/>
  <c r="L48" i="13"/>
  <c r="X107" i="19"/>
  <c r="H91" i="19"/>
  <c r="J91" i="19"/>
  <c r="J62" i="19"/>
  <c r="J17" i="19"/>
  <c r="P135" i="19"/>
  <c r="R135" i="19"/>
  <c r="P79" i="19"/>
  <c r="R79" i="19"/>
  <c r="M118" i="13"/>
  <c r="K118" i="13"/>
  <c r="I118" i="13"/>
  <c r="L118" i="13"/>
  <c r="J118" i="13"/>
  <c r="W20" i="13"/>
  <c r="Z20" i="13"/>
  <c r="AA20" i="13"/>
  <c r="Y20" i="13"/>
  <c r="X20" i="13"/>
  <c r="M161" i="17"/>
  <c r="L161" i="17"/>
  <c r="K161" i="17"/>
  <c r="J161" i="17"/>
  <c r="I161" i="17"/>
  <c r="J24" i="19"/>
  <c r="J98" i="19"/>
  <c r="J71" i="19"/>
  <c r="J51" i="19"/>
  <c r="H51" i="19"/>
  <c r="J97" i="19"/>
  <c r="L160" i="28"/>
  <c r="K160" i="28"/>
  <c r="J160" i="28"/>
  <c r="I160" i="28"/>
  <c r="M160" i="28"/>
  <c r="X9" i="19"/>
  <c r="K142" i="43"/>
  <c r="X161" i="19"/>
  <c r="X93" i="19"/>
  <c r="K119" i="17"/>
  <c r="J119" i="17"/>
  <c r="I119" i="17"/>
  <c r="M119" i="17"/>
  <c r="L119" i="17"/>
  <c r="P107" i="19"/>
  <c r="R107" i="19"/>
  <c r="X119" i="19"/>
  <c r="AA21" i="22"/>
  <c r="Z21" i="22"/>
  <c r="Y21" i="22"/>
  <c r="AB21" i="22"/>
  <c r="X21" i="22"/>
  <c r="J49" i="19"/>
  <c r="H49" i="19"/>
  <c r="J146" i="13"/>
  <c r="I146" i="13"/>
  <c r="M146" i="13"/>
  <c r="L146" i="13"/>
  <c r="K146" i="13"/>
  <c r="X149" i="19"/>
  <c r="K191" i="3"/>
  <c r="J191" i="3"/>
  <c r="M191" i="3"/>
  <c r="L191" i="3"/>
  <c r="L190" i="3"/>
  <c r="K190" i="3"/>
  <c r="M190" i="3"/>
  <c r="J190" i="3"/>
  <c r="AA19" i="17"/>
  <c r="N56" i="12"/>
  <c r="M56" i="12"/>
  <c r="L56" i="12"/>
  <c r="K56" i="12"/>
  <c r="J56" i="12"/>
  <c r="I56" i="12"/>
  <c r="J74" i="19"/>
  <c r="X91" i="19"/>
  <c r="J66" i="19"/>
  <c r="R51" i="19"/>
  <c r="P51" i="19"/>
  <c r="J146" i="19"/>
  <c r="M147" i="17"/>
  <c r="L147" i="17"/>
  <c r="K147" i="17"/>
  <c r="J147" i="17"/>
  <c r="I147" i="17"/>
  <c r="X135" i="19"/>
  <c r="J16" i="41"/>
  <c r="I16" i="41"/>
  <c r="H16" i="41"/>
  <c r="AA15" i="17"/>
  <c r="J132" i="28"/>
  <c r="I132" i="28"/>
  <c r="M132" i="28"/>
  <c r="L132" i="28"/>
  <c r="K132" i="28"/>
  <c r="X21" i="19"/>
  <c r="G146" i="41"/>
  <c r="I146" i="41"/>
  <c r="H146" i="41"/>
  <c r="K146" i="41" s="1"/>
  <c r="K54" i="12"/>
  <c r="J54" i="12"/>
  <c r="I54" i="12"/>
  <c r="N54" i="12"/>
  <c r="M54" i="12"/>
  <c r="L54" i="12"/>
  <c r="H93" i="19"/>
  <c r="J93" i="19"/>
  <c r="H121" i="19"/>
  <c r="J121" i="19"/>
  <c r="M17" i="2"/>
  <c r="L17" i="2"/>
  <c r="J17" i="2"/>
  <c r="K17" i="2"/>
  <c r="L68" i="2"/>
  <c r="K68" i="2"/>
  <c r="M68" i="2"/>
  <c r="J68" i="2"/>
  <c r="N68" i="2"/>
  <c r="M63" i="17"/>
  <c r="L63" i="17"/>
  <c r="K63" i="17"/>
  <c r="I63" i="17"/>
  <c r="J63" i="17"/>
  <c r="X37" i="19"/>
  <c r="Z21" i="17"/>
  <c r="Y21" i="17"/>
  <c r="X21" i="17"/>
  <c r="W21" i="17"/>
  <c r="AA21" i="17"/>
  <c r="X133" i="19"/>
  <c r="AA20" i="17"/>
  <c r="I135" i="17"/>
  <c r="M135" i="17"/>
  <c r="K135" i="17"/>
  <c r="L135" i="17"/>
  <c r="J135" i="17"/>
  <c r="J9" i="19"/>
  <c r="H9" i="19"/>
  <c r="J72" i="19"/>
  <c r="J10" i="19"/>
  <c r="J61" i="19"/>
  <c r="J18" i="19"/>
  <c r="J29" i="19"/>
  <c r="J27" i="19"/>
  <c r="J44" i="19"/>
  <c r="J20" i="19"/>
  <c r="J73" i="19"/>
  <c r="J55" i="19"/>
  <c r="J46" i="19"/>
  <c r="J12" i="19"/>
  <c r="J38" i="19"/>
  <c r="J70" i="19"/>
  <c r="J53" i="19"/>
  <c r="J56" i="19"/>
  <c r="J150" i="19"/>
  <c r="H79" i="19"/>
  <c r="J79" i="19"/>
  <c r="J85" i="19"/>
  <c r="I132" i="13"/>
  <c r="L132" i="13"/>
  <c r="M132" i="13"/>
  <c r="K132" i="13"/>
  <c r="J132" i="13"/>
  <c r="R63" i="19"/>
  <c r="P63" i="19"/>
  <c r="X23" i="19"/>
  <c r="J99" i="19"/>
  <c r="L20" i="13"/>
  <c r="K20" i="13"/>
  <c r="I20" i="13"/>
  <c r="M20" i="13"/>
  <c r="J20" i="13"/>
  <c r="J137" i="19"/>
  <c r="L34" i="28"/>
  <c r="M34" i="28"/>
  <c r="K34" i="28"/>
  <c r="J34" i="28"/>
  <c r="I34" i="28"/>
  <c r="AA18" i="17"/>
  <c r="G129" i="37"/>
  <c r="I129" i="37"/>
  <c r="H129" i="37"/>
  <c r="K141" i="42"/>
  <c r="H135" i="19"/>
  <c r="J135" i="19"/>
  <c r="M188" i="3"/>
  <c r="K188" i="3"/>
  <c r="J188" i="3"/>
  <c r="L188" i="3"/>
  <c r="T22" i="21"/>
  <c r="S22" i="21"/>
  <c r="R22" i="21"/>
  <c r="J192" i="3"/>
  <c r="L192" i="3"/>
  <c r="M192" i="3"/>
  <c r="K192" i="3"/>
  <c r="X49" i="19"/>
  <c r="P149" i="19"/>
  <c r="R149" i="19"/>
  <c r="L187" i="3"/>
  <c r="K187" i="3"/>
  <c r="J187" i="3"/>
  <c r="M187" i="3"/>
  <c r="P91" i="19"/>
  <c r="R91" i="19"/>
  <c r="R65" i="19"/>
  <c r="P65" i="19"/>
  <c r="M90" i="13"/>
  <c r="L90" i="13"/>
  <c r="K90" i="13"/>
  <c r="I90" i="13"/>
  <c r="J90" i="13"/>
  <c r="V23" i="14"/>
  <c r="U23" i="14"/>
  <c r="T23" i="14"/>
  <c r="J84" i="19"/>
  <c r="J114" i="19"/>
  <c r="J21" i="19"/>
  <c r="H21" i="19"/>
  <c r="H149" i="19"/>
  <c r="J149" i="19"/>
  <c r="J80" i="19"/>
  <c r="X79" i="19"/>
  <c r="J81" i="19"/>
  <c r="J11" i="19"/>
  <c r="J52" i="19"/>
  <c r="M193" i="3"/>
  <c r="K193" i="3"/>
  <c r="L193" i="3"/>
  <c r="J193" i="3"/>
  <c r="J145" i="19"/>
  <c r="X35" i="19"/>
  <c r="M79" i="17"/>
  <c r="L79" i="17"/>
  <c r="K79" i="17"/>
  <c r="J79" i="17"/>
  <c r="I79" i="17"/>
  <c r="K139" i="42"/>
  <c r="L62" i="28"/>
  <c r="M62" i="28"/>
  <c r="K62" i="28"/>
  <c r="J62" i="28"/>
  <c r="I62" i="28"/>
  <c r="M76" i="13"/>
  <c r="L76" i="13"/>
  <c r="K76" i="13"/>
  <c r="J76" i="13"/>
  <c r="I76" i="13"/>
  <c r="K142" i="42"/>
  <c r="P93" i="19"/>
  <c r="R93" i="19"/>
  <c r="P121" i="19"/>
  <c r="R121" i="19"/>
  <c r="I53" i="12"/>
  <c r="H57" i="12"/>
  <c r="N53" i="12"/>
  <c r="M53" i="12"/>
  <c r="L53" i="12"/>
  <c r="K53" i="12"/>
  <c r="J53" i="12"/>
  <c r="M77" i="17"/>
  <c r="L77" i="17"/>
  <c r="J77" i="17"/>
  <c r="K77" i="17"/>
  <c r="I77" i="17"/>
  <c r="M186" i="3"/>
  <c r="L186" i="3"/>
  <c r="J186" i="3"/>
  <c r="K186" i="3"/>
  <c r="H107" i="19"/>
  <c r="J107" i="19"/>
  <c r="J35" i="19"/>
  <c r="H35" i="19"/>
  <c r="X147" i="19"/>
  <c r="J82" i="19"/>
  <c r="P105" i="19"/>
  <c r="R105" i="19"/>
  <c r="L62" i="13"/>
  <c r="K62" i="13"/>
  <c r="J62" i="13"/>
  <c r="I62" i="13"/>
  <c r="M62" i="13"/>
  <c r="J138" i="19"/>
  <c r="J156" i="19"/>
  <c r="K20" i="28"/>
  <c r="M20" i="28"/>
  <c r="L20" i="28"/>
  <c r="J20" i="28"/>
  <c r="I20" i="28"/>
  <c r="J34" i="13"/>
  <c r="I34" i="13"/>
  <c r="M34" i="13"/>
  <c r="L34" i="13"/>
  <c r="K34" i="13"/>
  <c r="M76" i="28"/>
  <c r="L76" i="28"/>
  <c r="J76" i="28"/>
  <c r="I76" i="28"/>
  <c r="K76" i="28"/>
  <c r="L16" i="41"/>
  <c r="N16" i="41"/>
  <c r="M16" i="41"/>
  <c r="L104" i="28"/>
  <c r="K104" i="28"/>
  <c r="I104" i="28"/>
  <c r="M104" i="28"/>
  <c r="J104" i="28"/>
  <c r="K139" i="43"/>
  <c r="K139" i="41"/>
  <c r="K145" i="43"/>
  <c r="D7" i="19"/>
  <c r="J105" i="17"/>
  <c r="I105" i="17"/>
  <c r="L105" i="17"/>
  <c r="M105" i="17"/>
  <c r="K105" i="17"/>
  <c r="H133" i="19"/>
  <c r="J133" i="19"/>
  <c r="P119" i="19"/>
  <c r="R119" i="19"/>
  <c r="X65" i="19"/>
  <c r="H161" i="19"/>
  <c r="J161" i="19"/>
  <c r="M196" i="3"/>
  <c r="K196" i="3"/>
  <c r="J196" i="3"/>
  <c r="L196" i="3"/>
  <c r="W21" i="16"/>
  <c r="AA21" i="16"/>
  <c r="Y21" i="16"/>
  <c r="Z21" i="16"/>
  <c r="X21" i="16"/>
  <c r="J151" i="19"/>
  <c r="J86" i="19"/>
  <c r="J69" i="19"/>
  <c r="L195" i="3"/>
  <c r="K195" i="3"/>
  <c r="M195" i="3"/>
  <c r="J195" i="3"/>
  <c r="J40" i="19"/>
  <c r="J23" i="19"/>
  <c r="H23" i="19"/>
  <c r="X63" i="19"/>
  <c r="J126" i="19"/>
  <c r="J130" i="19"/>
  <c r="J113" i="19"/>
  <c r="O129" i="37"/>
  <c r="N129" i="37"/>
  <c r="M129" i="37"/>
  <c r="L129" i="37"/>
  <c r="K129" i="37"/>
  <c r="O146" i="41"/>
  <c r="N146" i="41"/>
  <c r="M146" i="41"/>
  <c r="L146" i="41"/>
  <c r="J58" i="19"/>
  <c r="O146" i="42"/>
  <c r="M146" i="42"/>
  <c r="N146" i="42"/>
  <c r="L146" i="42"/>
  <c r="J30" i="19"/>
  <c r="M104" i="13"/>
  <c r="L104" i="13"/>
  <c r="J104" i="13"/>
  <c r="K104" i="13"/>
  <c r="I104" i="13"/>
  <c r="M93" i="17"/>
  <c r="L93" i="17"/>
  <c r="K93" i="17"/>
  <c r="J93" i="17"/>
  <c r="I93" i="17"/>
  <c r="R21" i="19"/>
  <c r="P21" i="19"/>
  <c r="M107" i="17"/>
  <c r="L107" i="17"/>
  <c r="K107" i="17"/>
  <c r="I107" i="17"/>
  <c r="J107" i="17"/>
  <c r="P77" i="19"/>
  <c r="R77" i="19"/>
  <c r="K51" i="17"/>
  <c r="J51" i="17"/>
  <c r="I51" i="17"/>
  <c r="M51" i="17"/>
  <c r="L51" i="17"/>
  <c r="M121" i="17"/>
  <c r="L121" i="17"/>
  <c r="J121" i="17"/>
  <c r="K121" i="17"/>
  <c r="I121" i="17"/>
  <c r="H77" i="19"/>
  <c r="J77" i="19"/>
  <c r="M55" i="12"/>
  <c r="L55" i="12"/>
  <c r="K55" i="12"/>
  <c r="J55" i="12"/>
  <c r="I55" i="12"/>
  <c r="N55" i="12"/>
  <c r="J15" i="19"/>
  <c r="J13" i="19"/>
  <c r="J139" i="19"/>
  <c r="J101" i="19"/>
  <c r="J59" i="19"/>
  <c r="J65" i="19"/>
  <c r="H65" i="19"/>
  <c r="W21" i="15"/>
  <c r="Z21" i="15"/>
  <c r="Y21" i="15"/>
  <c r="AA21" i="15"/>
  <c r="X21" i="15"/>
  <c r="J149" i="17"/>
  <c r="I149" i="17"/>
  <c r="L149" i="17"/>
  <c r="M149" i="17"/>
  <c r="K149" i="17"/>
  <c r="J157" i="19"/>
  <c r="I146" i="43"/>
  <c r="G146" i="43"/>
  <c r="H146" i="43"/>
  <c r="K146" i="43" s="1"/>
  <c r="F57" i="12"/>
  <c r="J76" i="19"/>
  <c r="K146" i="28"/>
  <c r="J146" i="28"/>
  <c r="I146" i="28"/>
  <c r="M146" i="28"/>
  <c r="L146" i="28"/>
  <c r="T16" i="41"/>
  <c r="S16" i="41"/>
  <c r="R16" i="41"/>
  <c r="P16" i="41"/>
  <c r="Q16" i="41"/>
  <c r="H105" i="19"/>
  <c r="J105" i="19"/>
  <c r="G146" i="42"/>
  <c r="I146" i="42"/>
  <c r="H146" i="42"/>
  <c r="K146" i="42" s="1"/>
  <c r="X105" i="19"/>
  <c r="R49" i="19"/>
  <c r="P49" i="19"/>
  <c r="L7" i="19"/>
  <c r="T7" i="19"/>
  <c r="Z7" i="19"/>
  <c r="X121" i="19"/>
  <c r="R35" i="19"/>
  <c r="P35" i="19"/>
  <c r="J43" i="2"/>
  <c r="K43" i="2"/>
  <c r="M43" i="2"/>
  <c r="L43" i="2"/>
  <c r="P147" i="19"/>
  <c r="R147" i="19"/>
  <c r="M194" i="3"/>
  <c r="L194" i="3"/>
  <c r="J194" i="3"/>
  <c r="K194" i="3"/>
  <c r="Z9" i="17"/>
  <c r="Y9" i="17"/>
  <c r="X9" i="17"/>
  <c r="W9" i="17"/>
  <c r="AA9" i="17"/>
  <c r="X51" i="19"/>
  <c r="J63" i="19"/>
  <c r="H63" i="19"/>
  <c r="H147" i="19"/>
  <c r="J147" i="19"/>
  <c r="M189" i="3"/>
  <c r="L189" i="3"/>
  <c r="J189" i="3"/>
  <c r="K189" i="3"/>
  <c r="J75" i="19"/>
  <c r="J68" i="19"/>
  <c r="J26" i="19"/>
  <c r="J96" i="19"/>
  <c r="O146" i="43"/>
  <c r="N146" i="43"/>
  <c r="M146" i="43"/>
  <c r="L146" i="43"/>
  <c r="M90" i="28"/>
  <c r="K90" i="28"/>
  <c r="J90" i="28"/>
  <c r="L90" i="28"/>
  <c r="I90" i="28"/>
  <c r="P133" i="19"/>
  <c r="R133" i="19"/>
  <c r="AA16" i="17"/>
  <c r="P161" i="19"/>
  <c r="R161" i="19"/>
  <c r="K160" i="13"/>
  <c r="J160" i="13"/>
  <c r="I160" i="13"/>
  <c r="M160" i="13"/>
  <c r="L160" i="13"/>
  <c r="J117" i="19"/>
  <c r="I118" i="28"/>
  <c r="M118" i="28"/>
  <c r="L118" i="28"/>
  <c r="K118" i="28"/>
  <c r="J118" i="28"/>
  <c r="K48" i="28"/>
  <c r="M48" i="28"/>
  <c r="L48" i="28"/>
  <c r="J48" i="28"/>
  <c r="I48" i="28"/>
  <c r="Z90" i="19" l="1"/>
  <c r="Z62" i="19"/>
  <c r="M79" i="19"/>
  <c r="Z33" i="19"/>
  <c r="U65" i="19"/>
  <c r="Z65" i="19" s="1"/>
  <c r="M133" i="19"/>
  <c r="M77" i="19"/>
  <c r="E147" i="19"/>
  <c r="Z82" i="19"/>
  <c r="U63" i="19"/>
  <c r="Z63" i="19" s="1"/>
  <c r="Z94" i="19"/>
  <c r="U93" i="19"/>
  <c r="Z93" i="19" s="1"/>
  <c r="Z76" i="19"/>
  <c r="Z34" i="19"/>
  <c r="Z45" i="19"/>
  <c r="Z67" i="19"/>
  <c r="Z138" i="19"/>
  <c r="Z124" i="19"/>
  <c r="M9" i="19"/>
  <c r="E105" i="19"/>
  <c r="E21" i="19"/>
  <c r="E23" i="19"/>
  <c r="Z129" i="19"/>
  <c r="M107" i="19"/>
  <c r="Z109" i="19"/>
  <c r="Z154" i="19"/>
  <c r="Z111" i="19"/>
  <c r="U119" i="19"/>
  <c r="Z141" i="19"/>
  <c r="Z131" i="19"/>
  <c r="Z81" i="19"/>
  <c r="U147" i="19"/>
  <c r="Z147" i="19" s="1"/>
  <c r="Z113" i="19"/>
  <c r="U35" i="19"/>
  <c r="Z35" i="19" s="1"/>
  <c r="Z27" i="19"/>
  <c r="U37" i="19"/>
  <c r="Z37" i="19" s="1"/>
  <c r="Z57" i="19"/>
  <c r="Z68" i="19"/>
  <c r="Z159" i="19"/>
  <c r="M135" i="19"/>
  <c r="M105" i="19"/>
  <c r="M147" i="19"/>
  <c r="M49" i="19"/>
  <c r="M51" i="19"/>
  <c r="E63" i="19"/>
  <c r="E65" i="19"/>
  <c r="Z112" i="19"/>
  <c r="Z43" i="19"/>
  <c r="Z145" i="19"/>
  <c r="Z102" i="19"/>
  <c r="Z97" i="19"/>
  <c r="U105" i="19"/>
  <c r="Z15" i="19"/>
  <c r="Z98" i="19"/>
  <c r="Z158" i="19"/>
  <c r="U135" i="19"/>
  <c r="Z135" i="19" s="1"/>
  <c r="Z85" i="19"/>
  <c r="Z143" i="19"/>
  <c r="Z122" i="19"/>
  <c r="U121" i="19"/>
  <c r="Z121" i="19" s="1"/>
  <c r="Z39" i="19"/>
  <c r="Z47" i="19"/>
  <c r="U77" i="19"/>
  <c r="Z77" i="19" s="1"/>
  <c r="Z69" i="19"/>
  <c r="Z146" i="19"/>
  <c r="M161" i="19"/>
  <c r="M119" i="19"/>
  <c r="E93" i="19"/>
  <c r="E79" i="19"/>
  <c r="U23" i="19"/>
  <c r="Z23" i="19" s="1"/>
  <c r="Z24" i="19"/>
  <c r="Z95" i="19"/>
  <c r="Z100" i="19"/>
  <c r="Z80" i="19"/>
  <c r="U79" i="19"/>
  <c r="Z140" i="19"/>
  <c r="Z88" i="19"/>
  <c r="Z103" i="19"/>
  <c r="Z152" i="19"/>
  <c r="U9" i="19"/>
  <c r="Z9" i="19" s="1"/>
  <c r="Z10" i="19"/>
  <c r="Z18" i="19"/>
  <c r="Z29" i="19"/>
  <c r="Z40" i="19"/>
  <c r="Z48" i="19"/>
  <c r="Z59" i="19"/>
  <c r="Z70" i="19"/>
  <c r="Z151" i="19"/>
  <c r="M93" i="19"/>
  <c r="M21" i="19"/>
  <c r="M23" i="19"/>
  <c r="M149" i="19"/>
  <c r="E119" i="19"/>
  <c r="E91" i="19"/>
  <c r="E35" i="19"/>
  <c r="E37" i="19"/>
  <c r="E135" i="19"/>
  <c r="Z126" i="19"/>
  <c r="Z114" i="19"/>
  <c r="Z44" i="19"/>
  <c r="M121" i="19"/>
  <c r="Z137" i="19"/>
  <c r="Z144" i="19"/>
  <c r="Z128" i="19"/>
  <c r="Z108" i="19"/>
  <c r="U107" i="19"/>
  <c r="Z107" i="19" s="1"/>
  <c r="Z156" i="19"/>
  <c r="Z11" i="19"/>
  <c r="Z19" i="19"/>
  <c r="Z30" i="19"/>
  <c r="U49" i="19"/>
  <c r="Z49" i="19" s="1"/>
  <c r="Z41" i="19"/>
  <c r="U51" i="19"/>
  <c r="Z51" i="19" s="1"/>
  <c r="Z52" i="19"/>
  <c r="Z60" i="19"/>
  <c r="Z71" i="19"/>
  <c r="Z155" i="19"/>
  <c r="M91" i="19"/>
  <c r="M63" i="19"/>
  <c r="M65" i="19"/>
  <c r="E133" i="19"/>
  <c r="E107" i="19"/>
  <c r="E77" i="19"/>
  <c r="E121" i="19"/>
  <c r="Z125" i="19"/>
  <c r="U133" i="19"/>
  <c r="Z133" i="19" s="1"/>
  <c r="Z32" i="19"/>
  <c r="Z96" i="19"/>
  <c r="Z25" i="19"/>
  <c r="Z132" i="19"/>
  <c r="Z84" i="19"/>
  <c r="Z104" i="19"/>
  <c r="Z89" i="19"/>
  <c r="Z117" i="19"/>
  <c r="U161" i="19"/>
  <c r="Z161" i="19" s="1"/>
  <c r="Z153" i="19"/>
  <c r="Z87" i="19"/>
  <c r="Z110" i="19"/>
  <c r="Z12" i="19"/>
  <c r="Z20" i="19"/>
  <c r="Z31" i="19"/>
  <c r="Z42" i="19"/>
  <c r="Z53" i="19"/>
  <c r="Z61" i="19"/>
  <c r="Z72" i="19"/>
  <c r="Z74" i="19"/>
  <c r="E149" i="19"/>
  <c r="E9" i="19"/>
  <c r="Z150" i="19"/>
  <c r="U149" i="19"/>
  <c r="Z149" i="19" s="1"/>
  <c r="U21" i="19"/>
  <c r="Z21" i="19" s="1"/>
  <c r="Z13" i="19"/>
  <c r="Z83" i="19"/>
  <c r="U91" i="19"/>
  <c r="Z91" i="19" s="1"/>
  <c r="M35" i="19"/>
  <c r="M37" i="19"/>
  <c r="E49" i="19"/>
  <c r="E51" i="19"/>
  <c r="E161" i="19"/>
  <c r="C7" i="19"/>
  <c r="K7" i="19"/>
  <c r="I57" i="12"/>
  <c r="N57" i="12"/>
  <c r="M57" i="12"/>
  <c r="L57" i="12"/>
  <c r="K57" i="12"/>
  <c r="J57" i="12"/>
  <c r="S7" i="19"/>
  <c r="T147" i="19" l="1"/>
  <c r="L147" i="19"/>
  <c r="T35" i="19"/>
  <c r="T37" i="19"/>
  <c r="L91" i="19"/>
  <c r="L77" i="19"/>
  <c r="D79" i="19"/>
  <c r="D35" i="19"/>
  <c r="D37" i="19"/>
  <c r="D105" i="19"/>
  <c r="D107" i="19"/>
  <c r="L35" i="19"/>
  <c r="T79" i="19"/>
  <c r="L9" i="19"/>
  <c r="L119" i="19"/>
  <c r="L121" i="19"/>
  <c r="D77" i="19"/>
  <c r="D147" i="19"/>
  <c r="D149" i="19"/>
  <c r="T77" i="19"/>
  <c r="T119" i="19"/>
  <c r="T161" i="19"/>
  <c r="L49" i="19"/>
  <c r="L51" i="19"/>
  <c r="L161" i="19"/>
  <c r="D9" i="19"/>
  <c r="T149" i="19"/>
  <c r="T49" i="19"/>
  <c r="T51" i="19"/>
  <c r="T93" i="19"/>
  <c r="L79" i="19"/>
  <c r="L93" i="19"/>
  <c r="D49" i="19"/>
  <c r="D51" i="19"/>
  <c r="D119" i="19"/>
  <c r="D121" i="19"/>
  <c r="T121" i="19"/>
  <c r="T9" i="19"/>
  <c r="T133" i="19"/>
  <c r="T135" i="19"/>
  <c r="L21" i="19"/>
  <c r="L23" i="19"/>
  <c r="L133" i="19"/>
  <c r="L135" i="19"/>
  <c r="D161" i="19"/>
  <c r="L149" i="19"/>
  <c r="T21" i="19"/>
  <c r="L63" i="19"/>
  <c r="L65" i="19"/>
  <c r="D91" i="19"/>
  <c r="D21" i="19"/>
  <c r="D23" i="19"/>
  <c r="D93" i="19"/>
  <c r="L37" i="19"/>
  <c r="T23" i="19"/>
  <c r="T63" i="19"/>
  <c r="T65" i="19"/>
  <c r="T91" i="19"/>
  <c r="T105" i="19"/>
  <c r="T107" i="19"/>
  <c r="L105" i="19"/>
  <c r="L107" i="19"/>
  <c r="D63" i="19"/>
  <c r="D65" i="19"/>
  <c r="D133" i="19"/>
  <c r="D135" i="19"/>
  <c r="Z79" i="19"/>
  <c r="Z58" i="19"/>
  <c r="Z101" i="19"/>
  <c r="Z105" i="19"/>
  <c r="Z142" i="19"/>
  <c r="Z16" i="19"/>
  <c r="Z119" i="19"/>
  <c r="Z73" i="19"/>
  <c r="Z56" i="19"/>
  <c r="Z55" i="19"/>
  <c r="Z66" i="19"/>
  <c r="Z116" i="19"/>
  <c r="Z28" i="19"/>
  <c r="Z136" i="19"/>
  <c r="Z115" i="19"/>
  <c r="Z46" i="19"/>
  <c r="Z139" i="19"/>
  <c r="Z26" i="19"/>
  <c r="Z86" i="19"/>
  <c r="Z54" i="19"/>
  <c r="Z118" i="19"/>
  <c r="Z123" i="19"/>
  <c r="Z160" i="19"/>
  <c r="Z17" i="19"/>
  <c r="Z75" i="19"/>
  <c r="Z14" i="19"/>
  <c r="Z38" i="19"/>
  <c r="Z99" i="19"/>
  <c r="Z127" i="19"/>
  <c r="Z130" i="19"/>
  <c r="Z157" i="19"/>
  <c r="Q7" i="19"/>
  <c r="Y7" i="19"/>
  <c r="I7" i="19"/>
  <c r="I32" i="19" l="1"/>
  <c r="I15" i="19"/>
  <c r="I67" i="19"/>
  <c r="I16" i="19"/>
  <c r="I84" i="19"/>
  <c r="I17" i="19"/>
  <c r="I28" i="19"/>
  <c r="I39" i="19"/>
  <c r="I47" i="19"/>
  <c r="I58" i="19"/>
  <c r="C77" i="19"/>
  <c r="I77" i="19" s="1"/>
  <c r="I69" i="19"/>
  <c r="I82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73" i="19"/>
  <c r="Y14" i="19"/>
  <c r="Y25" i="19"/>
  <c r="Y33" i="19"/>
  <c r="Y44" i="19"/>
  <c r="S63" i="19"/>
  <c r="Y63" i="19" s="1"/>
  <c r="Y55" i="19"/>
  <c r="S65" i="19"/>
  <c r="Y65" i="19" s="1"/>
  <c r="Y66" i="19"/>
  <c r="S91" i="19"/>
  <c r="Y91" i="19" s="1"/>
  <c r="Y83" i="19"/>
  <c r="Y96" i="19"/>
  <c r="Y104" i="19"/>
  <c r="Y115" i="19"/>
  <c r="Y126" i="19"/>
  <c r="Y137" i="19"/>
  <c r="Y145" i="19"/>
  <c r="Y156" i="19"/>
  <c r="Q84" i="19"/>
  <c r="Q14" i="19"/>
  <c r="Q25" i="19"/>
  <c r="Q33" i="19"/>
  <c r="Q44" i="19"/>
  <c r="K63" i="19"/>
  <c r="Q63" i="19" s="1"/>
  <c r="Q55" i="19"/>
  <c r="K65" i="19"/>
  <c r="Q65" i="19" s="1"/>
  <c r="Q66" i="19"/>
  <c r="Q82" i="19"/>
  <c r="K93" i="19"/>
  <c r="Q93" i="19" s="1"/>
  <c r="Q94" i="19"/>
  <c r="Q102" i="19"/>
  <c r="Q113" i="19"/>
  <c r="Q124" i="19"/>
  <c r="Q132" i="19"/>
  <c r="Q143" i="19"/>
  <c r="Q154" i="19"/>
  <c r="C21" i="19"/>
  <c r="I21" i="19" s="1"/>
  <c r="I13" i="19"/>
  <c r="I26" i="19"/>
  <c r="C9" i="19"/>
  <c r="I9" i="19" s="1"/>
  <c r="I10" i="19"/>
  <c r="I18" i="19"/>
  <c r="I29" i="19"/>
  <c r="I40" i="19"/>
  <c r="I48" i="19"/>
  <c r="I59" i="19"/>
  <c r="I70" i="19"/>
  <c r="I86" i="19"/>
  <c r="I99" i="19"/>
  <c r="I110" i="19"/>
  <c r="I118" i="19"/>
  <c r="I129" i="19"/>
  <c r="I140" i="19"/>
  <c r="I151" i="19"/>
  <c r="I159" i="19"/>
  <c r="Y82" i="19"/>
  <c r="Y15" i="19"/>
  <c r="Y26" i="19"/>
  <c r="Y34" i="19"/>
  <c r="Y45" i="19"/>
  <c r="Y56" i="19"/>
  <c r="Y67" i="19"/>
  <c r="Y75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76" i="19"/>
  <c r="Q15" i="19"/>
  <c r="Q26" i="19"/>
  <c r="Q34" i="19"/>
  <c r="Q45" i="19"/>
  <c r="Q56" i="19"/>
  <c r="Q67" i="19"/>
  <c r="Q86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43" i="19"/>
  <c r="I45" i="19"/>
  <c r="C79" i="19"/>
  <c r="I79" i="19" s="1"/>
  <c r="I80" i="19"/>
  <c r="I88" i="19"/>
  <c r="I11" i="19"/>
  <c r="I19" i="19"/>
  <c r="I30" i="19"/>
  <c r="C49" i="19"/>
  <c r="I49" i="19" s="1"/>
  <c r="I41" i="19"/>
  <c r="C51" i="19"/>
  <c r="I51" i="19" s="1"/>
  <c r="I52" i="19"/>
  <c r="I60" i="19"/>
  <c r="I7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86" i="19"/>
  <c r="Y16" i="19"/>
  <c r="S35" i="19"/>
  <c r="Y35" i="19" s="1"/>
  <c r="Y27" i="19"/>
  <c r="S37" i="19"/>
  <c r="Y37" i="19" s="1"/>
  <c r="Y38" i="19"/>
  <c r="Y46" i="19"/>
  <c r="Y57" i="19"/>
  <c r="Y68" i="19"/>
  <c r="S79" i="19"/>
  <c r="Y79" i="19" s="1"/>
  <c r="Y80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81" i="19"/>
  <c r="Q16" i="19"/>
  <c r="K35" i="19"/>
  <c r="Q35" i="19" s="1"/>
  <c r="Q27" i="19"/>
  <c r="K37" i="19"/>
  <c r="Q37" i="19" s="1"/>
  <c r="Q38" i="19"/>
  <c r="Q46" i="19"/>
  <c r="Q57" i="19"/>
  <c r="Q68" i="19"/>
  <c r="Q88" i="19"/>
  <c r="Q96" i="19"/>
  <c r="Q104" i="19"/>
  <c r="Q115" i="19"/>
  <c r="Q126" i="19"/>
  <c r="Q137" i="19"/>
  <c r="Q145" i="19"/>
  <c r="Q156" i="19"/>
  <c r="I74" i="19"/>
  <c r="I12" i="19"/>
  <c r="I20" i="19"/>
  <c r="I31" i="19"/>
  <c r="I42" i="19"/>
  <c r="I53" i="19"/>
  <c r="I61" i="19"/>
  <c r="I72" i="19"/>
  <c r="I90" i="19"/>
  <c r="I101" i="19"/>
  <c r="I112" i="19"/>
  <c r="I123" i="19"/>
  <c r="I131" i="19"/>
  <c r="I142" i="19"/>
  <c r="C161" i="19"/>
  <c r="I161" i="19" s="1"/>
  <c r="I153" i="19"/>
  <c r="Y87" i="19"/>
  <c r="Y17" i="19"/>
  <c r="Y28" i="19"/>
  <c r="Y39" i="19"/>
  <c r="Y47" i="19"/>
  <c r="Y58" i="19"/>
  <c r="S77" i="19"/>
  <c r="Y77" i="19" s="1"/>
  <c r="Y69" i="19"/>
  <c r="Y84" i="19"/>
  <c r="Y99" i="19"/>
  <c r="Y110" i="19"/>
  <c r="Y118" i="19"/>
  <c r="Y129" i="19"/>
  <c r="Y140" i="19"/>
  <c r="Y151" i="19"/>
  <c r="Y159" i="19"/>
  <c r="Q85" i="19"/>
  <c r="Q17" i="19"/>
  <c r="Q28" i="19"/>
  <c r="Q39" i="19"/>
  <c r="Q47" i="19"/>
  <c r="Q58" i="19"/>
  <c r="K77" i="19"/>
  <c r="Q77" i="19" s="1"/>
  <c r="Q69" i="19"/>
  <c r="Q87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C23" i="19"/>
  <c r="I23" i="19" s="1"/>
  <c r="I24" i="19"/>
  <c r="I62" i="19"/>
  <c r="C93" i="19"/>
  <c r="I93" i="19" s="1"/>
  <c r="I94" i="19"/>
  <c r="I113" i="19"/>
  <c r="I124" i="19"/>
  <c r="I132" i="19"/>
  <c r="I143" i="19"/>
  <c r="I154" i="19"/>
  <c r="Y76" i="19"/>
  <c r="S9" i="19"/>
  <c r="Y9" i="19" s="1"/>
  <c r="Y10" i="19"/>
  <c r="Y18" i="19"/>
  <c r="Y29" i="19"/>
  <c r="Y40" i="19"/>
  <c r="Y48" i="19"/>
  <c r="Y59" i="19"/>
  <c r="Y70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K9" i="19"/>
  <c r="Q9" i="19" s="1"/>
  <c r="Q10" i="19"/>
  <c r="Q18" i="19"/>
  <c r="Q29" i="19"/>
  <c r="Q40" i="19"/>
  <c r="Q48" i="19"/>
  <c r="Q59" i="19"/>
  <c r="Q70" i="19"/>
  <c r="Q74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C91" i="19"/>
  <c r="I91" i="19" s="1"/>
  <c r="I83" i="19"/>
  <c r="I54" i="19"/>
  <c r="I73" i="19"/>
  <c r="I102" i="19"/>
  <c r="I87" i="19"/>
  <c r="I14" i="19"/>
  <c r="I25" i="19"/>
  <c r="I33" i="19"/>
  <c r="I44" i="19"/>
  <c r="C63" i="19"/>
  <c r="I63" i="19" s="1"/>
  <c r="I55" i="19"/>
  <c r="C65" i="19"/>
  <c r="I65" i="19" s="1"/>
  <c r="I66" i="19"/>
  <c r="I76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Y81" i="19"/>
  <c r="Y11" i="19"/>
  <c r="Y19" i="19"/>
  <c r="Y30" i="19"/>
  <c r="S49" i="19"/>
  <c r="Y49" i="19" s="1"/>
  <c r="Y41" i="19"/>
  <c r="S51" i="19"/>
  <c r="Y51" i="19" s="1"/>
  <c r="Y52" i="19"/>
  <c r="Y60" i="19"/>
  <c r="Y71" i="19"/>
  <c r="Y90" i="19"/>
  <c r="Y101" i="19"/>
  <c r="Y112" i="19"/>
  <c r="Y123" i="19"/>
  <c r="Y131" i="19"/>
  <c r="Y142" i="19"/>
  <c r="S161" i="19"/>
  <c r="Y161" i="19" s="1"/>
  <c r="Y153" i="19"/>
  <c r="Q11" i="19"/>
  <c r="Q19" i="19"/>
  <c r="Q30" i="19"/>
  <c r="K49" i="19"/>
  <c r="Q49" i="19" s="1"/>
  <c r="Q41" i="19"/>
  <c r="K51" i="19"/>
  <c r="Q51" i="19" s="1"/>
  <c r="Q52" i="19"/>
  <c r="Q60" i="19"/>
  <c r="Q71" i="19"/>
  <c r="K91" i="19"/>
  <c r="Q91" i="19" s="1"/>
  <c r="Q83" i="19"/>
  <c r="Q99" i="19"/>
  <c r="Q110" i="19"/>
  <c r="Q118" i="19"/>
  <c r="Q129" i="19"/>
  <c r="Q140" i="19"/>
  <c r="Q151" i="19"/>
  <c r="Q159" i="19"/>
  <c r="I34" i="19"/>
  <c r="I81" i="19"/>
  <c r="I96" i="19"/>
  <c r="I104" i="19"/>
  <c r="I115" i="19"/>
  <c r="I126" i="19"/>
  <c r="I137" i="19"/>
  <c r="I145" i="19"/>
  <c r="I156" i="19"/>
  <c r="Y85" i="19"/>
  <c r="Y12" i="19"/>
  <c r="Y20" i="19"/>
  <c r="Y31" i="19"/>
  <c r="Y42" i="19"/>
  <c r="Y53" i="19"/>
  <c r="Y61" i="19"/>
  <c r="Y72" i="19"/>
  <c r="S93" i="19"/>
  <c r="Y93" i="19" s="1"/>
  <c r="Y94" i="19"/>
  <c r="Y102" i="19"/>
  <c r="Y113" i="19"/>
  <c r="Y124" i="19"/>
  <c r="Y132" i="19"/>
  <c r="Y143" i="19"/>
  <c r="Y154" i="19"/>
  <c r="Q75" i="19"/>
  <c r="Q12" i="19"/>
  <c r="Q20" i="19"/>
  <c r="Q31" i="19"/>
  <c r="Q42" i="19"/>
  <c r="Q53" i="19"/>
  <c r="Q61" i="19"/>
  <c r="Q72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75" i="19"/>
  <c r="I56" i="19"/>
  <c r="C35" i="19"/>
  <c r="I35" i="19" s="1"/>
  <c r="I27" i="19"/>
  <c r="C37" i="19"/>
  <c r="I37" i="19" s="1"/>
  <c r="I38" i="19"/>
  <c r="I46" i="19"/>
  <c r="I57" i="19"/>
  <c r="I68" i="19"/>
  <c r="I85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88" i="19"/>
  <c r="S21" i="19"/>
  <c r="Y21" i="19" s="1"/>
  <c r="Y13" i="19"/>
  <c r="S23" i="19"/>
  <c r="Y23" i="19" s="1"/>
  <c r="Y24" i="19"/>
  <c r="Y32" i="19"/>
  <c r="Y43" i="19"/>
  <c r="Y54" i="19"/>
  <c r="Y62" i="19"/>
  <c r="Y7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K79" i="19"/>
  <c r="Q79" i="19" s="1"/>
  <c r="Q80" i="19"/>
  <c r="K21" i="19"/>
  <c r="Q21" i="19" s="1"/>
  <c r="Q13" i="19"/>
  <c r="K23" i="19"/>
  <c r="Q23" i="19" s="1"/>
  <c r="Q24" i="19"/>
  <c r="Q32" i="19"/>
  <c r="Q43" i="19"/>
  <c r="Q54" i="19"/>
  <c r="Q62" i="19"/>
  <c r="Q73" i="19"/>
  <c r="Q90" i="19"/>
  <c r="Q101" i="19"/>
  <c r="Q112" i="19"/>
  <c r="Q123" i="19"/>
  <c r="Q131" i="19"/>
  <c r="Q142" i="19"/>
  <c r="K161" i="19"/>
  <c r="Q161" i="19" s="1"/>
  <c r="Q153" i="19"/>
</calcChain>
</file>

<file path=xl/sharedStrings.xml><?xml version="1.0" encoding="utf-8"?>
<sst xmlns="http://schemas.openxmlformats.org/spreadsheetml/2006/main" count="5546" uniqueCount="323">
  <si>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</si>
  <si>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</si>
  <si>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</si>
  <si>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</si>
  <si>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</si>
  <si>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</si>
  <si>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</si>
  <si>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</si>
  <si>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</si>
  <si>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</si>
  <si>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</si>
  <si>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</si>
  <si>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</si>
  <si>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</si>
  <si>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</si>
  <si>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</si>
  <si>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</si>
  <si>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</si>
  <si>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</si>
  <si>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</si>
  <si>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</si>
  <si>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</si>
  <si>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</si>
  <si>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</si>
  <si>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</si>
  <si>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</si>
  <si>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</si>
  <si>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</si>
  <si>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</si>
  <si>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</si>
  <si>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</si>
  <si>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</si>
  <si>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</si>
  <si>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</si>
  <si>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</si>
  <si>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</si>
  <si>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</si>
  <si>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</si>
  <si>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</si>
  <si>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</si>
  <si>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</si>
  <si>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</si>
  <si>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</si>
  <si>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</si>
  <si>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</si>
  <si>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</si>
  <si>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</si>
  <si>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</si>
  <si>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</si>
  <si>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</si>
  <si>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</si>
  <si>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</si>
  <si>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</si>
  <si>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</si>
  <si>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</si>
  <si>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</si>
  <si>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</si>
  <si>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</si>
  <si>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</si>
  <si>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</si>
  <si>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</si>
  <si>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</si>
  <si>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</si>
  <si>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</si>
  <si>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</si>
  <si>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</si>
  <si>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</si>
  <si>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</si>
  <si>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</si>
  <si>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</si>
  <si>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</si>
  <si>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</si>
  <si>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</si>
  <si>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</si>
  <si>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</si>
  <si>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</si>
  <si>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</si>
  <si>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</si>
  <si>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</si>
  <si>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</si>
  <si>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</si>
  <si>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</si>
  <si>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</si>
  <si>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</si>
  <si>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</si>
  <si>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</si>
  <si>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</si>
  <si>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</si>
  <si>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</si>
  <si>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</si>
  <si>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</si>
  <si>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</si>
  <si>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</si>
  <si>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</si>
  <si>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</si>
  <si>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</si>
  <si>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</si>
  <si>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</si>
  <si>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</si>
  <si>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</si>
  <si>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</si>
  <si>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</si>
  <si>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</si>
  <si>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</si>
  <si>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</si>
  <si>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</si>
  <si>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</si>
  <si>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</si>
  <si>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</si>
  <si>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</si>
  <si>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</si>
  <si>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</si>
  <si>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</si>
  <si>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</si>
  <si>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</si>
  <si>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</si>
  <si>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</si>
  <si>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</si>
  <si>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</si>
  <si>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</si>
  <si>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</si>
  <si>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</si>
  <si>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</si>
  <si>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</si>
  <si>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</si>
  <si>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</si>
  <si>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</si>
  <si>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</si>
  <si>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</si>
  <si>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</si>
  <si>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</si>
  <si>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</si>
  <si>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</si>
  <si>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</si>
  <si>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</si>
  <si>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</si>
  <si>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</si>
  <si>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</si>
  <si>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</si>
  <si>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</si>
  <si>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</si>
  <si>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</si>
  <si>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</si>
  <si>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</si>
  <si>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</si>
  <si>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</si>
  <si>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</si>
  <si>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</si>
  <si>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</si>
  <si>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</si>
  <si>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</si>
  <si>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</si>
  <si>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</si>
  <si>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</si>
  <si>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</si>
  <si>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</si>
  <si>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</si>
  <si>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</si>
  <si>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</si>
  <si>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</si>
  <si>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</si>
  <si>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</si>
  <si>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</si>
  <si>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</si>
  <si>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</si>
  <si>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</si>
  <si>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</si>
  <si>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</si>
  <si>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</si>
  <si>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</si>
  <si>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</si>
  <si>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</si>
  <si>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</si>
  <si>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</si>
  <si>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</si>
  <si>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</si>
  <si>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</si>
  <si>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</si>
  <si>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</si>
  <si>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</si>
  <si>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</si>
  <si>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</si>
  <si>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</si>
  <si>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</si>
  <si>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</si>
  <si>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</si>
  <si>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</si>
  <si>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</si>
  <si>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</si>
  <si>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</si>
  <si>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</si>
  <si>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</si>
  <si>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</si>
  <si>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</si>
  <si>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</si>
  <si>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</si>
  <si>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</si>
  <si>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</si>
  <si>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</si>
  <si>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</si>
  <si>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</si>
  <si>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</si>
  <si>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</si>
  <si>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</si>
  <si>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</si>
  <si>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</si>
  <si>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</si>
  <si>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</si>
  <si>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</si>
  <si>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</si>
  <si>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</si>
  <si>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</si>
  <si>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</si>
  <si>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</si>
  <si>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</si>
  <si>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</si>
  <si>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</si>
  <si>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</si>
  <si>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</si>
  <si>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</si>
  <si>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</si>
  <si>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</si>
  <si>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</si>
  <si>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</si>
  <si>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</si>
  <si>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</si>
  <si>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</si>
  <si>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</si>
  <si>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</si>
  <si>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</si>
  <si>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</si>
  <si>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</si>
  <si>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</si>
  <si>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</si>
  <si>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</si>
  <si>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</si>
  <si>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</si>
  <si>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</si>
  <si>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</si>
  <si>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</si>
  <si>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</si>
  <si>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</si>
  <si>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</si>
  <si>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</si>
  <si>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</si>
  <si>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</si>
  <si>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</si>
  <si>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</si>
  <si>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</si>
  <si>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</si>
  <si>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</si>
  <si>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</si>
  <si>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</si>
  <si>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</si>
  <si>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</si>
  <si>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</si>
  <si>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</si>
  <si>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</si>
  <si>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</si>
  <si>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julio 2020</t>
  </si>
  <si>
    <t>Viajeros entrados en los establecimientos alojativos de Adeje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</si>
  <si>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</si>
  <si>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</si>
  <si>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</si>
  <si>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</si>
  <si>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</si>
  <si>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</si>
  <si>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</si>
  <si>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</si>
  <si>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julio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</si>
  <si>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</si>
  <si>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</si>
  <si>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</si>
  <si>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</si>
  <si>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</si>
  <si>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</si>
  <si>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</si>
  <si>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</si>
  <si>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</si>
  <si>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</si>
  <si>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</si>
  <si>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</si>
  <si>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</si>
  <si>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</si>
  <si>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</si>
  <si>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</si>
  <si>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</si>
  <si>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</si>
  <si>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</si>
  <si>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</si>
  <si>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</si>
  <si>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</si>
  <si>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julio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</si>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</sst>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A44163C-043C-4EB5-A669-1439F5BDC3AE}"/>
    <cellStyle name="Normal 2 6" xfId="3" xr:uid="{3FA23F0B-7B3C-48BE-9DE0-ABC3E3C2D48A}"/>
    <cellStyle name="Porcentaje" xfId="1" builtinId="5"/>
  </cellStyles>
  <dxfs count="0"/>
  <tableStyles count="1" defaultTableStyle="TableStyleMedium2" defaultPivotStyle="PivotStyleLight16">
    <tableStyle name="Invisible" pivot="0" table="0" count="0" xr9:uid="{E13281ED-DEB7-4F09-9D09-3A2D004522C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E-46FA-8F88-719FC1C08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E-46FA-8F88-719FC1C08C36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2E-46FA-8F88-719FC1C08C3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E-46FA-8F88-719FC1C08C3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E-46FA-8F88-719FC1C08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2E-46FA-8F88-719FC1C08C3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2E-46FA-8F88-719FC1C08C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2E-46FA-8F88-719FC1C08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12">
                  <c:v>1125712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2E-46FA-8F88-719FC1C08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2E-46FA-8F88-719FC1C08C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2E-46FA-8F88-719FC1C08C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2E-46FA-8F88-719FC1C08C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2E-46FA-8F88-719FC1C08C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2E-46FA-8F88-719FC1C08C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2E-46FA-8F88-719FC1C08C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2E-46FA-8F88-719FC1C08C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2E-46FA-8F88-719FC1C08C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2E-46FA-8F88-719FC1C08C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2E-46FA-8F88-719FC1C08C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2E-46FA-8F88-719FC1C08C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2E-46FA-8F88-719FC1C08C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2E-46FA-8F88-719FC1C08C3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12">
                  <c:v>4.2310484289121542E-2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2E-46FA-8F88-719FC1C08C36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12">
                  <c:v>9.7987807851743547E-2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2E-46FA-8F88-719FC1C08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F-45A0-A828-3FABE22E2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F-45A0-A828-3FABE22E2C9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F-45A0-A828-3FABE22E2C9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F-45A0-A828-3FABE22E2C9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F-45A0-A828-3FABE22E2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F-45A0-A828-3FABE22E2C9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3F-45A0-A828-3FABE22E2C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3F-45A0-A828-3FABE22E2C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12">
                  <c:v>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F-45A0-A828-3FABE22E2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F-45A0-A828-3FABE22E2C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F-45A0-A828-3FABE22E2C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F-45A0-A828-3FABE22E2C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F-45A0-A828-3FABE22E2C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F-45A0-A828-3FABE22E2C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F-45A0-A828-3FABE22E2C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F-45A0-A828-3FABE22E2C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F-45A0-A828-3FABE22E2C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F-45A0-A828-3FABE22E2C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F-45A0-A828-3FABE22E2C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F-45A0-A828-3FABE22E2C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F-45A0-A828-3FABE22E2C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F-45A0-A828-3FABE22E2C9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12">
                  <c:v>3.5924312886001841E-2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3F-45A0-A828-3FABE22E2C9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12">
                  <c:v>0.18387604746639674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3F-45A0-A828-3FABE22E2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9-44F9-BA4D-31F90BA71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9-44F9-BA4D-31F90BA7120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89-44F9-BA4D-31F90BA7120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89-44F9-BA4D-31F90BA7120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89-44F9-BA4D-31F90BA71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89-44F9-BA4D-31F90BA7120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89-44F9-BA4D-31F90BA712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89-44F9-BA4D-31F90BA712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12">
                  <c:v>47428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89-44F9-BA4D-31F90BA7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89-44F9-BA4D-31F90BA712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89-44F9-BA4D-31F90BA712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89-44F9-BA4D-31F90BA712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89-44F9-BA4D-31F90BA712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9-44F9-BA4D-31F90BA712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9-44F9-BA4D-31F90BA712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89-44F9-BA4D-31F90BA712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89-44F9-BA4D-31F90BA712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89-44F9-BA4D-31F90BA712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89-44F9-BA4D-31F90BA712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89-44F9-BA4D-31F90BA712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89-44F9-BA4D-31F90BA712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89-44F9-BA4D-31F90BA7120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12">
                  <c:v>3.0998652232511636E-2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89-44F9-BA4D-31F90BA7120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12">
                  <c:v>0.12599415968281846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89-44F9-BA4D-31F90BA7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AD-4796-BD00-6FEF687457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D-4796-BD00-6FEF68745708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AD-4796-BD00-6FEF6874570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AD-4796-BD00-6FEF6874570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AD-4796-BD00-6FEF687457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AD-4796-BD00-6FEF6874570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AD-4796-BD00-6FEF687457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AD-4796-BD00-6FEF687457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12">
                  <c:v>14924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AD-4796-BD00-6FEF68745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AD-4796-BD00-6FEF687457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AD-4796-BD00-6FEF687457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AD-4796-BD00-6FEF687457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AD-4796-BD00-6FEF687457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AD-4796-BD00-6FEF687457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AD-4796-BD00-6FEF687457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AD-4796-BD00-6FEF687457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AD-4796-BD00-6FEF687457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AD-4796-BD00-6FEF687457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AD-4796-BD00-6FEF687457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AD-4796-BD00-6FEF687457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AD-4796-BD00-6FEF687457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AD-4796-BD00-6FEF6874570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12">
                  <c:v>-5.2384278366880421E-2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AD-4796-BD00-6FEF68745708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12">
                  <c:v>-0.28973919664953363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AD-4796-BD00-6FEF68745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9-42C2-83B1-6501036D84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9-42C2-83B1-6501036D84AB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9-42C2-83B1-6501036D84AB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9-42C2-83B1-6501036D84AB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9-42C2-83B1-6501036D84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9-42C2-83B1-6501036D84AB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F9-42C2-83B1-6501036D84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F9-42C2-83B1-6501036D84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12">
                  <c:v>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F9-42C2-83B1-6501036D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F9-42C2-83B1-6501036D84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F9-42C2-83B1-6501036D84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F9-42C2-83B1-6501036D84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F9-42C2-83B1-6501036D84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F9-42C2-83B1-6501036D84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F9-42C2-83B1-6501036D84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F9-42C2-83B1-6501036D84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F9-42C2-83B1-6501036D84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F9-42C2-83B1-6501036D84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F9-42C2-83B1-6501036D84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F9-42C2-83B1-6501036D84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F9-42C2-83B1-6501036D84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F9-42C2-83B1-6501036D84A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12">
                  <c:v>-3.2448587490215619E-2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F9-42C2-83B1-6501036D84AB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12">
                  <c:v>-0.28774227344159242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F9-42C2-83B1-6501036D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04-443E-96D7-4B31A4567D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4-443E-96D7-4B31A4567D98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04-443E-96D7-4B31A4567D9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04-443E-96D7-4B31A4567D9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04-443E-96D7-4B31A4567D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04-443E-96D7-4B31A4567D9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04-443E-96D7-4B31A4567D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04-443E-96D7-4B31A4567D9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12">
                  <c:v>1125712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04-443E-96D7-4B31A456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4-443E-96D7-4B31A4567D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4-443E-96D7-4B31A4567D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4-443E-96D7-4B31A4567D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4-443E-96D7-4B31A4567D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4-443E-96D7-4B31A4567D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4-443E-96D7-4B31A4567D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04-443E-96D7-4B31A4567D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04-443E-96D7-4B31A4567D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04-443E-96D7-4B31A4567D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04-443E-96D7-4B31A4567D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04-443E-96D7-4B31A4567D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04-443E-96D7-4B31A4567D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04-443E-96D7-4B31A4567D9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12">
                  <c:v>4.2310484289121542E-2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04-443E-96D7-4B31A4567D98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12">
                  <c:v>9.7987807851743547E-2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04-443E-96D7-4B31A456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3F-4A97-A115-22B90FEE2F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F-4A97-A115-22B90FEE2F0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3F-4A97-A115-22B90FEE2F0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F-4A97-A115-22B90FEE2F0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3F-4A97-A115-22B90FEE2F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F-4A97-A115-22B90FEE2F0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3F-4A97-A115-22B90FEE2F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3F-4A97-A115-22B90FEE2F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12">
                  <c:v>915684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3F-4A97-A115-22B90FEE2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3F-4A97-A115-22B90FEE2F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3F-4A97-A115-22B90FEE2F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3F-4A97-A115-22B90FEE2F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3F-4A97-A115-22B90FEE2F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3F-4A97-A115-22B90FEE2F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3F-4A97-A115-22B90FEE2F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3F-4A97-A115-22B90FEE2F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3F-4A97-A115-22B90FEE2F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3F-4A97-A115-22B90FEE2F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3F-4A97-A115-22B90FEE2F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3F-4A97-A115-22B90FEE2F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3F-4A97-A115-22B90FEE2F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3F-4A97-A115-22B90FEE2F0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12">
                  <c:v>3.4903893643881467E-2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3F-4A97-A115-22B90FEE2F0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12">
                  <c:v>0.16230398391506662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3F-4A97-A115-22B90FEE2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5-4057-A72D-488C2204B2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5-4057-A72D-488C2204B243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35-4057-A72D-488C2204B243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35-4057-A72D-488C2204B243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5-4057-A72D-488C2204B2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35-4057-A72D-488C2204B243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35-4057-A72D-488C2204B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35-4057-A72D-488C2204B2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12">
                  <c:v>825381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35-4057-A72D-488C2204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35-4057-A72D-488C2204B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35-4057-A72D-488C2204B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35-4057-A72D-488C2204B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35-4057-A72D-488C2204B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35-4057-A72D-488C2204B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35-4057-A72D-488C2204B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35-4057-A72D-488C2204B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35-4057-A72D-488C2204B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35-4057-A72D-488C2204B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35-4057-A72D-488C2204B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35-4057-A72D-488C2204B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35-4057-A72D-488C2204B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35-4057-A72D-488C2204B243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12">
                  <c:v>4.7035213617099059E-2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35-4057-A72D-488C2204B243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12">
                  <c:v>0.25502691360277341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35-4057-A72D-488C2204B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5-40B9-94E1-96DE87AB8E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5-40B9-94E1-96DE87AB8EE1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5-40B9-94E1-96DE87AB8EE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5-40B9-94E1-96DE87AB8EE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5-40B9-94E1-96DE87AB8E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5-40B9-94E1-96DE87AB8EE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B5-40B9-94E1-96DE87AB8E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B5-40B9-94E1-96DE87AB8E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12">
                  <c:v>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B5-40B9-94E1-96DE87AB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5-40B9-94E1-96DE87AB8E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5-40B9-94E1-96DE87AB8E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5-40B9-94E1-96DE87AB8E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5-40B9-94E1-96DE87AB8E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5-40B9-94E1-96DE87AB8E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5-40B9-94E1-96DE87AB8E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5-40B9-94E1-96DE87AB8E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5-40B9-94E1-96DE87AB8E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5-40B9-94E1-96DE87AB8E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5-40B9-94E1-96DE87AB8E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5-40B9-94E1-96DE87AB8E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5-40B9-94E1-96DE87AB8E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5-40B9-94E1-96DE87AB8EE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12">
                  <c:v>-6.4198221724802607E-2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B5-40B9-94E1-96DE87AB8EE1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12">
                  <c:v>-0.30620476651454387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B5-40B9-94E1-96DE87AB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7-44EA-B975-AA67DDCBAD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7-44EA-B975-AA67DDCBADE6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7-44EA-B975-AA67DDCBADE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7-44EA-B975-AA67DDCBADE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7-44EA-B975-AA67DDCBAD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7-44EA-B975-AA67DDCBADE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A7-44EA-B975-AA67DDCBAD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A7-44EA-B975-AA67DDCBAD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12">
                  <c:v>210028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A7-44EA-B975-AA67DDCB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7-44EA-B975-AA67DDCBAD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A7-44EA-B975-AA67DDCBAD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A7-44EA-B975-AA67DDCBAD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A7-44EA-B975-AA67DDCBAD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A7-44EA-B975-AA67DDCBAD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A7-44EA-B975-AA67DDCBAD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A7-44EA-B975-AA67DDCBAD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A7-44EA-B975-AA67DDCBAD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A7-44EA-B975-AA67DDCBAD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A7-44EA-B975-AA67DDCBAD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A7-44EA-B975-AA67DDCBAD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A7-44EA-B975-AA67DDCBAD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A7-44EA-B975-AA67DDCBADE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12">
                  <c:v>7.5880439515406017E-2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A7-44EA-B975-AA67DDCBADE6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12">
                  <c:v>-0.11541830924222518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A7-44EA-B975-AA67DDCB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6-4054-9EEC-710D9C4D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6-4054-9EEC-710D9C4D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7-4659-8D17-713761DF54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7-4659-8D17-713761DF5464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7-4659-8D17-713761DF546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7-4659-8D17-713761DF546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7-4659-8D17-713761DF54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7-4659-8D17-713761DF546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67-4659-8D17-713761DF54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67-4659-8D17-713761DF54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12">
                  <c:v>88842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67-4659-8D17-713761DF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7-4659-8D17-713761DF54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7-4659-8D17-713761DF54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7-4659-8D17-713761DF54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7-4659-8D17-713761DF54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7-4659-8D17-713761DF54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7-4659-8D17-713761DF54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7-4659-8D17-713761DF54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7-4659-8D17-713761DF54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7-4659-8D17-713761DF54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7-4659-8D17-713761DF54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7-4659-8D17-713761DF54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7-4659-8D17-713761DF54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7-4659-8D17-713761DF546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12">
                  <c:v>-0.14470555389754802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67-4659-8D17-713761DF5464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12">
                  <c:v>-0.25409299279633268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67-4659-8D17-713761DF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4-48F7-92E6-68001873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4-48F7-92E6-68001873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4-4BCB-AE96-22D6501C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4-4BCB-AE96-22D6501C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6C-4938-A5C4-EEADA9D3EFE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6C-4938-A5C4-EEADA9D3EF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6C-4938-A5C4-EEADA9D3EF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6C-4938-A5C4-EEADA9D3EF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6C-4938-A5C4-EEADA9D3EF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6C-4938-A5C4-EEADA9D3EF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6C-4938-A5C4-EEADA9D3EFE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6C-4938-A5C4-EEADA9D3EF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6C-4938-A5C4-EEADA9D3EFE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C-4938-A5C4-EEADA9D3EFEC}"/>
                </c:ext>
              </c:extLst>
            </c:dLbl>
            <c:dLbl>
              <c:idx val="1"/>
              <c:layout>
                <c:manualLayout>
                  <c:x val="-2.517308725280787E-3"/>
                  <c:y val="-0.15491827624111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C-4938-A5C4-EEADA9D3EFEC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C-4938-A5C4-EEADA9D3EFEC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C-4938-A5C4-EEADA9D3EFE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6C-4938-A5C4-EEADA9D3EFE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6C-4938-A5C4-EEADA9D3EFE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C-4938-A5C4-EEADA9D3EFE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C-4938-A5C4-EEADA9D3EFE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C-4938-A5C4-EEADA9D3EFE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C-4938-A5C4-EEADA9D3EFE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6C-4938-A5C4-EEADA9D3EFE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6C-4938-A5C4-EEADA9D3EFE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06C-4938-A5C4-EEADA9D3EF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06C-4938-A5C4-EEADA9D3EF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06C-4938-A5C4-EEADA9D3EF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06C-4938-A5C4-EEADA9D3EF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06C-4938-A5C4-EEADA9D3EF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06C-4938-A5C4-EEADA9D3EF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06C-4938-A5C4-EEADA9D3EFE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6C-4938-A5C4-EEADA9D3EFE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6C-4938-A5C4-EEADA9D3EFE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6C-4938-A5C4-EEADA9D3EFE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6C-4938-A5C4-EEADA9D3EFE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6C-4938-A5C4-EEADA9D3EFE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6C-4938-A5C4-EEADA9D3EFE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6C-4938-A5C4-EEADA9D3EFE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6C-4938-A5C4-EEADA9D3EFE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6C-4938-A5C4-EEADA9D3EFE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6C-4938-A5C4-EEADA9D3EFE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6C-4938-A5C4-EEADA9D3EFE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06C-4938-A5C4-EEADA9D3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3-407F-96E5-3D8412E4BB4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3-407F-96E5-3D8412E4BB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63-407F-96E5-3D8412E4BB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63-407F-96E5-3D8412E4BB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63-407F-96E5-3D8412E4BB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63-407F-96E5-3D8412E4BB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63-407F-96E5-3D8412E4BB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63-407F-96E5-3D8412E4BB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198178</c:v>
                </c:pt>
                <c:pt idx="1">
                  <c:v>21651</c:v>
                </c:pt>
                <c:pt idx="2">
                  <c:v>176527</c:v>
                </c:pt>
                <c:pt idx="3">
                  <c:v>96458</c:v>
                </c:pt>
                <c:pt idx="4">
                  <c:v>16678</c:v>
                </c:pt>
                <c:pt idx="5">
                  <c:v>4971</c:v>
                </c:pt>
                <c:pt idx="6">
                  <c:v>7871</c:v>
                </c:pt>
                <c:pt idx="7">
                  <c:v>9325</c:v>
                </c:pt>
                <c:pt idx="8">
                  <c:v>1422</c:v>
                </c:pt>
                <c:pt idx="9">
                  <c:v>342</c:v>
                </c:pt>
                <c:pt idx="10">
                  <c:v>39460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63-407F-96E5-3D8412E4BB4B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3-407F-96E5-3D8412E4BB4B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3-407F-96E5-3D8412E4BB4B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3-407F-96E5-3D8412E4BB4B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3-407F-96E5-3D8412E4BB4B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3-407F-96E5-3D8412E4BB4B}"/>
                </c:ext>
              </c:extLst>
            </c:dLbl>
            <c:dLbl>
              <c:idx val="5"/>
              <c:layout>
                <c:manualLayout>
                  <c:x val="-3.977724741447892E-3"/>
                  <c:y val="0.196985903077904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3-407F-96E5-3D8412E4BB4B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3-407F-96E5-3D8412E4BB4B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3-407F-96E5-3D8412E4BB4B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3-407F-96E5-3D8412E4BB4B}"/>
                </c:ext>
              </c:extLst>
            </c:dLbl>
            <c:dLbl>
              <c:idx val="9"/>
              <c:layout>
                <c:manualLayout>
                  <c:x val="-7.6864049511709822E-3"/>
                  <c:y val="0.17863537734474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3-407F-96E5-3D8412E4BB4B}"/>
                </c:ext>
              </c:extLst>
            </c:dLbl>
            <c:dLbl>
              <c:idx val="10"/>
              <c:layout>
                <c:manualLayout>
                  <c:x val="-3.977724741447892E-3"/>
                  <c:y val="-0.17720773625101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3-407F-96E5-3D8412E4BB4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1.4108002722327706E-2</c:v>
                </c:pt>
                <c:pt idx="1">
                  <c:v>-0.17422479881002328</c:v>
                </c:pt>
                <c:pt idx="2">
                  <c:v>4.329145045566829E-2</c:v>
                </c:pt>
                <c:pt idx="3">
                  <c:v>5.072929488785527E-2</c:v>
                </c:pt>
                <c:pt idx="4">
                  <c:v>-1.784347211589421E-2</c:v>
                </c:pt>
                <c:pt idx="5">
                  <c:v>-0.14646291208791207</c:v>
                </c:pt>
                <c:pt idx="6">
                  <c:v>3.1585845347313235E-2</c:v>
                </c:pt>
                <c:pt idx="7">
                  <c:v>2.4725274725274637E-2</c:v>
                </c:pt>
                <c:pt idx="8">
                  <c:v>1.1876923076923078</c:v>
                </c:pt>
                <c:pt idx="9">
                  <c:v>-0.31325301204819278</c:v>
                </c:pt>
                <c:pt idx="10">
                  <c:v>7.4677270003812746E-2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63-407F-96E5-3D8412E4BB4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D63-407F-96E5-3D8412E4BB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63-407F-96E5-3D8412E4BB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D63-407F-96E5-3D8412E4BB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D63-407F-96E5-3D8412E4BB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D63-407F-96E5-3D8412E4BB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D63-407F-96E5-3D8412E4BB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D63-407F-96E5-3D8412E4BB4B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3-407F-96E5-3D8412E4BB4B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63-407F-96E5-3D8412E4BB4B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63-407F-96E5-3D8412E4BB4B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3-407F-96E5-3D8412E4BB4B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3-407F-96E5-3D8412E4BB4B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63-407F-96E5-3D8412E4BB4B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63-407F-96E5-3D8412E4BB4B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63-407F-96E5-3D8412E4BB4B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63-407F-96E5-3D8412E4BB4B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63-407F-96E5-3D8412E4BB4B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63-407F-96E5-3D8412E4BB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0.10925026995932949</c:v>
                </c:pt>
                <c:pt idx="2">
                  <c:v>0.89074973004067048</c:v>
                </c:pt>
                <c:pt idx="3">
                  <c:v>0.48672405615154052</c:v>
                </c:pt>
                <c:pt idx="4">
                  <c:v>8.4156667238543134E-2</c:v>
                </c:pt>
                <c:pt idx="5">
                  <c:v>2.5083510783235272E-2</c:v>
                </c:pt>
                <c:pt idx="6">
                  <c:v>3.9716820232316402E-2</c:v>
                </c:pt>
                <c:pt idx="7">
                  <c:v>4.7053658831959146E-2</c:v>
                </c:pt>
                <c:pt idx="8">
                  <c:v>7.1753675988252986E-3</c:v>
                </c:pt>
                <c:pt idx="9">
                  <c:v>1.7257213212364642E-3</c:v>
                </c:pt>
                <c:pt idx="10">
                  <c:v>0.19911392788301427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D63-407F-96E5-3D8412E4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5-4802-BD75-05EE3457B0B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5-4802-BD75-05EE3457B0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85-4802-BD75-05EE3457B0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85-4802-BD75-05EE3457B0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85-4802-BD75-05EE3457B0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85-4802-BD75-05EE3457B0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85-4802-BD75-05EE3457B0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85-4802-BD75-05EE3457B0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1125712</c:v>
                </c:pt>
                <c:pt idx="1">
                  <c:v>88842</c:v>
                </c:pt>
                <c:pt idx="2">
                  <c:v>1036870</c:v>
                </c:pt>
                <c:pt idx="3">
                  <c:v>537673</c:v>
                </c:pt>
                <c:pt idx="4">
                  <c:v>105308</c:v>
                </c:pt>
                <c:pt idx="5">
                  <c:v>36137</c:v>
                </c:pt>
                <c:pt idx="6">
                  <c:v>42101</c:v>
                </c:pt>
                <c:pt idx="7">
                  <c:v>47428</c:v>
                </c:pt>
                <c:pt idx="8">
                  <c:v>14924</c:v>
                </c:pt>
                <c:pt idx="9">
                  <c:v>13597</c:v>
                </c:pt>
                <c:pt idx="10">
                  <c:v>239702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85-4802-BD75-05EE3457B0BB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5-4802-BD75-05EE3457B0BB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5-4802-BD75-05EE3457B0BB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5-4802-BD75-05EE3457B0BB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5-4802-BD75-05EE3457B0B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85-4802-BD75-05EE3457B0BB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85-4802-BD75-05EE3457B0B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85-4802-BD75-05EE3457B0B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85-4802-BD75-05EE3457B0B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5-4802-BD75-05EE3457B0B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85-4802-BD75-05EE3457B0B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5-4802-BD75-05EE3457B0B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4.2310484289121542E-2</c:v>
                </c:pt>
                <c:pt idx="1">
                  <c:v>-0.14470555389754802</c:v>
                </c:pt>
                <c:pt idx="2">
                  <c:v>6.2211171928703068E-2</c:v>
                </c:pt>
                <c:pt idx="3">
                  <c:v>7.8938866425195986E-2</c:v>
                </c:pt>
                <c:pt idx="4">
                  <c:v>1.4889700567639608E-2</c:v>
                </c:pt>
                <c:pt idx="5">
                  <c:v>-4.787374189808713E-2</c:v>
                </c:pt>
                <c:pt idx="6">
                  <c:v>3.5924312886001841E-2</c:v>
                </c:pt>
                <c:pt idx="7">
                  <c:v>3.0998652232511636E-2</c:v>
                </c:pt>
                <c:pt idx="8">
                  <c:v>-5.2384278366880421E-2</c:v>
                </c:pt>
                <c:pt idx="9">
                  <c:v>-3.2448587490215619E-2</c:v>
                </c:pt>
                <c:pt idx="10">
                  <c:v>9.1310563361044483E-2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85-4802-BD75-05EE3457B0B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185-4802-BD75-05EE3457B0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185-4802-BD75-05EE3457B0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185-4802-BD75-05EE3457B0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185-4802-BD75-05EE3457B0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185-4802-BD75-05EE3457B0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185-4802-BD75-05EE3457B0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185-4802-BD75-05EE3457B0B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5-4802-BD75-05EE3457B0B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85-4802-BD75-05EE3457B0B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85-4802-BD75-05EE3457B0B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85-4802-BD75-05EE3457B0B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85-4802-BD75-05EE3457B0B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85-4802-BD75-05EE3457B0B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85-4802-BD75-05EE3457B0B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85-4802-BD75-05EE3457B0B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85-4802-BD75-05EE3457B0B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85-4802-BD75-05EE3457B0B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85-4802-BD75-05EE3457B0B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7.8920718620748467E-2</c:v>
                </c:pt>
                <c:pt idx="2">
                  <c:v>0.92107928137925155</c:v>
                </c:pt>
                <c:pt idx="3">
                  <c:v>0.47762926929800875</c:v>
                </c:pt>
                <c:pt idx="4">
                  <c:v>9.3547905681026763E-2</c:v>
                </c:pt>
                <c:pt idx="5">
                  <c:v>3.2101461119718011E-2</c:v>
                </c:pt>
                <c:pt idx="6">
                  <c:v>3.7399441420185628E-2</c:v>
                </c:pt>
                <c:pt idx="7">
                  <c:v>4.2131557627528175E-2</c:v>
                </c:pt>
                <c:pt idx="8">
                  <c:v>1.3257387324644314E-2</c:v>
                </c:pt>
                <c:pt idx="9">
                  <c:v>1.2078577824523502E-2</c:v>
                </c:pt>
                <c:pt idx="10">
                  <c:v>0.21293368108361641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185-4802-BD75-05EE3457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62-4C00-976B-F09F24DC8CD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62-4C00-976B-F09F24DC8C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62-4C00-976B-F09F24DC8C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62-4C00-976B-F09F24DC8C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62-4C00-976B-F09F24DC8C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62-4C00-976B-F09F24DC8C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62-4C00-976B-F09F24DC8C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C62-4C00-976B-F09F24DC8C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915684</c:v>
                </c:pt>
                <c:pt idx="1">
                  <c:v>69290</c:v>
                </c:pt>
                <c:pt idx="2">
                  <c:v>846394</c:v>
                </c:pt>
                <c:pt idx="3">
                  <c:v>425838</c:v>
                </c:pt>
                <c:pt idx="4">
                  <c:v>95777</c:v>
                </c:pt>
                <c:pt idx="5">
                  <c:v>25839</c:v>
                </c:pt>
                <c:pt idx="6">
                  <c:v>35787</c:v>
                </c:pt>
                <c:pt idx="7">
                  <c:v>44261</c:v>
                </c:pt>
                <c:pt idx="8">
                  <c:v>13054</c:v>
                </c:pt>
                <c:pt idx="9">
                  <c:v>11397</c:v>
                </c:pt>
                <c:pt idx="10">
                  <c:v>194441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62-4C00-976B-F09F24DC8CD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2-4C00-976B-F09F24DC8CD2}"/>
                </c:ext>
              </c:extLst>
            </c:dLbl>
            <c:dLbl>
              <c:idx val="1"/>
              <c:layout>
                <c:manualLayout>
                  <c:x val="-1.0472795912444143E-2"/>
                  <c:y val="0.23472855366763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62-4C00-976B-F09F24DC8CD2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2-4C00-976B-F09F24DC8CD2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62-4C00-976B-F09F24DC8CD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62-4C00-976B-F09F24DC8CD2}"/>
                </c:ext>
              </c:extLst>
            </c:dLbl>
            <c:dLbl>
              <c:idx val="5"/>
              <c:layout>
                <c:manualLayout>
                  <c:x val="-3.977724741447892E-3"/>
                  <c:y val="0.2017597424382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2-4C00-976B-F09F24DC8CD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62-4C00-976B-F09F24DC8CD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62-4C00-976B-F09F24DC8CD2}"/>
                </c:ext>
              </c:extLst>
            </c:dLbl>
            <c:dLbl>
              <c:idx val="8"/>
              <c:layout>
                <c:manualLayout>
                  <c:x val="-9.0795482306955059E-3"/>
                  <c:y val="0.20506853936491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62-4C00-976B-F09F24DC8CD2}"/>
                </c:ext>
              </c:extLst>
            </c:dLbl>
            <c:dLbl>
              <c:idx val="9"/>
              <c:layout>
                <c:manualLayout>
                  <c:x val="-2.3827719625738905E-3"/>
                  <c:y val="0.207278413506582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62-4C00-976B-F09F24DC8CD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62-4C00-976B-F09F24DC8CD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3.4903893643881467E-2</c:v>
                </c:pt>
                <c:pt idx="1">
                  <c:v>-0.15060802196724532</c:v>
                </c:pt>
                <c:pt idx="2">
                  <c:v>5.3744592113044387E-2</c:v>
                </c:pt>
                <c:pt idx="3">
                  <c:v>5.8056212606094393E-2</c:v>
                </c:pt>
                <c:pt idx="4">
                  <c:v>7.6486059968436937E-3</c:v>
                </c:pt>
                <c:pt idx="5">
                  <c:v>-9.7768776842766858E-2</c:v>
                </c:pt>
                <c:pt idx="6">
                  <c:v>9.0036855411044447E-2</c:v>
                </c:pt>
                <c:pt idx="7">
                  <c:v>3.36042221288122E-2</c:v>
                </c:pt>
                <c:pt idx="8">
                  <c:v>-1.9822796215647975E-2</c:v>
                </c:pt>
                <c:pt idx="9">
                  <c:v>-5.7164129715420287E-2</c:v>
                </c:pt>
                <c:pt idx="10">
                  <c:v>0.10474702423226612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62-4C00-976B-F09F24DC8CD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C62-4C00-976B-F09F24DC8C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C62-4C00-976B-F09F24DC8C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C62-4C00-976B-F09F24DC8C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C62-4C00-976B-F09F24DC8C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C62-4C00-976B-F09F24DC8C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C62-4C00-976B-F09F24DC8C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C62-4C00-976B-F09F24DC8CD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62-4C00-976B-F09F24DC8CD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62-4C00-976B-F09F24DC8CD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62-4C00-976B-F09F24DC8CD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62-4C00-976B-F09F24DC8CD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62-4C00-976B-F09F24DC8CD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62-4C00-976B-F09F24DC8CD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62-4C00-976B-F09F24DC8CD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62-4C00-976B-F09F24DC8CD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62-4C00-976B-F09F24DC8CD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62-4C00-976B-F09F24DC8CD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62-4C00-976B-F09F24DC8CD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7.5670209373539341E-2</c:v>
                </c:pt>
                <c:pt idx="2">
                  <c:v>0.9243297906264607</c:v>
                </c:pt>
                <c:pt idx="3">
                  <c:v>0.46504907806623247</c:v>
                </c:pt>
                <c:pt idx="4">
                  <c:v>0.10459612704819567</c:v>
                </c:pt>
                <c:pt idx="5">
                  <c:v>2.8218249963961366E-2</c:v>
                </c:pt>
                <c:pt idx="6">
                  <c:v>3.9082259818889485E-2</c:v>
                </c:pt>
                <c:pt idx="7">
                  <c:v>4.833654404794667E-2</c:v>
                </c:pt>
                <c:pt idx="8">
                  <c:v>1.4256009715141904E-2</c:v>
                </c:pt>
                <c:pt idx="9">
                  <c:v>1.2446433485787674E-2</c:v>
                </c:pt>
                <c:pt idx="10">
                  <c:v>0.21234508848030542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C62-4C00-976B-F09F24DC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8-4D43-AD43-9625D505664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58-4D43-AD43-9625D50566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58-4D43-AD43-9625D50566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58-4D43-AD43-9625D50566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58-4D43-AD43-9625D50566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58-4D43-AD43-9625D50566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58-4D43-AD43-9625D505664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58-4D43-AD43-9625D50566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210028</c:v>
                </c:pt>
                <c:pt idx="1">
                  <c:v>19552</c:v>
                </c:pt>
                <c:pt idx="2">
                  <c:v>190476</c:v>
                </c:pt>
                <c:pt idx="3">
                  <c:v>111835</c:v>
                </c:pt>
                <c:pt idx="4">
                  <c:v>9531</c:v>
                </c:pt>
                <c:pt idx="5">
                  <c:v>10298</c:v>
                </c:pt>
                <c:pt idx="6">
                  <c:v>6314</c:v>
                </c:pt>
                <c:pt idx="7">
                  <c:v>3167</c:v>
                </c:pt>
                <c:pt idx="8">
                  <c:v>1870</c:v>
                </c:pt>
                <c:pt idx="9">
                  <c:v>2200</c:v>
                </c:pt>
                <c:pt idx="10">
                  <c:v>45261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8-4D43-AD43-9625D5056643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8-4D43-AD43-9625D5056643}"/>
                </c:ext>
              </c:extLst>
            </c:dLbl>
            <c:dLbl>
              <c:idx val="1"/>
              <c:layout>
                <c:manualLayout>
                  <c:x val="-5.1691629238469535E-3"/>
                  <c:y val="0.232341633987480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8-4D43-AD43-9625D5056643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8-4D43-AD43-9625D5056643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8-4D43-AD43-9625D5056643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8-4D43-AD43-9625D5056643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8-4D43-AD43-9625D5056643}"/>
                </c:ext>
              </c:extLst>
            </c:dLbl>
            <c:dLbl>
              <c:idx val="6"/>
              <c:layout>
                <c:manualLayout>
                  <c:x val="-3.8432546766976323E-3"/>
                  <c:y val="0.20682828180312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58-4D43-AD43-9625D5056643}"/>
                </c:ext>
              </c:extLst>
            </c:dLbl>
            <c:dLbl>
              <c:idx val="7"/>
              <c:layout>
                <c:manualLayout>
                  <c:x val="-9.2141226976699513E-3"/>
                  <c:y val="0.185266691287649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58-4D43-AD43-9625D5056643}"/>
                </c:ext>
              </c:extLst>
            </c:dLbl>
            <c:dLbl>
              <c:idx val="8"/>
              <c:layout>
                <c:manualLayout>
                  <c:x val="-6.4277317363969121E-3"/>
                  <c:y val="0.19074702128399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58-4D43-AD43-9625D5056643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58-4D43-AD43-9625D505664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8-4D43-AD43-9625D505664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7.5880439515406017E-2</c:v>
                </c:pt>
                <c:pt idx="1">
                  <c:v>-0.12311073238552273</c:v>
                </c:pt>
                <c:pt idx="2">
                  <c:v>0.10153945800899855</c:v>
                </c:pt>
                <c:pt idx="3">
                  <c:v>0.16661277030762656</c:v>
                </c:pt>
                <c:pt idx="4">
                  <c:v>9.3882704005509021E-2</c:v>
                </c:pt>
                <c:pt idx="5">
                  <c:v>0.10552871712292</c:v>
                </c:pt>
                <c:pt idx="6">
                  <c:v>-0.19154929577464785</c:v>
                </c:pt>
                <c:pt idx="7">
                  <c:v>-4.0880503144654634E-3</c:v>
                </c:pt>
                <c:pt idx="8">
                  <c:v>-0.23076923076923073</c:v>
                </c:pt>
                <c:pt idx="9">
                  <c:v>0.11959287531806617</c:v>
                </c:pt>
                <c:pt idx="10">
                  <c:v>3.7121055887811893E-2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58-4D43-AD43-9625D505664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358-4D43-AD43-9625D505664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358-4D43-AD43-9625D505664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358-4D43-AD43-9625D505664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358-4D43-AD43-9625D505664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358-4D43-AD43-9625D505664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358-4D43-AD43-9625D505664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358-4D43-AD43-9625D505664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58-4D43-AD43-9625D505664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58-4D43-AD43-9625D505664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58-4D43-AD43-9625D505664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58-4D43-AD43-9625D505664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58-4D43-AD43-9625D505664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58-4D43-AD43-9625D505664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58-4D43-AD43-9625D505664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58-4D43-AD43-9625D505664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58-4D43-AD43-9625D505664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58-4D43-AD43-9625D505664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58-4D43-AD43-9625D505664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9.3092349591483034E-2</c:v>
                </c:pt>
                <c:pt idx="2">
                  <c:v>0.90690765040851695</c:v>
                </c:pt>
                <c:pt idx="3">
                  <c:v>0.53247662216466374</c:v>
                </c:pt>
                <c:pt idx="4">
                  <c:v>4.5379663663892435E-2</c:v>
                </c:pt>
                <c:pt idx="5">
                  <c:v>4.9031557697068961E-2</c:v>
                </c:pt>
                <c:pt idx="6">
                  <c:v>3.0062658312225037E-2</c:v>
                </c:pt>
                <c:pt idx="7">
                  <c:v>1.5078941855371664E-2</c:v>
                </c:pt>
                <c:pt idx="8">
                  <c:v>8.9035747614603766E-3</c:v>
                </c:pt>
                <c:pt idx="9">
                  <c:v>1.0474793837012207E-2</c:v>
                </c:pt>
                <c:pt idx="10">
                  <c:v>0.21549983811682252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358-4D43-AD43-9625D505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09-44CC-A7AD-58523D7FECC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09-44CC-A7AD-58523D7FEC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09-44CC-A7AD-58523D7FEC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09-44CC-A7AD-58523D7FEC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09-44CC-A7AD-58523D7FEC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109-44CC-A7AD-58523D7FEC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109-44CC-A7AD-58523D7FECC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109-44CC-A7AD-58523D7FEC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198178</c:v>
                </c:pt>
                <c:pt idx="1">
                  <c:v>21651</c:v>
                </c:pt>
                <c:pt idx="2">
                  <c:v>176527</c:v>
                </c:pt>
                <c:pt idx="3">
                  <c:v>96458</c:v>
                </c:pt>
                <c:pt idx="4">
                  <c:v>16678</c:v>
                </c:pt>
                <c:pt idx="5">
                  <c:v>4971</c:v>
                </c:pt>
                <c:pt idx="6">
                  <c:v>7871</c:v>
                </c:pt>
                <c:pt idx="7">
                  <c:v>9325</c:v>
                </c:pt>
                <c:pt idx="8">
                  <c:v>1422</c:v>
                </c:pt>
                <c:pt idx="9">
                  <c:v>342</c:v>
                </c:pt>
                <c:pt idx="10">
                  <c:v>39460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09-44CC-A7AD-58523D7FECC6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9-44CC-A7AD-58523D7FECC6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9-44CC-A7AD-58523D7FECC6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9-44CC-A7AD-58523D7FECC6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9-44CC-A7AD-58523D7FECC6}"/>
                </c:ext>
              </c:extLst>
            </c:dLbl>
            <c:dLbl>
              <c:idx val="4"/>
              <c:layout>
                <c:manualLayout>
                  <c:x val="-6.4950711709962751E-3"/>
                  <c:y val="0.234340820179432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09-44CC-A7AD-58523D7FECC6}"/>
                </c:ext>
              </c:extLst>
            </c:dLbl>
            <c:dLbl>
              <c:idx val="5"/>
              <c:layout>
                <c:manualLayout>
                  <c:x val="-9.2813577300450804E-3"/>
                  <c:y val="0.20653358179851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09-44CC-A7AD-58523D7FECC6}"/>
                </c:ext>
              </c:extLst>
            </c:dLbl>
            <c:dLbl>
              <c:idx val="6"/>
              <c:layout>
                <c:manualLayout>
                  <c:x val="-5.1691629238469292E-3"/>
                  <c:y val="-9.63105175762804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9-44CC-A7AD-58523D7FECC6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09-44CC-A7AD-58523D7FECC6}"/>
                </c:ext>
              </c:extLst>
            </c:dLbl>
            <c:dLbl>
              <c:idx val="8"/>
              <c:layout>
                <c:manualLayout>
                  <c:x val="-3.7759152420983179E-3"/>
                  <c:y val="-8.85227692403112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09-44CC-A7AD-58523D7FECC6}"/>
                </c:ext>
              </c:extLst>
            </c:dLbl>
            <c:dLbl>
              <c:idx val="9"/>
              <c:layout>
                <c:manualLayout>
                  <c:x val="-3.7086802097230907E-3"/>
                  <c:y val="0.16908769862413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09-44CC-A7AD-58523D7FECC6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09-44CC-A7AD-58523D7FECC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1.4108002722327706E-2</c:v>
                </c:pt>
                <c:pt idx="1">
                  <c:v>-0.17422479881002328</c:v>
                </c:pt>
                <c:pt idx="2">
                  <c:v>4.329145045566829E-2</c:v>
                </c:pt>
                <c:pt idx="3">
                  <c:v>5.072929488785527E-2</c:v>
                </c:pt>
                <c:pt idx="4">
                  <c:v>-1.784347211589421E-2</c:v>
                </c:pt>
                <c:pt idx="5">
                  <c:v>-0.14646291208791207</c:v>
                </c:pt>
                <c:pt idx="6">
                  <c:v>3.1585845347313235E-2</c:v>
                </c:pt>
                <c:pt idx="7">
                  <c:v>2.4725274725274637E-2</c:v>
                </c:pt>
                <c:pt idx="8">
                  <c:v>1.1876923076923078</c:v>
                </c:pt>
                <c:pt idx="9">
                  <c:v>-0.31325301204819278</c:v>
                </c:pt>
                <c:pt idx="10">
                  <c:v>7.4677270003812746E-2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09-44CC-A7AD-58523D7FECC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109-44CC-A7AD-58523D7FECC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109-44CC-A7AD-58523D7FECC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109-44CC-A7AD-58523D7FECC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109-44CC-A7AD-58523D7FECC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09-44CC-A7AD-58523D7FECC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109-44CC-A7AD-58523D7FECC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109-44CC-A7AD-58523D7FECC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09-44CC-A7AD-58523D7FECC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09-44CC-A7AD-58523D7FECC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09-44CC-A7AD-58523D7FECC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09-44CC-A7AD-58523D7FECC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09-44CC-A7AD-58523D7FECC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09-44CC-A7AD-58523D7FECC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09-44CC-A7AD-58523D7FECC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09-44CC-A7AD-58523D7FECC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09-44CC-A7AD-58523D7FECC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09-44CC-A7AD-58523D7FECC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09-44CC-A7AD-58523D7FECC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0.10925026995932949</c:v>
                </c:pt>
                <c:pt idx="2">
                  <c:v>0.89074973004067048</c:v>
                </c:pt>
                <c:pt idx="3">
                  <c:v>0.48672405615154052</c:v>
                </c:pt>
                <c:pt idx="4">
                  <c:v>8.4156667238543134E-2</c:v>
                </c:pt>
                <c:pt idx="5">
                  <c:v>2.5083510783235272E-2</c:v>
                </c:pt>
                <c:pt idx="6">
                  <c:v>3.9716820232316402E-2</c:v>
                </c:pt>
                <c:pt idx="7">
                  <c:v>4.7053658831959146E-2</c:v>
                </c:pt>
                <c:pt idx="8">
                  <c:v>7.1753675988252986E-3</c:v>
                </c:pt>
                <c:pt idx="9">
                  <c:v>1.7257213212364642E-3</c:v>
                </c:pt>
                <c:pt idx="10">
                  <c:v>0.19911392788301427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109-44CC-A7AD-58523D7F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5-42D7-B175-07A9BA0AE17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65-42D7-B175-07A9BA0AE1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65-42D7-B175-07A9BA0AE1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65-42D7-B175-07A9BA0AE1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65-42D7-B175-07A9BA0AE17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65-42D7-B175-07A9BA0AE17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65-42D7-B175-07A9BA0AE17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65-42D7-B175-07A9BA0AE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1355014</c:v>
                </c:pt>
                <c:pt idx="1">
                  <c:v>100261</c:v>
                </c:pt>
                <c:pt idx="2">
                  <c:v>37846</c:v>
                </c:pt>
                <c:pt idx="3">
                  <c:v>62415</c:v>
                </c:pt>
                <c:pt idx="4">
                  <c:v>1254753</c:v>
                </c:pt>
                <c:pt idx="5">
                  <c:v>646021</c:v>
                </c:pt>
                <c:pt idx="6">
                  <c:v>128479</c:v>
                </c:pt>
                <c:pt idx="7">
                  <c:v>45062</c:v>
                </c:pt>
                <c:pt idx="8">
                  <c:v>50573</c:v>
                </c:pt>
                <c:pt idx="9">
                  <c:v>58385</c:v>
                </c:pt>
                <c:pt idx="10">
                  <c:v>18776</c:v>
                </c:pt>
                <c:pt idx="11">
                  <c:v>17552</c:v>
                </c:pt>
                <c:pt idx="12">
                  <c:v>289905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65-42D7-B175-07A9BA0AE17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65-42D7-B175-07A9BA0AE173}"/>
                </c:ext>
              </c:extLst>
            </c:dLbl>
            <c:dLbl>
              <c:idx val="1"/>
              <c:layout>
                <c:manualLayout>
                  <c:x val="-2.517346429548335E-3"/>
                  <c:y val="-0.137631104382628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65-42D7-B175-07A9BA0AE173}"/>
                </c:ext>
              </c:extLst>
            </c:dLbl>
            <c:dLbl>
              <c:idx val="2"/>
              <c:layout>
                <c:manualLayout>
                  <c:x val="-2.6518164942986189E-3"/>
                  <c:y val="-0.1169590643274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6-41A6-B781-5CBB11C140AC}"/>
                </c:ext>
              </c:extLst>
            </c:dLbl>
            <c:dLbl>
              <c:idx val="3"/>
              <c:layout>
                <c:manualLayout>
                  <c:x val="0"/>
                  <c:y val="-0.136054421768707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6-41A6-B781-5CBB11C140AC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65-42D7-B175-07A9BA0AE173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65-42D7-B175-07A9BA0AE173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65-42D7-B175-07A9BA0AE173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65-42D7-B175-07A9BA0AE173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65-42D7-B175-07A9BA0AE173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65-42D7-B175-07A9BA0AE173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65-42D7-B175-07A9BA0AE173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65-42D7-B175-07A9BA0AE173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65-42D7-B175-07A9BA0AE17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4.2563865032846149E-2</c:v>
                </c:pt>
                <c:pt idx="1">
                  <c:v>-0.13384418680995902</c:v>
                </c:pt>
                <c:pt idx="2">
                  <c:v>-0.20686547771234576</c:v>
                </c:pt>
                <c:pt idx="3">
                  <c:v>-8.2631509325807984E-2</c:v>
                </c:pt>
                <c:pt idx="4">
                  <c:v>5.9811308005473185E-2</c:v>
                </c:pt>
                <c:pt idx="5">
                  <c:v>6.9534006267993886E-2</c:v>
                </c:pt>
                <c:pt idx="6">
                  <c:v>1.0444274917224439E-2</c:v>
                </c:pt>
                <c:pt idx="7">
                  <c:v>-5.0342238904835801E-3</c:v>
                </c:pt>
                <c:pt idx="8">
                  <c:v>9.8876760006305631E-5</c:v>
                </c:pt>
                <c:pt idx="9">
                  <c:v>5.2911579592793689E-2</c:v>
                </c:pt>
                <c:pt idx="10">
                  <c:v>-1.1581385554853663E-2</c:v>
                </c:pt>
                <c:pt idx="11">
                  <c:v>1.4742440885702646E-2</c:v>
                </c:pt>
                <c:pt idx="12">
                  <c:v>9.3296274786360156E-2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65-42D7-B175-07A9BA0AE1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965-42D7-B175-07A9BA0AE1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965-42D7-B175-07A9BA0AE1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965-42D7-B175-07A9BA0AE1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965-42D7-B175-07A9BA0AE1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965-42D7-B175-07A9BA0AE1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965-42D7-B175-07A9BA0AE1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965-42D7-B175-07A9BA0AE17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65-42D7-B175-07A9BA0AE17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65-42D7-B175-07A9BA0AE173}"/>
                </c:ext>
              </c:extLst>
            </c:dLbl>
            <c:dLbl>
              <c:idx val="2"/>
              <c:layout>
                <c:manualLayout>
                  <c:x val="0"/>
                  <c:y val="5.25122329633607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6-41A6-B781-5CBB11C140AC}"/>
                </c:ext>
              </c:extLst>
            </c:dLbl>
            <c:dLbl>
              <c:idx val="3"/>
              <c:layout>
                <c:manualLayout>
                  <c:x val="-2.6518164942986432E-3"/>
                  <c:y val="5.96729920038191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6-41A6-B781-5CBB11C140AC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65-42D7-B175-07A9BA0AE173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65-42D7-B175-07A9BA0AE173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65-42D7-B175-07A9BA0AE173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65-42D7-B175-07A9BA0AE173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65-42D7-B175-07A9BA0AE173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65-42D7-B175-07A9BA0AE173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65-42D7-B175-07A9BA0AE173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65-42D7-B175-07A9BA0AE173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65-42D7-B175-07A9BA0AE1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7.3992593434458978E-2</c:v>
                </c:pt>
                <c:pt idx="2">
                  <c:v>2.7930338727127541E-2</c:v>
                </c:pt>
                <c:pt idx="3">
                  <c:v>4.606225470733144E-2</c:v>
                </c:pt>
                <c:pt idx="4">
                  <c:v>0.92600740656554104</c:v>
                </c:pt>
                <c:pt idx="5">
                  <c:v>0.47676333971457119</c:v>
                </c:pt>
                <c:pt idx="6">
                  <c:v>9.4817470520599786E-2</c:v>
                </c:pt>
                <c:pt idx="7">
                  <c:v>3.325574495909267E-2</c:v>
                </c:pt>
                <c:pt idx="8">
                  <c:v>3.7322861608809946E-2</c:v>
                </c:pt>
                <c:pt idx="9">
                  <c:v>4.3088115694745591E-2</c:v>
                </c:pt>
                <c:pt idx="10">
                  <c:v>1.3856683399581111E-2</c:v>
                </c:pt>
                <c:pt idx="11">
                  <c:v>1.2953371699480595E-2</c:v>
                </c:pt>
                <c:pt idx="12">
                  <c:v>0.21394981896866011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965-42D7-B175-07A9BA0AE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3-4DD4-A6AC-E8DD6CFFF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3-4DD4-A6AC-E8DD6CFFFECD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33-4DD4-A6AC-E8DD6CFFFEC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3-4DD4-A6AC-E8DD6CFFFEC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3-4DD4-A6AC-E8DD6CFFF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33-4DD4-A6AC-E8DD6CFFFEC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33-4DD4-A6AC-E8DD6CFFF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33-4DD4-A6AC-E8DD6CFFF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12">
                  <c:v>7945412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33-4DD4-A6AC-E8DD6CFF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33-4DD4-A6AC-E8DD6CFFF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33-4DD4-A6AC-E8DD6CFFF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33-4DD4-A6AC-E8DD6CFFF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33-4DD4-A6AC-E8DD6CFFF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3-4DD4-A6AC-E8DD6CFFF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3-4DD4-A6AC-E8DD6CFFF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3-4DD4-A6AC-E8DD6CFFF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3-4DD4-A6AC-E8DD6CFFF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3-4DD4-A6AC-E8DD6CFFF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3-4DD4-A6AC-E8DD6CFFF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3-4DD4-A6AC-E8DD6CFFF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3-4DD4-A6AC-E8DD6CFFF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3-4DD4-A6AC-E8DD6CFFFEC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12">
                  <c:v>3.1507847361891494E-2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33-4DD4-A6AC-E8DD6CFFFECD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12">
                  <c:v>5.7246145010722227E-2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33-4DD4-A6AC-E8DD6CFF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E-4092-8943-BCF98DAFF0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E-4092-8943-BCF98DAFF0D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E-4092-8943-BCF98DAFF0D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E-4092-8943-BCF98DAFF0D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9E-4092-8943-BCF98DAFF0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9E-4092-8943-BCF98DAFF0D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9E-4092-8943-BCF98DAFF0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9E-4092-8943-BCF98DAFF0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12">
                  <c:v>54537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9E-4092-8943-BCF98DAF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E-4092-8943-BCF98DAFF0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E-4092-8943-BCF98DAFF0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E-4092-8943-BCF98DAFF0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E-4092-8943-BCF98DAFF0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E-4092-8943-BCF98DAFF0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E-4092-8943-BCF98DAFF0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E-4092-8943-BCF98DAFF0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E-4092-8943-BCF98DAFF0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E-4092-8943-BCF98DAFF0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E-4092-8943-BCF98DAFF0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E-4092-8943-BCF98DAFF0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E-4092-8943-BCF98DAFF0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E-4092-8943-BCF98DAFF0D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12">
                  <c:v>-8.5609375785926312E-2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9E-4092-8943-BCF98DAFF0D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12">
                  <c:v>-8.6711881436824956E-2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9E-4092-8943-BCF98DAF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7-4A84-A57C-3EFC170268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7-4A84-A57C-3EFC1702687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7-4A84-A57C-3EFC1702687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7-4A84-A57C-3EFC1702687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7-4A84-A57C-3EFC170268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7-4A84-A57C-3EFC1702687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7-4A84-A57C-3EFC170268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7-4A84-A57C-3EFC170268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12">
                  <c:v>394994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7-4A84-A57C-3EFC1702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7-4A84-A57C-3EFC170268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7-4A84-A57C-3EFC170268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7-4A84-A57C-3EFC170268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7-4A84-A57C-3EFC170268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7-4A84-A57C-3EFC170268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7-4A84-A57C-3EFC170268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7-4A84-A57C-3EFC170268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7-4A84-A57C-3EFC170268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7-4A84-A57C-3EFC170268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7-4A84-A57C-3EFC170268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7-4A84-A57C-3EFC170268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7-4A84-A57C-3EFC170268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7-4A84-A57C-3EFC1702687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12">
                  <c:v>-0.11084448546377479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7-4A84-A57C-3EFC1702687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12">
                  <c:v>-0.25995747032759087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7-4A84-A57C-3EFC1702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E-488C-8B50-7B5F1696C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E-488C-8B50-7B5F1696C57E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EE-488C-8B50-7B5F1696C57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EE-488C-8B50-7B5F1696C57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E-488C-8B50-7B5F1696C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E-488C-8B50-7B5F1696C57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EE-488C-8B50-7B5F1696C5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EE-488C-8B50-7B5F1696C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12">
                  <c:v>270807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EE-488C-8B50-7B5F1696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EE-488C-8B50-7B5F1696C5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EE-488C-8B50-7B5F1696C5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E-488C-8B50-7B5F1696C5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E-488C-8B50-7B5F1696C5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EE-488C-8B50-7B5F1696C5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EE-488C-8B50-7B5F1696C5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EE-488C-8B50-7B5F1696C5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EE-488C-8B50-7B5F1696C5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EE-488C-8B50-7B5F1696C5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EE-488C-8B50-7B5F1696C5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EE-488C-8B50-7B5F1696C5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EE-488C-8B50-7B5F1696C5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EE-488C-8B50-7B5F1696C57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12">
                  <c:v>-9.5751678726338385E-2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EE-488C-8B50-7B5F1696C57E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12">
                  <c:v>-0.14340345982672398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EE-488C-8B50-7B5F1696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B3-407F-A2BC-030ABE98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3-407F-A2BC-030ABE98CF5F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B3-407F-A2BC-030ABE98CF5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B3-407F-A2BC-030ABE98CF5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B3-407F-A2BC-030ABE98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B3-407F-A2BC-030ABE98CF5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B3-407F-A2BC-030ABE98CF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B3-407F-A2BC-030ABE98CF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12">
                  <c:v>124187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B3-407F-A2BC-030ABE98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B3-407F-A2BC-030ABE98CF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B3-407F-A2BC-030ABE98CF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B3-407F-A2BC-030ABE98CF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B3-407F-A2BC-030ABE98CF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B3-407F-A2BC-030ABE98CF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B3-407F-A2BC-030ABE98CF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B3-407F-A2BC-030ABE98CF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B3-407F-A2BC-030ABE98CF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B3-407F-A2BC-030ABE98CF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B3-407F-A2BC-030ABE98CF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B3-407F-A2BC-030ABE98CF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B3-407F-A2BC-030ABE98CF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B3-407F-A2BC-030ABE98CF5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12">
                  <c:v>-0.14207057588150773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B3-407F-A2BC-030ABE98CF5F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12">
                  <c:v>-0.42929292929292928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B3-407F-A2BC-030ABE98C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1-4E36-95DB-1DB76DE0ED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1-4E36-95DB-1DB76DE0EDC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1-4E36-95DB-1DB76DE0EDC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1-4E36-95DB-1DB76DE0EDC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1-4E36-95DB-1DB76DE0ED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1-4E36-95DB-1DB76DE0EDC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D1-4E36-95DB-1DB76DE0ED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D1-4E36-95DB-1DB76DE0ED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12">
                  <c:v>7550418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D1-4E36-95DB-1DB76DE0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D1-4E36-95DB-1DB76DE0ED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D1-4E36-95DB-1DB76DE0ED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D1-4E36-95DB-1DB76DE0ED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D1-4E36-95DB-1DB76DE0ED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D1-4E36-95DB-1DB76DE0ED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D1-4E36-95DB-1DB76DE0ED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D1-4E36-95DB-1DB76DE0ED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D1-4E36-95DB-1DB76DE0ED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D1-4E36-95DB-1DB76DE0ED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D1-4E36-95DB-1DB76DE0ED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D1-4E36-95DB-1DB76DE0ED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D1-4E36-95DB-1DB76DE0ED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D1-4E36-95DB-1DB76DE0EDC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12">
                  <c:v>4.0220123191064383E-2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D1-4E36-95DB-1DB76DE0EDC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12">
                  <c:v>8.1496955289093842E-2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D1-4E36-95DB-1DB76DE0E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F5-4279-A5D0-38AD37F076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5-4279-A5D0-38AD37F0763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F5-4279-A5D0-38AD37F0763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F5-4279-A5D0-38AD37F0763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F5-4279-A5D0-38AD37F076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5-4279-A5D0-38AD37F0763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F5-4279-A5D0-38AD37F07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F5-4279-A5D0-38AD37F076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12">
                  <c:v>3803979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F5-4279-A5D0-38AD37F07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F5-4279-A5D0-38AD37F07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F5-4279-A5D0-38AD37F07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F5-4279-A5D0-38AD37F07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F5-4279-A5D0-38AD37F07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5-4279-A5D0-38AD37F07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5-4279-A5D0-38AD37F07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5-4279-A5D0-38AD37F07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5-4279-A5D0-38AD37F07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5-4279-A5D0-38AD37F07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5-4279-A5D0-38AD37F07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F5-4279-A5D0-38AD37F07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F5-4279-A5D0-38AD37F07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F5-4279-A5D0-38AD37F0763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12">
                  <c:v>5.1102254245465328E-2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F5-4279-A5D0-38AD37F0763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12">
                  <c:v>0.16918336517049926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F5-4279-A5D0-38AD37F07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5-4367-AD28-8739FADB49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5-4367-AD28-8739FADB49C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5-4367-AD28-8739FADB49C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5-4367-AD28-8739FADB49C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5-4367-AD28-8739FADB49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5-4367-AD28-8739FADB49C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95-4367-AD28-8739FADB49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95-4367-AD28-8739FADB49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12">
                  <c:v>833106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95-4367-AD28-8739FADB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95-4367-AD28-8739FADB49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95-4367-AD28-8739FADB49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5-4367-AD28-8739FADB49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5-4367-AD28-8739FADB49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5-4367-AD28-8739FADB49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5-4367-AD28-8739FADB49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5-4367-AD28-8739FADB49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5-4367-AD28-8739FADB49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5-4367-AD28-8739FADB49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5-4367-AD28-8739FADB49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5-4367-AD28-8739FADB49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5-4367-AD28-8739FADB49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5-4367-AD28-8739FADB49C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12">
                  <c:v>-1.8504664749479538E-2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95-4367-AD28-8739FADB49C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12">
                  <c:v>-0.19582577605487383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95-4367-AD28-8739FADB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92-4CD6-9474-C152DF947C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2-4CD6-9474-C152DF947C2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2-4CD6-9474-C152DF947C2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2-4CD6-9474-C152DF947C2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92-4CD6-9474-C152DF947C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92-4CD6-9474-C152DF947C2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92-4CD6-9474-C152DF947C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92-4CD6-9474-C152DF947C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12">
                  <c:v>295684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92-4CD6-9474-C152DF947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2-4CD6-9474-C152DF947C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2-4CD6-9474-C152DF947C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2-4CD6-9474-C152DF947C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2-4CD6-9474-C152DF947C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2-4CD6-9474-C152DF947C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92-4CD6-9474-C152DF947C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92-4CD6-9474-C152DF947C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92-4CD6-9474-C152DF947C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92-4CD6-9474-C152DF947C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92-4CD6-9474-C152DF947C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92-4CD6-9474-C152DF947C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92-4CD6-9474-C152DF947C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92-4CD6-9474-C152DF947C2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12">
                  <c:v>1.9957716701912709E-4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92-4CD6-9474-C152DF947C2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12">
                  <c:v>0.17058532433341922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92-4CD6-9474-C152DF947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B-4A09-AC60-76B28A665E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B-4A09-AC60-76B28A665E4D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BB-4A09-AC60-76B28A665E4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B-4A09-AC60-76B28A665E4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BB-4A09-AC60-76B28A665E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B-4A09-AC60-76B28A665E4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BB-4A09-AC60-76B28A665E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BB-4A09-AC60-76B28A665E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12">
                  <c:v>364965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BB-4A09-AC60-76B28A66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BB-4A09-AC60-76B28A665E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BB-4A09-AC60-76B28A665E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BB-4A09-AC60-76B28A665E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BB-4A09-AC60-76B28A665E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BB-4A09-AC60-76B28A665E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BB-4A09-AC60-76B28A665E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BB-4A09-AC60-76B28A665E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BB-4A09-AC60-76B28A665E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BB-4A09-AC60-76B28A665E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BB-4A09-AC60-76B28A665E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BB-4A09-AC60-76B28A665E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BB-4A09-AC60-76B28A665E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BB-4A09-AC60-76B28A665E4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12">
                  <c:v>3.7539799863543388E-2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BB-4A09-AC60-76B28A665E4D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12">
                  <c:v>7.0269176517508747E-2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BB-4A09-AC60-76B28A66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7E-4456-B1E8-B05BEACA3F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E-4456-B1E8-B05BEACA3FD9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7E-4456-B1E8-B05BEACA3FD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E-4456-B1E8-B05BEACA3FD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7E-4456-B1E8-B05BEACA3F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7E-4456-B1E8-B05BEACA3FD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7E-4456-B1E8-B05BEACA3F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7E-4456-B1E8-B05BEACA3F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12">
                  <c:v>320361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7E-4456-B1E8-B05BEACA3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7E-4456-B1E8-B05BEACA3F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7E-4456-B1E8-B05BEACA3F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7E-4456-B1E8-B05BEACA3F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7E-4456-B1E8-B05BEACA3F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7E-4456-B1E8-B05BEACA3F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7E-4456-B1E8-B05BEACA3F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7E-4456-B1E8-B05BEACA3F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7E-4456-B1E8-B05BEACA3F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7E-4456-B1E8-B05BEACA3F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7E-4456-B1E8-B05BEACA3F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7E-4456-B1E8-B05BEACA3F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7E-4456-B1E8-B05BEACA3F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7E-4456-B1E8-B05BEACA3FD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12">
                  <c:v>3.8218480205335581E-2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7E-4456-B1E8-B05BEACA3FD9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12">
                  <c:v>0.12103705051579583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7E-4456-B1E8-B05BEACA3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5-4E0D-B0AA-9A4AEE42CB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5-4E0D-B0AA-9A4AEE42CB97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5-4E0D-B0AA-9A4AEE42CB9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5-4E0D-B0AA-9A4AEE42CB9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35-4E0D-B0AA-9A4AEE42CB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35-4E0D-B0AA-9A4AEE42CB9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35-4E0D-B0AA-9A4AEE42CB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35-4E0D-B0AA-9A4AEE42CB9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12">
                  <c:v>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35-4E0D-B0AA-9A4AEE42C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35-4E0D-B0AA-9A4AEE42CB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35-4E0D-B0AA-9A4AEE42CB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35-4E0D-B0AA-9A4AEE42CB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35-4E0D-B0AA-9A4AEE42CB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35-4E0D-B0AA-9A4AEE42CB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35-4E0D-B0AA-9A4AEE42CB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35-4E0D-B0AA-9A4AEE42CB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35-4E0D-B0AA-9A4AEE42CB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35-4E0D-B0AA-9A4AEE42CB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35-4E0D-B0AA-9A4AEE42CB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35-4E0D-B0AA-9A4AEE42CB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35-4E0D-B0AA-9A4AEE42CB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35-4E0D-B0AA-9A4AEE42CB9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12">
                  <c:v>-2.350309646618931E-2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35-4E0D-B0AA-9A4AEE42CB97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12">
                  <c:v>-0.287679072627535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35-4E0D-B0AA-9A4AEE42C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F-4A90-9C51-212E60A9C3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F-4A90-9C51-212E60A9C3B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F-4A90-9C51-212E60A9C3B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F-4A90-9C51-212E60A9C3B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F-4A90-9C51-212E60A9C3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F-4A90-9C51-212E60A9C3B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3F-4A90-9C51-212E60A9C3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3F-4A90-9C51-212E60A9C3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12">
                  <c:v>34305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3F-4A90-9C51-212E60A9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F-4A90-9C51-212E60A9C3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F-4A90-9C51-212E60A9C3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F-4A90-9C51-212E60A9C3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F-4A90-9C51-212E60A9C3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F-4A90-9C51-212E60A9C3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F-4A90-9C51-212E60A9C3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F-4A90-9C51-212E60A9C3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F-4A90-9C51-212E60A9C3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F-4A90-9C51-212E60A9C3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F-4A90-9C51-212E60A9C3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F-4A90-9C51-212E60A9C3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3F-4A90-9C51-212E60A9C3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3F-4A90-9C51-212E60A9C3B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12">
                  <c:v>-0.22439520687316306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3F-4A90-9C51-212E60A9C3B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12">
                  <c:v>-0.42238723038844272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3F-4A90-9C51-212E60A9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F-4DA2-8F56-D360CFEF10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F-4DA2-8F56-D360CFEF1051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CF-4DA2-8F56-D360CFEF105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F-4DA2-8F56-D360CFEF105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CF-4DA2-8F56-D360CFEF10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F-4DA2-8F56-D360CFEF105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CF-4DA2-8F56-D360CFEF10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CF-4DA2-8F56-D360CFEF10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12">
                  <c:v>100074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CF-4DA2-8F56-D360CFEF1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F-4DA2-8F56-D360CFEF10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F-4DA2-8F56-D360CFEF10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F-4DA2-8F56-D360CFEF10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F-4DA2-8F56-D360CFEF10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F-4DA2-8F56-D360CFEF10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F-4DA2-8F56-D360CFEF10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F-4DA2-8F56-D360CFEF10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F-4DA2-8F56-D360CFEF10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F-4DA2-8F56-D360CFEF10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CF-4DA2-8F56-D360CFEF10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CF-4DA2-8F56-D360CFEF10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CF-4DA2-8F56-D360CFEF10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CF-4DA2-8F56-D360CFEF105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12">
                  <c:v>-4.9557421266572921E-2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CF-4DA2-8F56-D360CFEF1051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12">
                  <c:v>-0.35404039426037448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CF-4DA2-8F56-D360CFEF1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8-4786-A79B-B32802D480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8-4786-A79B-B32802D4805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8-4786-A79B-B32802D4805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8-4786-A79B-B32802D4805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8-4786-A79B-B32802D480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8-4786-A79B-B32802D4805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E8-4786-A79B-B32802D480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E8-4786-A79B-B32802D480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12">
                  <c:v>7945412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E8-4786-A79B-B32802D4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8-4786-A79B-B32802D480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8-4786-A79B-B32802D480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8-4786-A79B-B32802D480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8-4786-A79B-B32802D480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8-4786-A79B-B32802D480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8-4786-A79B-B32802D480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8-4786-A79B-B32802D480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8-4786-A79B-B32802D480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8-4786-A79B-B32802D480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8-4786-A79B-B32802D480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8-4786-A79B-B32802D480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8-4786-A79B-B32802D480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8-4786-A79B-B32802D4805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12">
                  <c:v>3.1507847361891494E-2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E8-4786-A79B-B32802D4805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12">
                  <c:v>5.7246145010722227E-2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E8-4786-A79B-B32802D4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9-47BA-B8E4-D220A30A89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9-47BA-B8E4-D220A30A892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9-47BA-B8E4-D220A30A892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E9-47BA-B8E4-D220A30A892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9-47BA-B8E4-D220A30A89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9-47BA-B8E4-D220A30A892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E9-47BA-B8E4-D220A30A89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E9-47BA-B8E4-D220A30A89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12">
                  <c:v>6384157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E9-47BA-B8E4-D220A30A8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9-47BA-B8E4-D220A30A89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E9-47BA-B8E4-D220A30A89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E9-47BA-B8E4-D220A30A89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E9-47BA-B8E4-D220A30A89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E9-47BA-B8E4-D220A30A89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E9-47BA-B8E4-D220A30A89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E9-47BA-B8E4-D220A30A89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E9-47BA-B8E4-D220A30A89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E9-47BA-B8E4-D220A30A89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E9-47BA-B8E4-D220A30A89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E9-47BA-B8E4-D220A30A89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E9-47BA-B8E4-D220A30A89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E9-47BA-B8E4-D220A30A892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12">
                  <c:v>2.2755264400725617E-2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E9-47BA-B8E4-D220A30A892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12">
                  <c:v>0.10645502883922142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E9-47BA-B8E4-D220A30A8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88-4DA4-BF5C-7BBBFCA1C4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8-4DA4-BF5C-7BBBFCA1C4A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88-4DA4-BF5C-7BBBFCA1C4A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8-4DA4-BF5C-7BBBFCA1C4A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88-4DA4-BF5C-7BBBFCA1C4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8-4DA4-BF5C-7BBBFCA1C4A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88-4DA4-BF5C-7BBBFCA1C4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88-4DA4-BF5C-7BBBFCA1C4A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12">
                  <c:v>5733424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88-4DA4-BF5C-7BBBFCA1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8-4DA4-BF5C-7BBBFCA1C4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8-4DA4-BF5C-7BBBFCA1C4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8-4DA4-BF5C-7BBBFCA1C4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8-4DA4-BF5C-7BBBFCA1C4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8-4DA4-BF5C-7BBBFCA1C4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8-4DA4-BF5C-7BBBFCA1C4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8-4DA4-BF5C-7BBBFCA1C4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8-4DA4-BF5C-7BBBFCA1C4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8-4DA4-BF5C-7BBBFCA1C4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8-4DA4-BF5C-7BBBFCA1C4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8-4DA4-BF5C-7BBBFCA1C4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8-4DA4-BF5C-7BBBFCA1C4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8-4DA4-BF5C-7BBBFCA1C4A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12">
                  <c:v>3.7813212504823834E-2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88-4DA4-BF5C-7BBBFCA1C4A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12">
                  <c:v>0.19982480044682993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88-4DA4-BF5C-7BBBFCA1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0-4A53-B345-3790968A9A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0-4A53-B345-3790968A9A8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50-4A53-B345-3790968A9A8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50-4A53-B345-3790968A9A8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0-4A53-B345-3790968A9A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50-4A53-B345-3790968A9A8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50-4A53-B345-3790968A9A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50-4A53-B345-3790968A9A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12">
                  <c:v>650733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50-4A53-B345-3790968A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0-4A53-B345-3790968A9A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0-4A53-B345-3790968A9A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0-4A53-B345-3790968A9A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0-4A53-B345-3790968A9A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0-4A53-B345-3790968A9A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0-4A53-B345-3790968A9A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0-4A53-B345-3790968A9A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0-4A53-B345-3790968A9A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0-4A53-B345-3790968A9A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0-4A53-B345-3790968A9A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0-4A53-B345-3790968A9A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0-4A53-B345-3790968A9A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0-4A53-B345-3790968A9A8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12">
                  <c:v>-9.3171328554387478E-2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50-4A53-B345-3790968A9A8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12">
                  <c:v>-0.34360162563081964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50-4A53-B345-3790968A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E-486E-9134-6E5B8DD5C0A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E-486E-9134-6E5B8DD5C0A2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E-486E-9134-6E5B8DD5C0A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E-486E-9134-6E5B8DD5C0A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7E-486E-9134-6E5B8DD5C0A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E-486E-9134-6E5B8DD5C0A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7E-486E-9134-6E5B8DD5C0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7E-486E-9134-6E5B8DD5C0A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12">
                  <c:v>1561255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7E-486E-9134-6E5B8DD5C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7E-486E-9134-6E5B8DD5C0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7E-486E-9134-6E5B8DD5C0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E-486E-9134-6E5B8DD5C0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E-486E-9134-6E5B8DD5C0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E-486E-9134-6E5B8DD5C0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E-486E-9134-6E5B8DD5C0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E-486E-9134-6E5B8DD5C0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E-486E-9134-6E5B8DD5C0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E-486E-9134-6E5B8DD5C0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E-486E-9134-6E5B8DD5C0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E-486E-9134-6E5B8DD5C0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7E-486E-9134-6E5B8DD5C0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7E-486E-9134-6E5B8DD5C0A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12">
                  <c:v>6.891346022182665E-2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7E-486E-9134-6E5B8DD5C0A2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12">
                  <c:v>-0.10543948349716603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7E-486E-9134-6E5B8DD5C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B-4AE8-B7B3-A3F262AB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B-4AE8-B7B3-A3F262AB846B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B-4AE8-B7B3-A3F262AB846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B-4AE8-B7B3-A3F262AB846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B-4AE8-B7B3-A3F262AB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B-4AE8-B7B3-A3F262AB846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7B-4AE8-B7B3-A3F262AB84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7B-4AE8-B7B3-A3F262AB84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12">
                  <c:v>7.0581214378100263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7B-4AE8-B7B3-A3F262AB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B-4AE8-B7B3-A3F262AB84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B-4AE8-B7B3-A3F262AB84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B-4AE8-B7B3-A3F262AB84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B-4AE8-B7B3-A3F262AB84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B-4AE8-B7B3-A3F262AB84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B-4AE8-B7B3-A3F262AB84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B-4AE8-B7B3-A3F262AB84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B-4AE8-B7B3-A3F262AB84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B-4AE8-B7B3-A3F262AB84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B-4AE8-B7B3-A3F262AB84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B-4AE8-B7B3-A3F262AB84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B-4AE8-B7B3-A3F262AB84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B-4AE8-B7B3-A3F262AB846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12">
                  <c:v>-7.3917346800572048E-2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7B-4AE8-B7B3-A3F262AB846B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12">
                  <c:v>-0.271989266896143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7B-4AE8-B7B3-A3F262AB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3-4036-973F-FCCF1915E6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3-4036-973F-FCCF1915E61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3-4036-973F-FCCF1915E61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3-4036-973F-FCCF1915E61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3-4036-973F-FCCF1915E6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3-4036-973F-FCCF1915E61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13-4036-973F-FCCF1915E6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13-4036-973F-FCCF1915E6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12">
                  <c:v>4.4460277796537673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13-4036-973F-FCCF1915E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3-4036-973F-FCCF1915E6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3-4036-973F-FCCF1915E6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3-4036-973F-FCCF1915E6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3-4036-973F-FCCF1915E6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3-4036-973F-FCCF1915E6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3-4036-973F-FCCF1915E6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3-4036-973F-FCCF1915E6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13-4036-973F-FCCF1915E6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13-4036-973F-FCCF1915E6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13-4036-973F-FCCF1915E6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13-4036-973F-FCCF1915E6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13-4036-973F-FCCF1915E6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13-4036-973F-FCCF1915E61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12">
                  <c:v>0.16931487062062089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13-4036-973F-FCCF1915E61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12">
                  <c:v>-3.5232610251023644E-2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13-4036-973F-FCCF1915E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6-423E-BCF5-D4BD7F01CB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6-423E-BCF5-D4BD7F01CB0D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6-423E-BCF5-D4BD7F01CB0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6-423E-BCF5-D4BD7F01CB0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6-423E-BCF5-D4BD7F01CB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6-423E-BCF5-D4BD7F01CB0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56-423E-BCF5-D4BD7F01CB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56-423E-BCF5-D4BD7F01CB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12">
                  <c:v>4.9655646625226906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56-423E-BCF5-D4BD7F01C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6-423E-BCF5-D4BD7F01CB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6-423E-BCF5-D4BD7F01CB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6-423E-BCF5-D4BD7F01CB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6-423E-BCF5-D4BD7F01CB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6-423E-BCF5-D4BD7F01CB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6-423E-BCF5-D4BD7F01CB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6-423E-BCF5-D4BD7F01CB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6-423E-BCF5-D4BD7F01CB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6-423E-BCF5-D4BD7F01CB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56-423E-BCF5-D4BD7F01CB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56-423E-BCF5-D4BD7F01CB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56-423E-BCF5-D4BD7F01CB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56-423E-BCF5-D4BD7F01CB0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12">
                  <c:v>-5.5695166795083573E-2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56-423E-BCF5-D4BD7F01CB0D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12">
                  <c:v>-0.32863277530700064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56-423E-BCF5-D4BD7F01C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9-4081-9801-A5825325BA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9-4081-9801-A5825325BA1F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A9-4081-9801-A5825325BA1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A9-4081-9801-A5825325BA1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A9-4081-9801-A5825325BA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9-4081-9801-A5825325BA1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A9-4081-9801-A5825325BA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A9-4081-9801-A5825325BA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12">
                  <c:v>3.620084535781956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A9-4081-9801-A5825325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A9-4081-9801-A5825325BA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A9-4081-9801-A5825325BA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A9-4081-9801-A5825325BA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A9-4081-9801-A5825325BA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A9-4081-9801-A5825325BA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A9-4081-9801-A5825325BA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A9-4081-9801-A5825325BA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A9-4081-9801-A5825325BA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A9-4081-9801-A5825325BA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A9-4081-9801-A5825325BA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A9-4081-9801-A5825325BA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A9-4081-9801-A5825325BA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A9-4081-9801-A5825325BA1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12">
                  <c:v>0.34737370602839501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A9-4081-9801-A5825325BA1F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12">
                  <c:v>-4.3803932167733262E-2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A9-4081-9801-A5825325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E-41D7-8C25-10E2C6EA2D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E-41D7-8C25-10E2C6EA2D50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E-41D7-8C25-10E2C6EA2D5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E-41D7-8C25-10E2C6EA2D5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E-41D7-8C25-10E2C6EA2D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E-41D7-8C25-10E2C6EA2D5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2E-41D7-8C25-10E2C6EA2D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2E-41D7-8C25-10E2C6EA2D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12">
                  <c:v>1036870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2E-41D7-8C25-10E2C6EA2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E-41D7-8C25-10E2C6EA2D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2E-41D7-8C25-10E2C6EA2D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E-41D7-8C25-10E2C6EA2D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E-41D7-8C25-10E2C6EA2D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E-41D7-8C25-10E2C6EA2D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E-41D7-8C25-10E2C6EA2D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E-41D7-8C25-10E2C6EA2D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E-41D7-8C25-10E2C6EA2D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E-41D7-8C25-10E2C6EA2D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E-41D7-8C25-10E2C6EA2D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2E-41D7-8C25-10E2C6EA2D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2E-41D7-8C25-10E2C6EA2D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2E-41D7-8C25-10E2C6EA2D5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12">
                  <c:v>6.2211171928703068E-2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2E-41D7-8C25-10E2C6EA2D50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12">
                  <c:v>0.14426625348730449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2E-41D7-8C25-10E2C6EA2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6-446B-B360-133F0C665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6-446B-B360-133F0C665AFC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6-446B-B360-133F0C665AF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6-446B-B360-133F0C665AF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6-446B-B360-133F0C665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6-446B-B360-133F0C665AF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96-446B-B360-133F0C665A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96-446B-B360-133F0C665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12">
                  <c:v>7.2819331256570257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96-446B-B360-133F0C66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96-446B-B360-133F0C665A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96-446B-B360-133F0C665A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6-446B-B360-133F0C665A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6-446B-B360-133F0C665A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6-446B-B360-133F0C665A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6-446B-B360-133F0C665A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6-446B-B360-133F0C665A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6-446B-B360-133F0C665A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6-446B-B360-133F0C665A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6-446B-B360-133F0C665A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6-446B-B360-133F0C665A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6-446B-B360-133F0C665A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6-446B-B360-133F0C665AF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12">
                  <c:v>-0.15394563390996385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96-446B-B360-133F0C665AFC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12">
                  <c:v>-0.42263811246848171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96-446B-B360-133F0C66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C-4D13-BC1B-E7E35D50CA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C-4D13-BC1B-E7E35D50CAD0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EC-4D13-BC1B-E7E35D50CAD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C-4D13-BC1B-E7E35D50CAD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EC-4D13-BC1B-E7E35D50CA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C-4D13-BC1B-E7E35D50CAD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EC-4D13-BC1B-E7E35D50CA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EC-4D13-BC1B-E7E35D50CA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12">
                  <c:v>7.0748931041729826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EC-4D13-BC1B-E7E35D50C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C-4D13-BC1B-E7E35D50CA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C-4D13-BC1B-E7E35D50CA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C-4D13-BC1B-E7E35D50CA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C-4D13-BC1B-E7E35D50CA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EC-4D13-BC1B-E7E35D50CA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EC-4D13-BC1B-E7E35D50CA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EC-4D13-BC1B-E7E35D50CA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EC-4D13-BC1B-E7E35D50CA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EC-4D13-BC1B-E7E35D50CA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EC-4D13-BC1B-E7E35D50CA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EC-4D13-BC1B-E7E35D50CA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EC-4D13-BC1B-E7E35D50CA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EC-4D13-BC1B-E7E35D50CAD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12">
                  <c:v>-0.18736621937443054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EC-4D13-BC1B-E7E35D50CAD0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12">
                  <c:v>-8.9794953927861521E-2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EC-4D13-BC1B-E7E35D50C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2-45E1-85B7-CD9BDDCE7C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2-45E1-85B7-CD9BDDCE7C8A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2-45E1-85B7-CD9BDDCE7C8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2-45E1-85B7-CD9BDDCE7C8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2-45E1-85B7-CD9BDDCE7C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2-45E1-85B7-CD9BDDCE7C8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2-45E1-85B7-CD9BDDCE7C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F2-45E1-85B7-CD9BDDCE7C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12">
                  <c:v>7.9111368556994721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F2-45E1-85B7-CD9BDDCE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5F2-45E1-85B7-CD9BDDCE7C8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5F2-45E1-85B7-CD9BDDCE7C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2-45E1-85B7-CD9BDDCE7C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2-45E1-85B7-CD9BDDCE7C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2-45E1-85B7-CD9BDDCE7C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2-45E1-85B7-CD9BDDCE7C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2-45E1-85B7-CD9BDDCE7C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2-45E1-85B7-CD9BDDCE7C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2-45E1-85B7-CD9BDDCE7C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2-45E1-85B7-CD9BDDCE7C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2-45E1-85B7-CD9BDDCE7C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2-45E1-85B7-CD9BDDCE7C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2-45E1-85B7-CD9BDDCE7C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2-45E1-85B7-CD9BDDCE7C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2-45E1-85B7-CD9BDDCE7C8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12">
                  <c:v>-0.26916826269533178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F2-45E1-85B7-CD9BDDCE7C8A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12">
                  <c:v>-0.94170278129186347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F2-45E1-85B7-CD9BDDCE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6-40DE-A131-F0965F7FD3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6-40DE-A131-F0965F7FD39A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6-40DE-A131-F0965F7FD39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6-40DE-A131-F0965F7FD39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6-40DE-A131-F0965F7FD3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6-40DE-A131-F0965F7FD39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36-40DE-A131-F0965F7FD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36-40DE-A131-F0965F7FD3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12">
                  <c:v>8.1823062235382018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36-40DE-A131-F0965F7FD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6-40DE-A131-F0965F7FD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6-40DE-A131-F0965F7FD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6-40DE-A131-F0965F7FD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6-40DE-A131-F0965F7FD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6-40DE-A131-F0965F7FD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6-40DE-A131-F0965F7FD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6-40DE-A131-F0965F7FD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6-40DE-A131-F0965F7FD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6-40DE-A131-F0965F7FD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6-40DE-A131-F0965F7FD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36-40DE-A131-F0965F7FD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36-40DE-A131-F0965F7FD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36-40DE-A131-F0965F7FD39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12">
                  <c:v>0.39327212963505609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36-40DE-A131-F0965F7FD39A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12">
                  <c:v>9.7455216912717191E-2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36-40DE-A131-F0965F7FD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E4-4071-ABC4-44BA61D265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4-4071-ABC4-44BA61D2656F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4-4071-ABC4-44BA61D2656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4-4071-ABC4-44BA61D2656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E4-4071-ABC4-44BA61D265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4-4071-ABC4-44BA61D2656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E4-4071-ABC4-44BA61D265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E4-4071-ABC4-44BA61D265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12">
                  <c:v>7.6951378932276295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E4-4071-ABC4-44BA61D2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4-4071-ABC4-44BA61D265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4-4071-ABC4-44BA61D265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4-4071-ABC4-44BA61D265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4-4071-ABC4-44BA61D265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4-4071-ABC4-44BA61D265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4-4071-ABC4-44BA61D265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4-4071-ABC4-44BA61D265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4-4071-ABC4-44BA61D265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4-4071-ABC4-44BA61D265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E4-4071-ABC4-44BA61D265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E4-4071-ABC4-44BA61D265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E4-4071-ABC4-44BA61D265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4-4071-ABC4-44BA61D2656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12">
                  <c:v>4.8513833404143725E-2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E4-4071-ABC4-44BA61D2656F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12">
                  <c:v>-0.40065755322425822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E4-4071-ABC4-44BA61D2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A-4A68-A40D-5AE2A67579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A-4A68-A40D-5AE2A67579E8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AA-4A68-A40D-5AE2A67579E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A-4A68-A40D-5AE2A67579E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AA-4A68-A40D-5AE2A67579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A-4A68-A40D-5AE2A67579E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AA-4A68-A40D-5AE2A67579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AA-4A68-A40D-5AE2A67579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12">
                  <c:v>7.6093441960998547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AA-4A68-A40D-5AE2A6757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AA-4A68-A40D-5AE2A67579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AA-4A68-A40D-5AE2A67579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A-4A68-A40D-5AE2A67579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A-4A68-A40D-5AE2A67579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A-4A68-A40D-5AE2A67579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A-4A68-A40D-5AE2A67579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A-4A68-A40D-5AE2A67579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A-4A68-A40D-5AE2A67579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A-4A68-A40D-5AE2A67579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A-4A68-A40D-5AE2A67579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A-4A68-A40D-5AE2A67579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A-4A68-A40D-5AE2A67579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A-4A68-A40D-5AE2A67579E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12">
                  <c:v>1.6814484724642753E-2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AA-4A68-A40D-5AE2A67579E8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12">
                  <c:v>-0.42653680046951692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AA-4A68-A40D-5AE2A6757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9-4033-9BD6-8100A9E104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9-4033-9BD6-8100A9E104EA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19-4033-9BD6-8100A9E104E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19-4033-9BD6-8100A9E104E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19-4033-9BD6-8100A9E104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19-4033-9BD6-8100A9E104E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19-4033-9BD6-8100A9E104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19-4033-9BD6-8100A9E104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12">
                  <c:v>7.6951378932276295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19-4033-9BD6-8100A9E1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19-4033-9BD6-8100A9E104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19-4033-9BD6-8100A9E104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19-4033-9BD6-8100A9E104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19-4033-9BD6-8100A9E104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19-4033-9BD6-8100A9E104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19-4033-9BD6-8100A9E104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19-4033-9BD6-8100A9E104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19-4033-9BD6-8100A9E104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19-4033-9BD6-8100A9E104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19-4033-9BD6-8100A9E104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19-4033-9BD6-8100A9E104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19-4033-9BD6-8100A9E104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19-4033-9BD6-8100A9E104E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12">
                  <c:v>4.8513833404143725E-2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19-4033-9BD6-8100A9E104EA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12">
                  <c:v>-0.40065755322425822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19-4033-9BD6-8100A9E10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A-4414-8465-2C7B1D6698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A-4414-8465-2C7B1D669886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A-4414-8465-2C7B1D66988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A-4414-8465-2C7B1D66988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A-4414-8465-2C7B1D6698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A-4414-8465-2C7B1D66988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4A-4414-8465-2C7B1D6698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4A-4414-8465-2C7B1D6698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12">
                  <c:v>7.8395872420262664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4A-4414-8465-2C7B1D669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A-4414-8465-2C7B1D6698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A-4414-8465-2C7B1D6698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A-4414-8465-2C7B1D6698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A-4414-8465-2C7B1D6698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A-4414-8465-2C7B1D6698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A-4414-8465-2C7B1D6698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A-4414-8465-2C7B1D6698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A-4414-8465-2C7B1D6698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A-4414-8465-2C7B1D6698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A-4414-8465-2C7B1D6698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A-4414-8465-2C7B1D6698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A-4414-8465-2C7B1D6698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A-4414-8465-2C7B1D66988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12">
                  <c:v>0.23186611687546321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A-4414-8465-2C7B1D669886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12">
                  <c:v>2.2673097727770042E-2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4A-4414-8465-2C7B1D669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A-440C-84E8-B5BC5CB07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40C-84E8-B5BC5CB071D0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CA-440C-84E8-B5BC5CB071D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CA-440C-84E8-B5BC5CB071D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CA-440C-84E8-B5BC5CB07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CA-440C-84E8-B5BC5CB071D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CA-440C-84E8-B5BC5CB071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CA-440C-84E8-B5BC5CB07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12">
                  <c:v>7.3600058836508051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CA-440C-84E8-B5BC5CB0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CA-440C-84E8-B5BC5CB071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CA-440C-84E8-B5BC5CB071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A-440C-84E8-B5BC5CB071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A-440C-84E8-B5BC5CB071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A-440C-84E8-B5BC5CB071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A-440C-84E8-B5BC5CB071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A-440C-84E8-B5BC5CB071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A-440C-84E8-B5BC5CB071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A-440C-84E8-B5BC5CB071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A-440C-84E8-B5BC5CB071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A-440C-84E8-B5BC5CB071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A-440C-84E8-B5BC5CB071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A-440C-84E8-B5BC5CB071D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12">
                  <c:v>-0.13248682253292809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CA-440C-84E8-B5BC5CB071D0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12">
                  <c:v>-0.75539484971745097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CA-440C-84E8-B5BC5CB0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C-44A3-8273-C02C4E278B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C-44A3-8273-C02C4E278BEF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C-44A3-8273-C02C4E278BE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C-44A3-8273-C02C4E278BE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C-44A3-8273-C02C4E278B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C-44A3-8273-C02C4E278BE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3C-44A3-8273-C02C4E278B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3C-44A3-8273-C02C4E278B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12">
                  <c:v>7.0581214378100263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3C-44A3-8273-C02C4E27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C-44A3-8273-C02C4E278B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C-44A3-8273-C02C4E278B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C-44A3-8273-C02C4E278B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C-44A3-8273-C02C4E278B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C-44A3-8273-C02C4E278B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C-44A3-8273-C02C4E278B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C-44A3-8273-C02C4E278B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C-44A3-8273-C02C4E278B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C-44A3-8273-C02C4E278B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C-44A3-8273-C02C4E278B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C-44A3-8273-C02C4E278B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3C-44A3-8273-C02C4E278B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3C-44A3-8273-C02C4E278BE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12">
                  <c:v>-7.3917346800572048E-2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3C-44A3-8273-C02C4E278BEF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12">
                  <c:v>-0.271989266896143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3C-44A3-8273-C02C4E27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A-493E-99E1-0239B832EA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A-493E-99E1-0239B832EA2D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A-493E-99E1-0239B832EA2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A-493E-99E1-0239B832EA2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A-493E-99E1-0239B832EA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2A-493E-99E1-0239B832EA2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2A-493E-99E1-0239B832EA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2A-493E-99E1-0239B832EA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12">
                  <c:v>537673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2A-493E-99E1-0239B832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2A-493E-99E1-0239B832EA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2A-493E-99E1-0239B832EA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2A-493E-99E1-0239B832EA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2A-493E-99E1-0239B832EA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2A-493E-99E1-0239B832EA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2A-493E-99E1-0239B832EA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2A-493E-99E1-0239B832EA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2A-493E-99E1-0239B832EA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2A-493E-99E1-0239B832EA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2A-493E-99E1-0239B832EA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2A-493E-99E1-0239B832EA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2A-493E-99E1-0239B832EA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2A-493E-99E1-0239B832EA2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12">
                  <c:v>7.8938866425195986E-2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2A-493E-99E1-0239B832EA2D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12">
                  <c:v>0.18402270830443035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2A-493E-99E1-0239B832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E1-40A6-BC9E-A90B1AC2CD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1-40A6-BC9E-A90B1AC2CDC4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1-40A6-BC9E-A90B1AC2CDC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1-40A6-BC9E-A90B1AC2CDC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E1-40A6-BC9E-A90B1AC2CD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E1-40A6-BC9E-A90B1AC2CDC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E1-40A6-BC9E-A90B1AC2CD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E1-40A6-BC9E-A90B1AC2CD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12">
                  <c:v>6.9720089026345331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E1-40A6-BC9E-A90B1AC2C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1-40A6-BC9E-A90B1AC2CD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1-40A6-BC9E-A90B1AC2CD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1-40A6-BC9E-A90B1AC2CD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1-40A6-BC9E-A90B1AC2CD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1-40A6-BC9E-A90B1AC2CD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E1-40A6-BC9E-A90B1AC2CD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E1-40A6-BC9E-A90B1AC2CD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E1-40A6-BC9E-A90B1AC2CD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E1-40A6-BC9E-A90B1AC2CD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E1-40A6-BC9E-A90B1AC2CD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E1-40A6-BC9E-A90B1AC2CD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E1-40A6-BC9E-A90B1AC2CD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E1-40A6-BC9E-A90B1AC2CDC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12">
                  <c:v>-8.2815854570759129E-2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E1-40A6-BC9E-A90B1AC2CDC4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12">
                  <c:v>-0.35191616635348222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E1-40A6-BC9E-A90B1AC2C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E-467F-99FC-68D2EBEE5D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E-467F-99FC-68D2EBEE5D4C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E-467F-99FC-68D2EBEE5D4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E-467F-99FC-68D2EBEE5D4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E-467F-99FC-68D2EBEE5D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E-467F-99FC-68D2EBEE5D4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CE-467F-99FC-68D2EBEE5D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CE-467F-99FC-68D2EBEE5D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12">
                  <c:v>6.9463968761093362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CE-467F-99FC-68D2EBEE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CE-467F-99FC-68D2EBEE5D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E-467F-99FC-68D2EBEE5D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E-467F-99FC-68D2EBEE5D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E-467F-99FC-68D2EBEE5D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CE-467F-99FC-68D2EBEE5D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CE-467F-99FC-68D2EBEE5D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CE-467F-99FC-68D2EBEE5D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CE-467F-99FC-68D2EBEE5D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CE-467F-99FC-68D2EBEE5D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CE-467F-99FC-68D2EBEE5D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CE-467F-99FC-68D2EBEE5D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CE-467F-99FC-68D2EBEE5D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CE-467F-99FC-68D2EBEE5D4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12">
                  <c:v>-6.1725635158539127E-2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CE-467F-99FC-68D2EBEE5D4C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12">
                  <c:v>-0.31959314913166992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CE-467F-99FC-68D2EBEE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D-48CD-9111-E77CD6BBD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D-48CD-9111-E77CD6BBD2E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D-48CD-9111-E77CD6BBD2E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D-48CD-9111-E77CD6BBD2E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D-48CD-9111-E77CD6BBD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D-48CD-9111-E77CD6BBD2E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1D-48CD-9111-E77CD6BBD2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1D-48CD-9111-E77CD6BBD2E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12">
                  <c:v>7.2061061094315804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1D-48CD-9111-E77CD6BB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D-48CD-9111-E77CD6BBD2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D-48CD-9111-E77CD6BBD2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D-48CD-9111-E77CD6BBD2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D-48CD-9111-E77CD6BBD2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D-48CD-9111-E77CD6BBD2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D-48CD-9111-E77CD6BBD2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D-48CD-9111-E77CD6BBD2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D-48CD-9111-E77CD6BBD2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D-48CD-9111-E77CD6BBD2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D-48CD-9111-E77CD6BBD2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D-48CD-9111-E77CD6BBD2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D-48CD-9111-E77CD6BBD2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D-48CD-9111-E77CD6BBD2E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12">
                  <c:v>-0.23023454011556055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1D-48CD-9111-E77CD6BBD2E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12">
                  <c:v>-0.41055210596816494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1D-48CD-9111-E77CD6BB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2-47F8-BF79-3EE913C2A2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2-47F8-BF79-3EE913C2A29D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2-47F8-BF79-3EE913C2A29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2-47F8-BF79-3EE913C2A29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2-47F8-BF79-3EE913C2A2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72-47F8-BF79-3EE913C2A29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72-47F8-BF79-3EE913C2A2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72-47F8-BF79-3EE913C2A2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12">
                  <c:v>7.4335564781838608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72-47F8-BF79-3EE913C2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2-47F8-BF79-3EE913C2A2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2-47F8-BF79-3EE913C2A2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2-47F8-BF79-3EE913C2A2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2-47F8-BF79-3EE913C2A2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2-47F8-BF79-3EE913C2A2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2-47F8-BF79-3EE913C2A2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2-47F8-BF79-3EE913C2A2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2-47F8-BF79-3EE913C2A2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72-47F8-BF79-3EE913C2A2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72-47F8-BF79-3EE913C2A2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72-47F8-BF79-3EE913C2A2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72-47F8-BF79-3EE913C2A2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72-47F8-BF79-3EE913C2A29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12">
                  <c:v>-4.8450539719476993E-2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72-47F8-BF79-3EE913C2A29D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12">
                  <c:v>8.2921348967916586E-2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72-47F8-BF79-3EE913C2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7-4B04-9763-AE86485242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7-4B04-9763-AE8648524240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7-4B04-9763-AE864852424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7-4B04-9763-AE864852424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7-4B04-9763-AE86485242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7-4B04-9763-AE864852424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7-4B04-9763-AE86485242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47-4B04-9763-AE864852424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47-4B04-9763-AE8648524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7-4B04-9763-AE86485242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47-4B04-9763-AE86485242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7-4B04-9763-AE86485242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7-4B04-9763-AE86485242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7-4B04-9763-AE86485242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7-4B04-9763-AE86485242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7-4B04-9763-AE86485242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7-4B04-9763-AE86485242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7-4B04-9763-AE86485242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7-4B04-9763-AE86485242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7-4B04-9763-AE86485242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7-4B04-9763-AE86485242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7-4B04-9763-AE864852424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47-4B04-9763-AE8648524240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47-4B04-9763-AE8648524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14-46BC-8ACD-2AABB48981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4-46BC-8ACD-2AABB48981C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4-46BC-8ACD-2AABB48981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4-46BC-8ACD-2AABB48981C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14-46BC-8ACD-2AABB48981C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4-46BC-8ACD-2AABB4898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14-46BC-8ACD-2AABB48981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14-46BC-8ACD-2AABB48981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14-46BC-8ACD-2AABB48981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14-46BC-8ACD-2AABB48981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14-46BC-8ACD-2AABB48981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4-46BC-8ACD-2AABB48981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14-46BC-8ACD-2AABB48981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4-46BC-8ACD-2AABB48981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4-46BC-8ACD-2AABB48981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4-46BC-8ACD-2AABB48981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4-46BC-8ACD-2AABB48981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4-46BC-8ACD-2AABB48981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4-46BC-8ACD-2AABB48981C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14-46BC-8ACD-2AABB48981C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14-46BC-8ACD-2AABB4898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0-4C24-9898-09C037D2F5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0-4C24-9898-09C037D2F50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0-4C24-9898-09C037D2F5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0-4C24-9898-09C037D2F50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0-4C24-9898-09C037D2F50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0-4C24-9898-09C037D2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0-4C24-9898-09C037D2F5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80-4C24-9898-09C037D2F5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80-4C24-9898-09C037D2F5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80-4C24-9898-09C037D2F5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80-4C24-9898-09C037D2F5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0-4C24-9898-09C037D2F5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0-4C24-9898-09C037D2F5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0-4C24-9898-09C037D2F5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0-4C24-9898-09C037D2F5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0-4C24-9898-09C037D2F5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80-4C24-9898-09C037D2F5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80-4C24-9898-09C037D2F5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80-4C24-9898-09C037D2F50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80-4C24-9898-09C037D2F50B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80-4C24-9898-09C037D2F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0-4F6B-849E-2E3B8558B8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0-4F6B-849E-2E3B8558B897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0-4F6B-849E-2E3B8558B897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0-4F6B-849E-2E3B8558B897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0-4F6B-849E-2E3B8558B8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0-4F6B-849E-2E3B8558B897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00-4F6B-849E-2E3B8558B8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00-4F6B-849E-2E3B8558B8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00-4F6B-849E-2E3B8558B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0-4F6B-849E-2E3B8558B8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0-4F6B-849E-2E3B8558B8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0-4F6B-849E-2E3B8558B8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0-4F6B-849E-2E3B8558B8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0-4F6B-849E-2E3B8558B8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0-4F6B-849E-2E3B8558B8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0-4F6B-849E-2E3B8558B8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0-4F6B-849E-2E3B8558B8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0-4F6B-849E-2E3B8558B8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0-4F6B-849E-2E3B8558B8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0-4F6B-849E-2E3B8558B8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0-4F6B-849E-2E3B8558B8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0-4F6B-849E-2E3B8558B897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00-4F6B-849E-2E3B8558B897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00-4F6B-849E-2E3B8558B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A-4D45-A8F5-43CB892E94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A-4D45-A8F5-43CB892E949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A-4D45-A8F5-43CB892E949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A-4D45-A8F5-43CB892E949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A-4D45-A8F5-43CB892E94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7A-4D45-A8F5-43CB892E949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7A-4D45-A8F5-43CB892E9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7A-4D45-A8F5-43CB892E94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7A-4D45-A8F5-43CB892E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A-4D45-A8F5-43CB892E9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A-4D45-A8F5-43CB892E9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A-4D45-A8F5-43CB892E9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A-4D45-A8F5-43CB892E9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A-4D45-A8F5-43CB892E9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A-4D45-A8F5-43CB892E9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A-4D45-A8F5-43CB892E9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A-4D45-A8F5-43CB892E9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A-4D45-A8F5-43CB892E9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A-4D45-A8F5-43CB892E9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7A-4D45-A8F5-43CB892E9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7A-4D45-A8F5-43CB892E9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7A-4D45-A8F5-43CB892E949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7A-4D45-A8F5-43CB892E949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7A-4D45-A8F5-43CB892E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59643</c:v>
                </c:pt>
                <c:pt idx="1">
                  <c:v>29425</c:v>
                </c:pt>
                <c:pt idx="2">
                  <c:v>14805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A-4B54-9424-0758DFEBE83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54537</c:v>
                </c:pt>
                <c:pt idx="1">
                  <c:v>19917</c:v>
                </c:pt>
                <c:pt idx="2">
                  <c:v>14388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A-4B54-9424-0758DFE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8A-4B54-9424-0758DFEBE83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8A-4B54-9424-0758DFEBE83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8A-4B54-9424-0758DFEBE83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B54-9424-0758DFEBE83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B54-9424-0758DFEBE83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A-4B54-9424-0758DFEBE83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8A-4B54-9424-0758DFEBE83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8A-4B54-9424-0758DFEBE83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8A-4B54-9424-0758DFEBE83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0.61386506382116568</c:v>
                </c:pt>
                <c:pt idx="1">
                  <c:v>0.22418450732761533</c:v>
                </c:pt>
                <c:pt idx="2">
                  <c:v>0.16195042885121902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8A-4B54-9424-0758DFE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8A-4B54-9424-0758DFEBE8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8A-4B54-9424-0758DFEBE8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A-4B54-9424-0758DFEBE8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A-4B54-9424-0758DFEBE8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A-4B54-9424-0758DFEBE8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A-4B54-9424-0758DFEBE83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8A-4B54-9424-0758DFEBE83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8A-4B54-9424-0758DFEBE83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8A-4B54-9424-0758DFEBE83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8A-4B54-9424-0758DFEBE83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8A-4B54-9424-0758DFEBE83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8A-4B54-9424-0758DFEBE83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-8.5609375785926312E-2</c:v>
                </c:pt>
                <c:pt idx="1">
                  <c:v>-0.32312659303313507</c:v>
                </c:pt>
                <c:pt idx="2">
                  <c:v>-2.8166160081053659E-2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A-4B54-9424-0758DFEBE8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32-43DE-A19E-AF18FE0171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2-43DE-A19E-AF18FE01713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32-43DE-A19E-AF18FE01713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2-43DE-A19E-AF18FE01713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32-43DE-A19E-AF18FE0171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32-43DE-A19E-AF18FE01713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32-43DE-A19E-AF18FE0171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32-43DE-A19E-AF18FE0171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12">
                  <c:v>105308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32-43DE-A19E-AF18FE01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332-43DE-A19E-AF18FE01713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332-43DE-A19E-AF18FE0171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32-43DE-A19E-AF18FE0171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32-43DE-A19E-AF18FE0171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32-43DE-A19E-AF18FE0171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32-43DE-A19E-AF18FE0171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32-43DE-A19E-AF18FE0171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32-43DE-A19E-AF18FE0171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32-43DE-A19E-AF18FE0171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32-43DE-A19E-AF18FE0171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32-43DE-A19E-AF18FE0171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32-43DE-A19E-AF18FE0171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32-43DE-A19E-AF18FE0171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32-43DE-A19E-AF18FE0171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32-43DE-A19E-AF18FE01713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12">
                  <c:v>1.4889700567639608E-2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32-43DE-A19E-AF18FE01713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12">
                  <c:v>-0.10010083574028816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32-43DE-A19E-AF18FE01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73-426B-AA44-FFDD0FD94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173-426B-AA44-FFDD0FD94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173-426B-AA44-FFDD0FD94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73-426B-AA44-FFDD0FD946F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73-426B-AA44-FFDD0FD946F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26B-AA44-FFDD0FD946F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26B-AA44-FFDD0FD946F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26B-AA44-FFDD0FD946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26B-AA44-FFDD0FD946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3-426B-AA44-FFDD0FD946F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3-426B-AA44-FFDD0FD94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54537</c:v>
                </c:pt>
                <c:pt idx="1">
                  <c:v>19917</c:v>
                </c:pt>
                <c:pt idx="2">
                  <c:v>14388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73-426B-AA44-FFDD0FD9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6-44CC-895C-E595671C0D7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6-44CC-895C-E595671C0D7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6-44CC-895C-E595671C0D7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6-44CC-895C-E595671C0D7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6-44CC-895C-E595671C0D7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6-44CC-895C-E595671C0D7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6-44CC-895C-E595671C0D7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6-44CC-895C-E595671C0D7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6-44CC-895C-E595671C0D7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6-44CC-895C-E595671C0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B66-44CC-895C-E595671C0D7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66-44CC-895C-E595671C0D7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6-44CC-895C-E595671C0D7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6-44CC-895C-E595671C0D7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66-44CC-895C-E595671C0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B66-44CC-895C-E595671C0D7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B66-44CC-895C-E595671C0D7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6-44CC-895C-E595671C0D7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6-44CC-895C-E595671C0D7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6-44CC-895C-E595671C0D7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66-44CC-895C-E595671C0D7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6-44CC-895C-E595671C0D7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66-44CC-895C-E595671C0D7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6-44CC-895C-E595671C0D7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66-44CC-895C-E595671C0D7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66-44CC-895C-E595671C0D7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66-44CC-895C-E595671C0D7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66-44CC-895C-E595671C0D7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66-44CC-895C-E595671C0D7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66-44CC-895C-E595671C0D7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66-44CC-895C-E595671C0D7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66-44CC-895C-E595671C0D7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66-44CC-895C-E595671C0D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B66-44CC-895C-E595671C0D7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66-44CC-895C-E595671C0D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66-44CC-895C-E595671C0D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66-44CC-895C-E595671C0D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66-44CC-895C-E595671C0D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66-44CC-895C-E595671C0D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66-44CC-895C-E595671C0D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66-44CC-895C-E595671C0D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66-44CC-895C-E595671C0D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66-44CC-895C-E595671C0D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66-44CC-895C-E595671C0D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66-44CC-895C-E595671C0D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66-44CC-895C-E595671C0D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66-44CC-895C-E595671C0D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66-44CC-895C-E595671C0D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66-44CC-895C-E595671C0D7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66-44CC-895C-E595671C0D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66-44CC-895C-E595671C0D7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66-44CC-895C-E595671C0D7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66-44CC-895C-E595671C0D7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66-44CC-895C-E595671C0D7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66-44CC-895C-E595671C0D7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66-44CC-895C-E595671C0D7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66-44CC-895C-E595671C0D7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66-44CC-895C-E595671C0D7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66-44CC-895C-E595671C0D7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66-44CC-895C-E595671C0D7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66-44CC-895C-E595671C0D7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66-44CC-895C-E595671C0D7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66-44CC-895C-E595671C0D7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66-44CC-895C-E595671C0D7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66-44CC-895C-E595671C0D7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66-44CC-895C-E595671C0D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B66-44CC-895C-E595671C0D7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66-44CC-895C-E595671C0D7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66-44CC-895C-E595671C0D7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66-44CC-895C-E595671C0D7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66-44CC-895C-E595671C0D7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66-44CC-895C-E595671C0D7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66-44CC-895C-E595671C0D7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66-44CC-895C-E595671C0D7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66-44CC-895C-E595671C0D7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66-44CC-895C-E595671C0D7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66-44CC-895C-E595671C0D7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66-44CC-895C-E595671C0D7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66-44CC-895C-E595671C0D7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66-44CC-895C-E595671C0D7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66-44CC-895C-E595671C0D7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66-44CC-895C-E595671C0D7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66-44CC-895C-E595671C0D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B66-44CC-895C-E595671C0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90C-4EB8-93F5-8B0ADEC1C07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0C-4EB8-93F5-8B0ADEC1C07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0C-4EB8-93F5-8B0ADEC1C07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C-4EB8-93F5-8B0ADEC1C07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4502</c:v>
                </c:pt>
                <c:pt idx="1">
                  <c:v>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C-4EB8-93F5-8B0ADEC1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16647</c:v>
                </c:pt>
                <c:pt idx="1">
                  <c:v>1527</c:v>
                </c:pt>
                <c:pt idx="2">
                  <c:v>15120</c:v>
                </c:pt>
                <c:pt idx="3">
                  <c:v>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8-40B5-9322-6E9DBBBBAFB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81576</c:v>
                </c:pt>
                <c:pt idx="1">
                  <c:v>6838</c:v>
                </c:pt>
                <c:pt idx="2">
                  <c:v>74738</c:v>
                </c:pt>
                <c:pt idx="3">
                  <c:v>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8-40B5-9322-6E9DBBBBAFB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69290</c:v>
                </c:pt>
                <c:pt idx="1">
                  <c:v>4502</c:v>
                </c:pt>
                <c:pt idx="2">
                  <c:v>64788</c:v>
                </c:pt>
                <c:pt idx="3">
                  <c:v>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8-40B5-9322-6E9DBBBB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-0.15060802196724532</c:v>
                </c:pt>
                <c:pt idx="1">
                  <c:v>-0.34162035682948233</c:v>
                </c:pt>
                <c:pt idx="2">
                  <c:v>-0.13313174021247554</c:v>
                </c:pt>
                <c:pt idx="3">
                  <c:v>-0.12311073238552273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8-40B5-9322-6E9DBBBBAFB1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-0.28855987021787788</c:v>
                </c:pt>
                <c:pt idx="1">
                  <c:v>-0.59843011328159845</c:v>
                </c:pt>
                <c:pt idx="2">
                  <c:v>-0.24825081512595293</c:v>
                </c:pt>
                <c:pt idx="3">
                  <c:v>-9.9484156226971265E-2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48-40B5-9322-6E9DBBBBAFB1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0.81288932875356579</c:v>
                </c:pt>
                <c:pt idx="1">
                  <c:v>2.3010420911684228E-2</c:v>
                </c:pt>
                <c:pt idx="2">
                  <c:v>0.78987890784188164</c:v>
                </c:pt>
                <c:pt idx="3">
                  <c:v>0.18711067124643418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48-40B5-9322-6E9DBBBBAFB1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0.77992390986245241</c:v>
                </c:pt>
                <c:pt idx="1">
                  <c:v>5.0674230656671392E-2</c:v>
                </c:pt>
                <c:pt idx="2">
                  <c:v>0.7292496792057811</c:v>
                </c:pt>
                <c:pt idx="3">
                  <c:v>0.22007609013754756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48-40B5-9322-6E9DBBBB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94-446D-9776-576E48252D3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94-446D-9776-576E48252D3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4-446D-9776-576E48252D3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4-446D-9776-576E48252D3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2914</c:v>
                </c:pt>
                <c:pt idx="1">
                  <c:v>41822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94-446D-9776-576E4825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10175</c:v>
                </c:pt>
                <c:pt idx="1">
                  <c:v>523</c:v>
                </c:pt>
                <c:pt idx="2">
                  <c:v>9652</c:v>
                </c:pt>
                <c:pt idx="3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E-4457-839E-D36CB53928E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48865</c:v>
                </c:pt>
                <c:pt idx="1">
                  <c:v>3449</c:v>
                </c:pt>
                <c:pt idx="2">
                  <c:v>45416</c:v>
                </c:pt>
                <c:pt idx="3">
                  <c:v>10778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E-4457-839E-D36CB53928E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44736</c:v>
                </c:pt>
                <c:pt idx="1">
                  <c:v>2914</c:v>
                </c:pt>
                <c:pt idx="2">
                  <c:v>41822</c:v>
                </c:pt>
                <c:pt idx="3">
                  <c:v>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E-4457-839E-D36CB5392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-8.4498107029571279E-2</c:v>
                </c:pt>
                <c:pt idx="1">
                  <c:v>-0.15511742534067841</c:v>
                </c:pt>
                <c:pt idx="2">
                  <c:v>-7.9135106570371705E-2</c:v>
                </c:pt>
                <c:pt idx="3">
                  <c:v>-9.0647615513082203E-2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E-4457-839E-D36CB53928E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-0.14855065567842252</c:v>
                </c:pt>
                <c:pt idx="1">
                  <c:v>-0.47066303360581285</c:v>
                </c:pt>
                <c:pt idx="2">
                  <c:v>-0.11085126286248825</c:v>
                </c:pt>
                <c:pt idx="3">
                  <c:v>0.36618344020072491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E-4457-839E-D36CB53928E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0.89853913043478262</c:v>
                </c:pt>
                <c:pt idx="1">
                  <c:v>2.648695652173913E-2</c:v>
                </c:pt>
                <c:pt idx="2">
                  <c:v>0.87205217391304346</c:v>
                </c:pt>
                <c:pt idx="3">
                  <c:v>0.1014608695652174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E-4457-839E-D36CB53928E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0.8202871445073987</c:v>
                </c:pt>
                <c:pt idx="1">
                  <c:v>5.3431615233694559E-2</c:v>
                </c:pt>
                <c:pt idx="2">
                  <c:v>0.76685552927370404</c:v>
                </c:pt>
                <c:pt idx="3">
                  <c:v>0.17971285549260135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3E-4457-839E-D36CB5392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44-4D3E-BA67-2F9C1968589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44-4D3E-BA67-2F9C1968589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4-4D3E-BA67-2F9C1968589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4-4D3E-BA67-2F9C1968589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1588</c:v>
                </c:pt>
                <c:pt idx="1">
                  <c:v>22966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4-4D3E-BA67-2F9C19685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6472</c:v>
                </c:pt>
                <c:pt idx="1">
                  <c:v>1004</c:v>
                </c:pt>
                <c:pt idx="2">
                  <c:v>5468</c:v>
                </c:pt>
                <c:pt idx="3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4-4F78-948B-2DD4D42E24F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32711</c:v>
                </c:pt>
                <c:pt idx="1">
                  <c:v>3389</c:v>
                </c:pt>
                <c:pt idx="2">
                  <c:v>29322</c:v>
                </c:pt>
                <c:pt idx="3">
                  <c:v>11519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4-4F78-948B-2DD4D42E24F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24554</c:v>
                </c:pt>
                <c:pt idx="1">
                  <c:v>1588</c:v>
                </c:pt>
                <c:pt idx="2">
                  <c:v>22966</c:v>
                </c:pt>
                <c:pt idx="3">
                  <c:v>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4-4F78-948B-2DD4D42E2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-0.24936565681269296</c:v>
                </c:pt>
                <c:pt idx="1">
                  <c:v>-0.5314251991737976</c:v>
                </c:pt>
                <c:pt idx="2">
                  <c:v>-0.21676556851510809</c:v>
                </c:pt>
                <c:pt idx="3">
                  <c:v>-0.1534855456202795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4-4F78-948B-2DD4D42E24F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-0.45256727532160612</c:v>
                </c:pt>
                <c:pt idx="1">
                  <c:v>-0.72169645986680686</c:v>
                </c:pt>
                <c:pt idx="2">
                  <c:v>-0.41333946407132094</c:v>
                </c:pt>
                <c:pt idx="3">
                  <c:v>-0.32927500343926264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4-4F78-948B-2DD4D42E24F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0.75126382701836925</c:v>
                </c:pt>
                <c:pt idx="1">
                  <c:v>2.0509034486210522E-2</c:v>
                </c:pt>
                <c:pt idx="2">
                  <c:v>0.7307547925321588</c:v>
                </c:pt>
                <c:pt idx="3">
                  <c:v>0.2487361729816307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4-4F78-948B-2DD4D42E24F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0.71575572074041682</c:v>
                </c:pt>
                <c:pt idx="1">
                  <c:v>4.6290628188310742E-2</c:v>
                </c:pt>
                <c:pt idx="2">
                  <c:v>0.66946509255210607</c:v>
                </c:pt>
                <c:pt idx="3">
                  <c:v>0.28424427925958318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4-4F78-948B-2DD4D42E2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7-4E32-8B05-41606BA261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A7-4E32-8B05-41606BA261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EA7-4E32-8B05-41606BA261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EA7-4E32-8B05-41606BA2616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EA7-4E32-8B05-41606BA261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EA7-4E32-8B05-41606BA261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A7-4E32-8B05-41606BA2616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A7-4E32-8B05-41606BA2616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A7-4E32-8B05-41606BA2616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A7-4E32-8B05-41606BA2616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7-4E32-8B05-41606BA2616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7-4E32-8B05-41606BA2616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7-4E32-8B05-41606BA2616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7-4E32-8B05-41606BA2616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7-4E32-8B05-41606BA2616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7-4E32-8B05-41606BA2616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7-4E32-8B05-41606BA2616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7-4E32-8B05-41606BA2616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7-4E32-8B05-41606BA2616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EA7-4E32-8B05-41606BA2616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EA7-4E32-8B05-41606BA2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D-4CDA-910B-DE1FB306F7E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D-4CDA-910B-DE1FB306F7E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D-4CDA-910B-DE1FB306F7E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D-4CDA-910B-DE1FB306F7E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D-4CDA-910B-DE1FB306F7E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D-4CDA-910B-DE1FB306F7E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D-4CDA-910B-DE1FB306F7E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D-4CDA-910B-DE1FB306F7E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D-4CDA-910B-DE1FB306F7E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D-4CDA-910B-DE1FB306F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64D-4CDA-910B-DE1FB306F7E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D-4CDA-910B-DE1FB306F7E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D-4CDA-910B-DE1FB306F7E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D-4CDA-910B-DE1FB306F7E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D-4CDA-910B-DE1FB306F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64D-4CDA-910B-DE1FB306F7E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64D-4CDA-910B-DE1FB306F7E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D-4CDA-910B-DE1FB306F7E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D-4CDA-910B-DE1FB306F7E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D-4CDA-910B-DE1FB306F7E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D-4CDA-910B-DE1FB306F7E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D-4CDA-910B-DE1FB306F7E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4D-4CDA-910B-DE1FB306F7E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D-4CDA-910B-DE1FB306F7E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D-4CDA-910B-DE1FB306F7E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D-4CDA-910B-DE1FB306F7E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D-4CDA-910B-DE1FB306F7E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D-4CDA-910B-DE1FB306F7E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D-4CDA-910B-DE1FB306F7E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D-4CDA-910B-DE1FB306F7E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D-4CDA-910B-DE1FB306F7E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4D-4CDA-910B-DE1FB306F7E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D-4CDA-910B-DE1FB306F7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64D-4CDA-910B-DE1FB306F7E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4D-4CDA-910B-DE1FB306F7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64D-4CDA-910B-DE1FB306F7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4D-4CDA-910B-DE1FB306F7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64D-4CDA-910B-DE1FB306F7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64D-4CDA-910B-DE1FB306F7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64D-4CDA-910B-DE1FB306F7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64D-4CDA-910B-DE1FB306F7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64D-4CDA-910B-DE1FB306F7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64D-4CDA-910B-DE1FB306F7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64D-4CDA-910B-DE1FB306F7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64D-4CDA-910B-DE1FB306F7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64D-4CDA-910B-DE1FB306F7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64D-4CDA-910B-DE1FB306F7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64D-4CDA-910B-DE1FB306F7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64D-4CDA-910B-DE1FB306F7E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64D-4CDA-910B-DE1FB306F7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D-4CDA-910B-DE1FB306F7E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4D-4CDA-910B-DE1FB306F7E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4D-4CDA-910B-DE1FB306F7E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4D-4CDA-910B-DE1FB306F7E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4D-4CDA-910B-DE1FB306F7E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4D-4CDA-910B-DE1FB306F7E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4D-4CDA-910B-DE1FB306F7E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4D-4CDA-910B-DE1FB306F7E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4D-4CDA-910B-DE1FB306F7E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4D-4CDA-910B-DE1FB306F7E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4D-4CDA-910B-DE1FB306F7E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4D-4CDA-910B-DE1FB306F7E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4D-4CDA-910B-DE1FB306F7E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4D-4CDA-910B-DE1FB306F7E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4D-4CDA-910B-DE1FB306F7E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4D-4CDA-910B-DE1FB306F7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64D-4CDA-910B-DE1FB306F7E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4D-4CDA-910B-DE1FB306F7E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4D-4CDA-910B-DE1FB306F7E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4D-4CDA-910B-DE1FB306F7E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4D-4CDA-910B-DE1FB306F7E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4D-4CDA-910B-DE1FB306F7E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4D-4CDA-910B-DE1FB306F7E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4D-4CDA-910B-DE1FB306F7E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4D-4CDA-910B-DE1FB306F7E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4D-4CDA-910B-DE1FB306F7E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4D-4CDA-910B-DE1FB306F7E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4D-4CDA-910B-DE1FB306F7E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4D-4CDA-910B-DE1FB306F7E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4D-4CDA-910B-DE1FB306F7E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4D-4CDA-910B-DE1FB306F7E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4D-4CDA-910B-DE1FB306F7E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4D-4CDA-910B-DE1FB306F7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64D-4CDA-910B-DE1FB306F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C-4BB8-A245-D807F6C8A0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C-4BB8-A245-D807F6C8A07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C-4BB8-A245-D807F6C8A07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C-4BB8-A245-D807F6C8A07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C-4BB8-A245-D807F6C8A0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C-4BB8-A245-D807F6C8A07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7C-4BB8-A245-D807F6C8A0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7C-4BB8-A245-D807F6C8A0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12">
                  <c:v>36137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7C-4BB8-A245-D807F6C8A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C-4BB8-A245-D807F6C8A0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C-4BB8-A245-D807F6C8A0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C-4BB8-A245-D807F6C8A0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C-4BB8-A245-D807F6C8A0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C-4BB8-A245-D807F6C8A0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C-4BB8-A245-D807F6C8A0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C-4BB8-A245-D807F6C8A0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C-4BB8-A245-D807F6C8A0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C-4BB8-A245-D807F6C8A0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C-4BB8-A245-D807F6C8A0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7C-4BB8-A245-D807F6C8A0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7C-4BB8-A245-D807F6C8A0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7C-4BB8-A245-D807F6C8A07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12">
                  <c:v>-4.787374189808713E-2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7C-4BB8-A245-D807F6C8A07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12">
                  <c:v>0.15664308805172356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7C-4BB8-A245-D807F6C8A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B-4E86-A732-BAD1221E8F5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B-4E86-A732-BAD1221E8F5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B-4E86-A732-BAD1221E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B-4E86-A732-BAD1221E8F5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B-4E86-A732-BAD1221E8F5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0B-4E86-A732-BAD1221E8F5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0B-4E86-A732-BAD1221E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C-442A-A654-B54D28C2B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C-442A-A654-B54D28C2B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9C-442A-A654-B54D28C2B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9C-442A-A654-B54D28C2BC4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9C-442A-A654-B54D28C2BC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9C-442A-A654-B54D28C2BC4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9C-442A-A654-B54D28C2BC4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9C-442A-A654-B54D28C2BC4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9C-442A-A654-B54D28C2BC4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9C-442A-A654-B54D28C2BC4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C-442A-A654-B54D28C2BC4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C-442A-A654-B54D28C2BC4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C-442A-A654-B54D28C2BC4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C-442A-A654-B54D28C2BC4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C-442A-A654-B54D28C2BC4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C-442A-A654-B54D28C2BC4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C-442A-A654-B54D28C2BC4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C-442A-A654-B54D28C2BC4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C-442A-A654-B54D28C2BC4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9C-442A-A654-B54D28C2BC4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9C-442A-A654-B54D28C2B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B-4144-9840-156DB8462A4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B-4144-9840-156DB8462A4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B-4144-9840-156DB8462A4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B-4144-9840-156DB8462A4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B-4144-9840-156DB8462A4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B-4144-9840-156DB8462A4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B-4144-9840-156DB8462A4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B-4144-9840-156DB8462A4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B-4144-9840-156DB8462A4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B-4144-9840-156DB8462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A5B-4144-9840-156DB8462A4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B-4144-9840-156DB8462A4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B-4144-9840-156DB8462A4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B-4144-9840-156DB8462A4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B-4144-9840-156DB8462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A5B-4144-9840-156DB8462A4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A5B-4144-9840-156DB8462A4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B-4144-9840-156DB8462A4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B-4144-9840-156DB8462A4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B-4144-9840-156DB8462A4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B-4144-9840-156DB8462A4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B-4144-9840-156DB8462A4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B-4144-9840-156DB8462A4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B-4144-9840-156DB8462A4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5B-4144-9840-156DB8462A4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5B-4144-9840-156DB8462A4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5B-4144-9840-156DB8462A4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5B-4144-9840-156DB8462A4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5B-4144-9840-156DB8462A4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5B-4144-9840-156DB8462A4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5B-4144-9840-156DB8462A4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5B-4144-9840-156DB8462A4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5B-4144-9840-156DB8462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A5B-4144-9840-156DB8462A4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5B-4144-9840-156DB8462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A5B-4144-9840-156DB8462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A5B-4144-9840-156DB8462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A5B-4144-9840-156DB8462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A5B-4144-9840-156DB8462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A5B-4144-9840-156DB8462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A5B-4144-9840-156DB8462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A5B-4144-9840-156DB8462A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A5B-4144-9840-156DB8462A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A5B-4144-9840-156DB8462A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A5B-4144-9840-156DB8462A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A5B-4144-9840-156DB8462A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A5B-4144-9840-156DB8462A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A5B-4144-9840-156DB8462A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A5B-4144-9840-156DB8462A4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A5B-4144-9840-156DB8462A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5B-4144-9840-156DB8462A4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5B-4144-9840-156DB8462A4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5B-4144-9840-156DB8462A4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5B-4144-9840-156DB8462A4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5B-4144-9840-156DB8462A4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5B-4144-9840-156DB8462A4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5B-4144-9840-156DB8462A4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5B-4144-9840-156DB8462A4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5B-4144-9840-156DB8462A4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5B-4144-9840-156DB8462A4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5B-4144-9840-156DB8462A4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5B-4144-9840-156DB8462A4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5B-4144-9840-156DB8462A4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5B-4144-9840-156DB8462A4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5B-4144-9840-156DB8462A4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5B-4144-9840-156DB8462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A5B-4144-9840-156DB8462A4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5B-4144-9840-156DB8462A4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5B-4144-9840-156DB8462A4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5B-4144-9840-156DB8462A4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5B-4144-9840-156DB8462A4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5B-4144-9840-156DB8462A4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5B-4144-9840-156DB8462A4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5B-4144-9840-156DB8462A4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5B-4144-9840-156DB8462A4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5B-4144-9840-156DB8462A4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5B-4144-9840-156DB8462A4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5B-4144-9840-156DB8462A4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5B-4144-9840-156DB8462A4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5B-4144-9840-156DB8462A4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5B-4144-9840-156DB8462A4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5B-4144-9840-156DB8462A4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5B-4144-9840-156DB8462A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A5B-4144-9840-156DB846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C-4884-A7E2-B14FAC2AD81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C-4884-A7E2-B14FAC2AD81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C-4884-A7E2-B14FAC2A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C-4884-A7E2-B14FAC2AD81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C-4884-A7E2-B14FAC2AD81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2C-4884-A7E2-B14FAC2AD81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2C-4884-A7E2-B14FAC2A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1-4B2C-BF07-80382FA112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1-4B2C-BF07-80382FA112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1-4B2C-BF07-80382FA112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A1-4B2C-BF07-80382FA112C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A1-4B2C-BF07-80382FA112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A1-4B2C-BF07-80382FA112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A1-4B2C-BF07-80382FA112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A1-4B2C-BF07-80382FA112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A1-4B2C-BF07-80382FA112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A1-4B2C-BF07-80382FA112C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1-4B2C-BF07-80382FA112C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1-4B2C-BF07-80382FA112C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1-4B2C-BF07-80382FA112C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1-4B2C-BF07-80382FA112C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1-4B2C-BF07-80382FA112C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1-4B2C-BF07-80382FA112C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1-4B2C-BF07-80382FA112C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1-4B2C-BF07-80382FA112C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1-4B2C-BF07-80382FA112C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6A1-4B2C-BF07-80382FA112C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A1-4B2C-BF07-80382FA1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C-44E9-946A-91A15BA5CA5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C-44E9-946A-91A15BA5CA5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C-44E9-946A-91A15BA5CA5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C-44E9-946A-91A15BA5CA5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C-44E9-946A-91A15BA5CA5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C-44E9-946A-91A15BA5CA5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C-44E9-946A-91A15BA5CA5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C-44E9-946A-91A15BA5CA5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C-44E9-946A-91A15BA5CA5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BC-44E9-946A-91A15BA5C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0BC-44E9-946A-91A15BA5CA5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BC-44E9-946A-91A15BA5CA5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BC-44E9-946A-91A15BA5CA5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BC-44E9-946A-91A15BA5CA5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BC-44E9-946A-91A15BA5C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0BC-44E9-946A-91A15BA5CA5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0BC-44E9-946A-91A15BA5CA5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BC-44E9-946A-91A15BA5CA5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BC-44E9-946A-91A15BA5CA5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BC-44E9-946A-91A15BA5CA5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BC-44E9-946A-91A15BA5CA5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BC-44E9-946A-91A15BA5CA5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BC-44E9-946A-91A15BA5CA5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BC-44E9-946A-91A15BA5CA5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BC-44E9-946A-91A15BA5CA5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BC-44E9-946A-91A15BA5CA5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BC-44E9-946A-91A15BA5CA5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BC-44E9-946A-91A15BA5CA5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BC-44E9-946A-91A15BA5CA5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BC-44E9-946A-91A15BA5CA5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BC-44E9-946A-91A15BA5CA5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BC-44E9-946A-91A15BA5CA5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BC-44E9-946A-91A15BA5CA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0BC-44E9-946A-91A15BA5CA5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BC-44E9-946A-91A15BA5CA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BC-44E9-946A-91A15BA5CA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BC-44E9-946A-91A15BA5CA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BC-44E9-946A-91A15BA5CA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BC-44E9-946A-91A15BA5CA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BC-44E9-946A-91A15BA5CA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BC-44E9-946A-91A15BA5CA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BC-44E9-946A-91A15BA5CA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BC-44E9-946A-91A15BA5CA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BC-44E9-946A-91A15BA5CA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0BC-44E9-946A-91A15BA5CA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0BC-44E9-946A-91A15BA5CA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0BC-44E9-946A-91A15BA5CA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0BC-44E9-946A-91A15BA5CA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0BC-44E9-946A-91A15BA5CA5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0BC-44E9-946A-91A15BA5CA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BC-44E9-946A-91A15BA5CA5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BC-44E9-946A-91A15BA5CA5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BC-44E9-946A-91A15BA5CA5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BC-44E9-946A-91A15BA5CA5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BC-44E9-946A-91A15BA5CA5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BC-44E9-946A-91A15BA5CA5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BC-44E9-946A-91A15BA5CA5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0BC-44E9-946A-91A15BA5CA5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0BC-44E9-946A-91A15BA5CA5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BC-44E9-946A-91A15BA5CA5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BC-44E9-946A-91A15BA5CA5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BC-44E9-946A-91A15BA5CA5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BC-44E9-946A-91A15BA5CA5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BC-44E9-946A-91A15BA5CA5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BC-44E9-946A-91A15BA5CA5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BC-44E9-946A-91A15BA5CA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0BC-44E9-946A-91A15BA5CA5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BC-44E9-946A-91A15BA5CA5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BC-44E9-946A-91A15BA5CA5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BC-44E9-946A-91A15BA5CA5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BC-44E9-946A-91A15BA5CA5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BC-44E9-946A-91A15BA5CA5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BC-44E9-946A-91A15BA5CA5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BC-44E9-946A-91A15BA5CA5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BC-44E9-946A-91A15BA5CA5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BC-44E9-946A-91A15BA5CA5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BC-44E9-946A-91A15BA5CA5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BC-44E9-946A-91A15BA5CA5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BC-44E9-946A-91A15BA5CA5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BC-44E9-946A-91A15BA5CA5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BC-44E9-946A-91A15BA5CA5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BC-44E9-946A-91A15BA5CA5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BC-44E9-946A-91A15BA5CA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0BC-44E9-946A-91A15BA5C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4-4DE6-890D-187A99FEFF8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4-4DE6-890D-187A99FEFF8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14-4DE6-890D-187A99FE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14-4DE6-890D-187A99FEFF8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14-4DE6-890D-187A99FEFF8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14-4DE6-890D-187A99FEFF8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14-4DE6-890D-187A99FE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4-4D16-85D1-49B28142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4-4D16-85D1-49B28142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B-433F-A1B1-E88F2F6A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B-433F-A1B1-E88F2F6A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9-47C0-A08B-30AB229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9-47C0-A08B-30AB229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7-4CD9-B66C-94F7E410D4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7-4CD9-B66C-94F7E410D4F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7-4CD9-B66C-94F7E410D4F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7-4CD9-B66C-94F7E410D4F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7-4CD9-B66C-94F7E410D4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7-4CD9-B66C-94F7E410D4F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37-4CD9-B66C-94F7E410D4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37-4CD9-B66C-94F7E410D4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12">
                  <c:v>47428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37-4CD9-B66C-94F7E410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7-4CD9-B66C-94F7E410D4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7-4CD9-B66C-94F7E410D4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7-4CD9-B66C-94F7E410D4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7-4CD9-B66C-94F7E410D4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7-4CD9-B66C-94F7E410D4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7-4CD9-B66C-94F7E410D4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7-4CD9-B66C-94F7E410D4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7-4CD9-B66C-94F7E410D4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7-4CD9-B66C-94F7E410D4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7-4CD9-B66C-94F7E410D4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37-4CD9-B66C-94F7E410D4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37-4CD9-B66C-94F7E410D4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37-4CD9-B66C-94F7E410D4F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12">
                  <c:v>3.0998652232511636E-2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37-4CD9-B66C-94F7E410D4F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12">
                  <c:v>0.12599415968281846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37-4CD9-B66C-94F7E410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9F7B71-ED86-414F-8CB2-DA4B077D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880157-B42A-431F-B700-937DDE7DBEB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B76B2B-A1F6-E6F6-EF7D-3593301785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0BDF49-16A0-3713-C185-F859CC5471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3802D-2F59-46E5-A014-9E59FF76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7BC0F-0D4C-4535-8A84-5D62C764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77D6D9-DB0B-4A4D-9E88-BBB1992E5BD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8129DAC-F6D6-84C8-4E96-E1C8A4B50F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ECEAB22-95D4-3869-318E-B330898260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105A5B-98A7-4EC2-808E-C689D73E3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E75D73-CB6C-4792-AD1E-B526F936E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AF7D35-C657-4A8F-89E5-137A15982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7071C5C-CFB3-4CE7-BFC1-E3DA177AF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B20115-D3FE-4E07-BB09-9CE8E8AF1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-22,4%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34.305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34.305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BBD59CC-2840-4538-82F8-060B8B563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D5C8CD-6029-4B62-8792-A6143A9D2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493D9A-A2BD-4A01-9916-099023FD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EDBE89-CF6F-4F29-BB1C-6C7BE6071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69.290 viajeros 
cuota: 78,0%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19.552 viajeros
cuota: 22,0%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E2CE43E-1590-4435-9F7A-07A1CEA1D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FC3292-8243-4805-A149-F8D2A6192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8EDC05-3D6B-421F-B4CE-C567C4C6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5417923-5260-4D18-B2F0-2F0B0DFC5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44.736 viajeros 
cuota: 82,0%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9.801 viajeros
cuota: 18,0%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F417E03-F336-4F5B-AEAE-88AC25F4A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D5AE6C-8343-4A56-A08D-A443286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BFBB69-7901-493E-9701-CFB4CE29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A5BC33-2B36-4B69-9EDC-BC228644A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24.554 viajeros 
cuota: 71,6%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9.751 viajeros
cuota: 28,4%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EDFE9C8-37CB-4C67-BDA2-0485B5556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61AD8E-0637-4A62-AE3A-1E697A8F5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D6F1B6A-1A12-430F-AAC3-F63534B88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7CA54E-0A39-40B3-AC78-4F14C3E8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AAF263-BE52-4C92-AC31-F643C5E34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5575D07-5A37-4FCB-B586-A0CDEAD71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F37E0E-8078-41A7-B128-38EEE91DA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36B2C31-C407-4707-BCDC-E80CD41E2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F8C4D3-E798-464A-B0C2-C0629F1D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A5FDE7-323C-469A-B7DB-C08D8F24B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D10670E-D5F9-4DD7-9075-F89F4C7F1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4404B3-44A6-4977-B6F2-E8FB3A9D1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CFB0DD7-3111-4B9C-9DEF-3D8824AF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036E5B3-43AF-422B-AD44-8D720D01C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8830B0-C967-4046-83A4-E6610DD1D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17CBC7-31EA-4FFE-8053-221337351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1DE691-4E6F-44E4-9EF8-D8169A406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81122D-03B3-48B5-91B6-22D8C41B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BAFE22-BE61-4E60-8091-149128873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C7B475-FC47-4292-9949-C629A0D5F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D3A3F1-CD1D-4874-9C1F-1479F0A1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A21EA7-2BD8-4FDA-93B3-0990C6FC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442933-941A-4D13-A71E-D9BEDFBE1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29142E-A33C-409C-9754-3E7CD723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B5F1E8-414F-444F-960C-73B9D583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5B9D3A-E5D7-4A91-9299-E696F40D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7919FB-C9C9-4B03-8BB8-4C9789E8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921059-07C1-4CF5-8CFF-4DE90628B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BD50D1-DC94-48AE-8DC1-D9F9AD116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584472-05F3-45A7-9BCF-F8BFDB2C6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797C18-FDD2-4A3B-9345-931FF4A7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F5A3A8-3A89-4300-94E0-1085EA6D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1C33E2-232C-4B8D-A7A0-C3EB2E966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AFD78C-F9D5-4E65-9ACD-8A730329A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AC0622-D657-4015-B3B8-3879A3414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8936EE-79E8-4912-A4E1-F493E3805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4CEEC4-2F35-42CA-91A7-488C5DC3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EEB01B-5F5D-454F-9470-E33A6481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3DC974-805D-4CD4-9845-E5123C704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AE5488-2651-41C8-B0AA-6553635B8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A7085F-A39B-4A11-AEF1-461F0201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5A44DD-761B-405F-A9DD-E911EA3B9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6A7A43-3CE5-470A-852C-1646F05C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57882E-0B0E-450F-8FB7-F9AB136A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5AA1A0-D433-4857-B751-A8311DCC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50AA7-6961-4037-B140-F2067BB0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4005789-EE49-4AF5-8DCF-EFA35DDC8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58D9C6-6291-4D20-A421-F7A7DB288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062CDE0-7701-40FC-8EED-44405A84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791DFB-FD00-43BA-8BC8-D023B1B98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F1459F-33EB-4354-B6BD-860CA3320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A97691-3797-4568-B51C-820BB117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90ECEC4-F57B-4390-BABF-225D4EAA2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F741200-3027-4819-A5C8-6FAAC3D9730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DB42DF-43F2-72BE-534C-65E35F3092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17C07F9-45FD-6146-102A-C3CF22DBCC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48627E-5E7B-411B-9294-2F0CF04BD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FE0A67-2371-49A8-A2FF-BE8A76B7C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7F02AF-EAEE-43B4-B203-EF3F3BD12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B3F92-147A-4969-8100-14BDF15E2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69246A-ECDF-4CEC-8E2D-F203188A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6720834-919A-44A4-84BE-969DFEB5B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72FA74-404C-4F89-BCBF-17674B614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EFD438-72D5-4B1F-B84F-C03E2C24A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EF152-93AA-487A-AFF5-665AF0E05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636885-DA90-4BE6-A91B-830157D3B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B2EED5A-E164-4909-B998-94391294C40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2E98A5-48DB-E429-E643-B16B2319AB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AF30F2F-5E26-731E-C7B4-0C821BD5DE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1510B9-C45E-436F-AD0D-AF1CE776B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EBA532-6BBB-4B8A-841B-57D64B75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50F481C-3A6F-4180-99BF-1FB57DA1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734BAB-2771-4F78-81B3-90082225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6A6465-B321-44E8-8013-27EF8139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4172A6-82ED-4162-9736-60456F9BF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DBE97-A93C-4BE4-ADC6-1ACDBE117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9EE89B-A952-493E-8439-B6BB02D8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3E0BDF-DBBC-488B-A0BA-93D555CD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315291E-888E-46F0-A5DF-7DB29C524CB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7FD745-7CCD-2C4F-EE6E-34825918FA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83F15D8-9C43-6B3F-94A5-A4BC393901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E0784E-20D5-42BD-AEC0-9557AC13B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DBB917-0ADF-425F-8AE9-03FD95B4A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6D1272-5724-400A-8BB4-F4B815D7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48447B-48A2-455C-9FF1-7013101E5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20848FE-AC40-41B2-BB6F-940039266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27214B-7462-4986-892B-0BE2230C5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D3326B-2E83-467C-9CA3-B8B4F3AB4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B4F33DE-1E1A-47AD-94B7-33F37068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3709394-0BC6-42D1-B6C9-64B319FC9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837882D-8253-4C8B-9CF4-E5D0C495A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2EF79DB-1F41-4C38-9E82-0BF358337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2A3EA9E-E389-4D3E-BE23-F22AC87A7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C935B6B-BFCC-447B-83D2-AC8C2537B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D1C8C08-B964-4A80-9F69-3262E6306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DCF9F3-7886-466F-88A9-C12308EA6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D3B1F5-2E76-4E85-9AAD-08370A94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ED5D6B-5D5D-441E-9393-0B56FDE4C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DEF624-E754-45D1-B9AB-6EBCAFAB6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E634E9-E56D-49C3-B106-14D57853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A9E627-B3C7-4842-9073-65A6295B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2F8397-E1ED-42D2-A320-6B45C33ED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63D01F0-6F3E-4EE2-859B-E60AB69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EA76946-E22E-4BF1-A3A1-A2E414D35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7E6183-8CA0-4CAB-81B0-E79DD21D5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C295D74-66CF-42C6-AF61-5D25A05A00D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63E47E4-51FF-748E-037B-BA57AC7234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E750B6-F4CA-5855-FE46-28F800B2B0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A8F454-F085-47C3-909F-EDC717D4D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EE2810-F40C-4978-979F-81588416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4E780E-4585-4DA4-8D9D-5FFE2DED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73DBD4-3D80-4A6B-AD0D-EEB5CA1F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101CCE-0F8E-4346-BEF7-F57F35C0E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AC41D1-FED8-43F5-A1BC-F21D5567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1BD99A-D6A0-4BCE-B900-5C51ADC96D0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49B7ED-86F2-E2F7-A3EE-860E4F738B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6D8089-9260-ED96-F566-06F5FD5C83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214441-F511-46B1-B142-2F65D7BCD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99F189-DB89-4BDE-9894-36744A6B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4732CB-1020-4ABD-80EF-9F2BB92C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10469B-8771-4D94-97CF-5BFE3A917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2F5E1A-B446-4AAA-9AEB-AE72CBE86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D6EC44A-1E10-4F5E-B58F-97337B830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BC858C-9E85-48D3-AB80-7869981B0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9B5B090-5E97-47D0-8830-379F1218F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AC8E0F4-2137-411E-8C07-C8833F92A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FCEB6AE-71CD-4313-A9E7-2F550E761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6D5F64F-B2A4-4A73-8B92-713C7715D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A97C335-EC28-40CA-BF90-A549279B6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9B3249B-12DD-44CC-8DB7-86EEB8A77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3E85352-BE9F-4FDF-BE81-D015E2CB0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7A8A2CB-A157-4023-979B-5B84C88C9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FDC409-AE14-4D00-B535-CA9736E1C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FDB3C2-0F22-4D06-A996-B217E5552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363062-6085-482B-83AE-4EE53153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BDEF8D-98E7-4FF5-B312-8BFE1EF19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2407987-63CF-4388-BF79-6DB6FE3A5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C3AE83-4773-4A20-8E26-4C0E9B84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2A3F94-D150-4117-A900-3FF75E46B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199BD51-DC25-4953-994B-615D07053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860C649-03CB-4F55-A93E-37610157D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B09F954-A8B9-45FE-B983-31F013881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509B17D-941E-420F-B052-28CAAB51A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9258571-CC2A-4389-A021-AC6C097BD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CC9E272-C423-4413-AF6E-D17C63040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5EC8E36-4B6E-409A-8EE7-3FAADDAA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C88794E-24B3-463B-B050-E62C51E5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46AD44-34AB-4620-93F2-BC9E0B9A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D8C75D-03B0-4D37-8A66-D95B4C58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6A2C0-6039-4AF1-930E-EE0C979F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0B9195-7F56-4560-AF66-B8CD927A1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8F5989-CDBB-4DCC-BC25-5801FED2C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59C04B-D9AE-4F01-86A8-D89EEB67B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4FD6040-58EC-42E3-B79C-C498931F3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9BF5C0-2613-4970-A7CE-BE8A24B5404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E3D038-33C3-CEB3-212C-BBA737E9DA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E4637E-F46B-58CA-A946-69C6642E6A1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D1385D-15FF-46D8-9578-F2C6C3FAE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BB1A408-997F-45D4-8408-BACDF147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57C0DEE-AD97-4D43-86E9-DA5B89525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C10846-ED6F-40C7-AE8F-7A3D0D269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C7ED15C-F5F9-45AA-88C0-F9A418B6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0AB442-ED3D-404C-BD5A-F7D6F1555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B5F65F-1BC6-4E7E-B79E-AEF5FBA0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F2BD1-4554-43B6-8025-8E8E62EF1EB1}">
  <dimension ref="B1:M54"/>
  <sheetViews>
    <sheetView showGridLines="0" tabSelected="1" workbookViewId="0">
      <selection activeCell="G8" sqref="G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2CE489F5-6A56-4C2D-829A-66FECA364F5C}"/>
    <hyperlink ref="B19" location="'Viajeros entr evol mensu TF'!A1" tooltip="Evolución mensual de viajeros entrentrados en Tenerife según lugar de residencia" display="Evolución mensual de viajeros entrados en Tenerife según lugar de residencia" xr:uid="{F6471872-84A7-4E38-A83F-B5C3B6E262A9}"/>
    <hyperlink ref="B14" location="'Establecim aloj islas cat y tip'!A1" tooltip="Establecimientos alojativos Canarias e islas" display="Establecimientos alojativos Canarias e islas" xr:uid="{40A9067C-6627-4CE8-9E3D-B1B3A5087E3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3D84BFA-1216-431B-8ED8-95D2B0EDCC3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E66AA98-BB40-4C25-97D2-AA1FFCECE02F}"/>
    <hyperlink ref="B37" location="'Pernoctaciones lugar reside'!A1" tooltip="Pernoctaciones registradas en establecimientos alojativos de Canarias e islas según tipología y categoría" display="'Pernoctaciones lugar reside'!A1" xr:uid="{A496C3CF-930F-4E4C-A90B-D49D5D1897FA}"/>
    <hyperlink ref="B8" location="'Resumen indicadores (aloj)'!A1" tooltip="Resumen indicadores Tenerife" display="'Resumen indicadores (aloj)'!A1" xr:uid="{DE17A2F6-64DB-4C43-9FB4-0D859A4CE137}"/>
    <hyperlink ref="B9" location="'Resumen indicadores municipios '!A1" tooltip="Resumen indicadores municipios Tenerife" display="Resumen indicadores municipios Tenerife" xr:uid="{19CFB41D-E89E-4882-AB7E-FD122B796D54}"/>
    <hyperlink ref="B20" location="'Viajeros entr evol mensu TF cat'!A1" tooltip="Evolución mensual de viajeros entrentrados en Tenerife según lugar de residencia" display="'Viajeros entr evol mensu TF cat'!A1" xr:uid="{C947BFEC-20DB-4A95-B562-59B50B1E9D7B}"/>
    <hyperlink ref="B21" location="'Viajeros entr evol anual TF cat'!A1" tooltip="Evolución mensual de viajeros entrentrados en Tenerife según lugar de residencia" display="'Viajeros entr evol anual TF cat'!A1" xr:uid="{FC32A1AC-DC4C-4CB9-BA22-C2A9EE341E0B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2D82337-447B-43CA-B13C-6D7C90810E8A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4729D19-344B-4E22-BAEE-67E7B4B5D65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F0441BD4-37F9-4723-AED9-562967BBC62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31C94D3-970D-4E20-A882-4A1122F9476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73BE7FA-54F8-4C64-8A91-5366DC7D367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F64B02A-7D95-4783-85FD-6D3882826E3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FFAEA68-BE9B-45F1-83A2-51E0458D1D3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7E065BC-00D0-4B22-8DB8-56811E74B47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7183413-347A-4C21-8265-8E3DC2D2A9F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0E971AF-ABC6-4E44-9C10-8E89EBA35F4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7B82D7C-EA3B-46A1-91C9-46AB838B6043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3504953-2755-474A-8676-827584B84C8C}"/>
    <hyperlink ref="B35" location="'Pernoctaciones evol mensu TF'!A1" tooltip="Evolución mensual de pernoctaciones en Tenerife según lugar de residencia" display="'Pernoctaciones evol mensu TF'!A1" xr:uid="{C8CF465D-947F-49DE-9693-0D49A6F8A25A}"/>
    <hyperlink ref="B36" location="'Pernocta evol mensu TF cat'!A1" tooltip="Evolución mensual de pernoctaciones en Tenerife según lugar de residencia" display="'Pernocta evol mensu TF cat'!A1" xr:uid="{91519CD5-637A-412C-ADFD-38646482EF9E}"/>
    <hyperlink ref="B38" location="'Pernoctaciones lugar residen ac'!A1" tooltip="Pernoctaciones registradas en establecimientos alojativos de Canarias e islas según tipología y categoría" display="'Pernoctaciones lugar residen ac'!A1" xr:uid="{2E46E07A-5973-43EE-9D6B-08DFD79699C7}"/>
    <hyperlink ref="B39" location="'Pernoctaciones lugar reside año'!A1" tooltip="Pernoctaciones registradas en establecimientos alojativos de Canarias e islas según tipología y categoría" display="'Pernoctaciones lugar reside año'!A1" xr:uid="{8F21F9C7-8BD2-4076-B3D0-A623A94AB2C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551BDC8-5391-4B81-84A7-452AE43FABBD}"/>
    <hyperlink ref="B41" location="'EM evol menusual lugar resd'!A1" tooltip="Evolución mensual de estancia media en Tenerife según lugar de residencia" display="'EM evol menusual lugar resd'!A1" xr:uid="{08ACB4BD-FBA4-4067-9CFA-FCDEF800D175}"/>
    <hyperlink ref="B42" location="'EM evol mensu TF cat '!A1" tooltip="Evolución mensual de estancia media en Tenerife según lugar de residencia" display="'EM evol mensu TF cat '!A1" xr:uid="{DA061665-5D98-4CCA-AABB-0AAE249ADC56}"/>
    <hyperlink ref="B44" location="'tasa de ocupación evol mens'!A1" tooltip="Evolución mensual de estancia media en Tenerife según lugar de residencia" display="'tasa de ocupación evol mens'!A1" xr:uid="{05536F2D-AE24-4B2D-B6EC-7FEF593EE2A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143E184-AF20-4E17-9952-4841F726B120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914EC33-F85C-4733-B9B6-24B6FBFD6BE5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EB177D8-F716-4470-9AF5-35996E5B581A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ACD6358-6613-4C5B-900B-FCA9A9920F2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03850C3D-64DA-43F7-9754-6E2186CCED0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3D21C-D05B-4C28-A85C-ACEC22D5BBAE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ref="N9:N17" si="1">IFERROR(M9/K9-1,"-")</f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1"/>
        <v>0.14154548934872468</v>
      </c>
      <c r="O11" s="116">
        <f t="shared" ref="O11:O20" si="2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1"/>
        <v>-5.2337061894108916E-2</v>
      </c>
      <c r="O12" s="116">
        <f t="shared" si="2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1"/>
        <v>7.4744719773823354E-2</v>
      </c>
      <c r="O13" s="116">
        <f t="shared" si="2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1"/>
        <v>-1.8112488083888989E-3</v>
      </c>
      <c r="O14" s="116">
        <f t="shared" si="2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1"/>
        <v>1.7222557647388781E-2</v>
      </c>
      <c r="O15" s="116">
        <f t="shared" si="2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1125712</v>
      </c>
      <c r="N21" s="119">
        <v>4.2310484289121542E-2</v>
      </c>
      <c r="O21" s="119">
        <v>9.7987807851743547E-2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3">IFERROR(E31/C31-1,"-")</f>
        <v>7.3408376862435176E-2</v>
      </c>
      <c r="G31" s="115">
        <v>12102</v>
      </c>
      <c r="H31" s="116">
        <f t="shared" si="3"/>
        <v>-0.89134396968907958</v>
      </c>
      <c r="I31" s="115">
        <v>86205</v>
      </c>
      <c r="J31" s="116">
        <f t="shared" si="3"/>
        <v>6.1232027764005945</v>
      </c>
      <c r="K31" s="115">
        <v>115960</v>
      </c>
      <c r="L31" s="116">
        <f t="shared" si="3"/>
        <v>0.34516559364306021</v>
      </c>
      <c r="M31" s="115">
        <v>122914</v>
      </c>
      <c r="N31" s="116">
        <f t="shared" ref="N31:N39" si="4">IFERROR(M31/K31-1,"-")</f>
        <v>5.9968954812004149E-2</v>
      </c>
      <c r="O31" s="116">
        <f>M31/C31-1</f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3"/>
        <v>0.18735360692845182</v>
      </c>
      <c r="G32" s="115">
        <v>15540</v>
      </c>
      <c r="H32" s="116">
        <f t="shared" si="3"/>
        <v>-0.87119447644781878</v>
      </c>
      <c r="I32" s="115">
        <v>113659</v>
      </c>
      <c r="J32" s="116">
        <f t="shared" si="3"/>
        <v>6.313963963963964</v>
      </c>
      <c r="K32" s="115">
        <v>120680</v>
      </c>
      <c r="L32" s="116">
        <f t="shared" si="3"/>
        <v>6.1772494919012155E-2</v>
      </c>
      <c r="M32" s="115">
        <v>124180</v>
      </c>
      <c r="N32" s="116">
        <f t="shared" si="4"/>
        <v>2.9002320185614883E-2</v>
      </c>
      <c r="O32" s="116">
        <f>IFERROR(M32/C32-1,"-")</f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3"/>
        <v>-0.60228322280560154</v>
      </c>
      <c r="G33" s="115">
        <v>19839</v>
      </c>
      <c r="H33" s="116">
        <f t="shared" si="3"/>
        <v>-0.58494079250177833</v>
      </c>
      <c r="I33" s="115">
        <v>123375</v>
      </c>
      <c r="J33" s="116">
        <f t="shared" si="3"/>
        <v>5.2188114320278238</v>
      </c>
      <c r="K33" s="115">
        <v>124592</v>
      </c>
      <c r="L33" s="116">
        <f t="shared" si="3"/>
        <v>9.864235055724313E-3</v>
      </c>
      <c r="M33" s="115">
        <v>142017</v>
      </c>
      <c r="N33" s="116">
        <f t="shared" si="4"/>
        <v>0.13985649158854496</v>
      </c>
      <c r="O33" s="116">
        <f t="shared" ref="O33:O42" si="5">IFERROR(M33/C33-1,"-")</f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3"/>
        <v>-1</v>
      </c>
      <c r="G34" s="115">
        <v>25490</v>
      </c>
      <c r="H34" s="116" t="str">
        <f t="shared" si="3"/>
        <v>-</v>
      </c>
      <c r="I34" s="115">
        <v>141494</v>
      </c>
      <c r="J34" s="116">
        <f t="shared" si="3"/>
        <v>4.5509611612397016</v>
      </c>
      <c r="K34" s="115">
        <v>137810</v>
      </c>
      <c r="L34" s="116">
        <f t="shared" si="3"/>
        <v>-2.6036439707690762E-2</v>
      </c>
      <c r="M34" s="115">
        <v>130927</v>
      </c>
      <c r="N34" s="116">
        <f t="shared" si="4"/>
        <v>-4.9945577244031591E-2</v>
      </c>
      <c r="O34" s="116">
        <f t="shared" si="5"/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3"/>
        <v>-1</v>
      </c>
      <c r="G35" s="115">
        <v>33362</v>
      </c>
      <c r="H35" s="116" t="str">
        <f t="shared" si="3"/>
        <v>-</v>
      </c>
      <c r="I35" s="115">
        <v>125144</v>
      </c>
      <c r="J35" s="116">
        <f t="shared" si="3"/>
        <v>2.7510940591091662</v>
      </c>
      <c r="K35" s="115">
        <v>124155</v>
      </c>
      <c r="L35" s="116">
        <f t="shared" si="3"/>
        <v>-7.902895863964754E-3</v>
      </c>
      <c r="M35" s="115">
        <v>132737</v>
      </c>
      <c r="N35" s="116">
        <f t="shared" si="4"/>
        <v>6.9123273327695189E-2</v>
      </c>
      <c r="O35" s="116">
        <f t="shared" si="5"/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3"/>
        <v>-1</v>
      </c>
      <c r="G36" s="115">
        <v>44847</v>
      </c>
      <c r="H36" s="116" t="str">
        <f t="shared" si="3"/>
        <v>-</v>
      </c>
      <c r="I36" s="115">
        <v>123799</v>
      </c>
      <c r="J36" s="116">
        <f t="shared" si="3"/>
        <v>1.7604745021963564</v>
      </c>
      <c r="K36" s="115">
        <v>127951</v>
      </c>
      <c r="L36" s="116">
        <f t="shared" si="3"/>
        <v>3.3538235365390578E-2</v>
      </c>
      <c r="M36" s="115">
        <v>129241</v>
      </c>
      <c r="N36" s="116">
        <f t="shared" si="4"/>
        <v>1.0081984509695108E-2</v>
      </c>
      <c r="O36" s="116">
        <f t="shared" si="5"/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3"/>
        <v>-1</v>
      </c>
      <c r="G37" s="115">
        <v>80931</v>
      </c>
      <c r="H37" s="116" t="str">
        <f t="shared" si="3"/>
        <v>-</v>
      </c>
      <c r="I37" s="115">
        <v>138653</v>
      </c>
      <c r="J37" s="116">
        <f t="shared" si="3"/>
        <v>0.71322484585634682</v>
      </c>
      <c r="K37" s="115">
        <v>133653</v>
      </c>
      <c r="L37" s="116">
        <f t="shared" si="3"/>
        <v>-3.6061246420921345E-2</v>
      </c>
      <c r="M37" s="115">
        <v>133668</v>
      </c>
      <c r="N37" s="116">
        <f t="shared" si="4"/>
        <v>1.1223092635415099E-4</v>
      </c>
      <c r="O37" s="116">
        <f t="shared" si="5"/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3"/>
        <v>-0.65533157498116057</v>
      </c>
      <c r="G38" s="115">
        <v>100580</v>
      </c>
      <c r="H38" s="116">
        <f t="shared" si="3"/>
        <v>1.2906987337159515</v>
      </c>
      <c r="I38" s="115">
        <v>138022</v>
      </c>
      <c r="J38" s="116">
        <f t="shared" si="3"/>
        <v>0.37226088685623382</v>
      </c>
      <c r="K38" s="115">
        <v>134916</v>
      </c>
      <c r="L38" s="116">
        <f t="shared" si="3"/>
        <v>-2.2503658836997009E-2</v>
      </c>
      <c r="M38" s="115"/>
      <c r="N38" s="116"/>
      <c r="O38" s="116"/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3"/>
        <v>-0.73187910789454258</v>
      </c>
      <c r="G39" s="115">
        <v>92716</v>
      </c>
      <c r="H39" s="116">
        <f t="shared" si="3"/>
        <v>2.192150111895335</v>
      </c>
      <c r="I39" s="115">
        <v>116996</v>
      </c>
      <c r="J39" s="116">
        <f t="shared" si="3"/>
        <v>0.26187497303593776</v>
      </c>
      <c r="K39" s="115">
        <v>125237</v>
      </c>
      <c r="L39" s="116">
        <f t="shared" si="3"/>
        <v>7.0438305583096827E-2</v>
      </c>
      <c r="M39" s="115"/>
      <c r="N39" s="116"/>
      <c r="O39" s="116"/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3"/>
        <v>-0.81865913080441133</v>
      </c>
      <c r="G40" s="115">
        <v>122247</v>
      </c>
      <c r="H40" s="116">
        <f t="shared" si="3"/>
        <v>4.3065503320744885</v>
      </c>
      <c r="I40" s="115">
        <v>135198</v>
      </c>
      <c r="J40" s="116">
        <f t="shared" si="3"/>
        <v>0.10594125009202671</v>
      </c>
      <c r="K40" s="115">
        <v>143593</v>
      </c>
      <c r="L40" s="116">
        <f t="shared" si="3"/>
        <v>6.2094113818251806E-2</v>
      </c>
      <c r="M40" s="115"/>
      <c r="N40" s="116"/>
      <c r="O40" s="116"/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3"/>
        <v>-0.8491603562237322</v>
      </c>
      <c r="G41" s="115">
        <v>106548</v>
      </c>
      <c r="H41" s="116">
        <f t="shared" si="3"/>
        <v>5.5390941450840803</v>
      </c>
      <c r="I41" s="115">
        <v>121503</v>
      </c>
      <c r="J41" s="116">
        <f t="shared" si="3"/>
        <v>0.14035927469309617</v>
      </c>
      <c r="K41" s="115">
        <v>124720</v>
      </c>
      <c r="L41" s="116">
        <f t="shared" si="3"/>
        <v>2.6476712509156064E-2</v>
      </c>
      <c r="M41" s="115"/>
      <c r="N41" s="116"/>
      <c r="O41" s="116"/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3"/>
        <v>-0.80228814686710126</v>
      </c>
      <c r="G42" s="115">
        <v>98566</v>
      </c>
      <c r="H42" s="116">
        <f t="shared" si="3"/>
        <v>3.4213878796034631</v>
      </c>
      <c r="I42" s="115">
        <v>126581</v>
      </c>
      <c r="J42" s="116">
        <f t="shared" si="3"/>
        <v>0.28422579794249536</v>
      </c>
      <c r="K42" s="115">
        <v>129836</v>
      </c>
      <c r="L42" s="116">
        <f t="shared" si="3"/>
        <v>2.5714759719073221E-2</v>
      </c>
      <c r="M42" s="115"/>
      <c r="N42" s="116"/>
      <c r="O42" s="116"/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3"/>
        <v>-0.6779659781004439</v>
      </c>
      <c r="G43" s="118">
        <v>752768</v>
      </c>
      <c r="H43" s="119">
        <f t="shared" si="3"/>
        <v>0.70455276231709463</v>
      </c>
      <c r="I43" s="118">
        <v>1490629</v>
      </c>
      <c r="J43" s="119">
        <f t="shared" si="3"/>
        <v>0.98019708595476951</v>
      </c>
      <c r="K43" s="118">
        <v>1543103</v>
      </c>
      <c r="L43" s="119">
        <f t="shared" si="3"/>
        <v>3.5202588974184712E-2</v>
      </c>
      <c r="M43" s="118">
        <v>915684</v>
      </c>
      <c r="N43" s="119">
        <v>3.4903893643881467E-2</v>
      </c>
      <c r="O43" s="119">
        <v>0.16230398391506662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6">IFERROR(E53/C53-1,"-")</f>
        <v>0.13324561301365878</v>
      </c>
      <c r="G53" s="115">
        <v>11597</v>
      </c>
      <c r="H53" s="116">
        <f t="shared" si="6"/>
        <v>-0.88083886479932594</v>
      </c>
      <c r="I53" s="115">
        <v>77462</v>
      </c>
      <c r="J53" s="116">
        <f t="shared" si="6"/>
        <v>5.6794860739846511</v>
      </c>
      <c r="K53" s="115">
        <v>102022</v>
      </c>
      <c r="L53" s="116">
        <f t="shared" si="6"/>
        <v>0.31705868683999894</v>
      </c>
      <c r="M53" s="115">
        <v>111169</v>
      </c>
      <c r="N53" s="116">
        <f t="shared" ref="N53:N64" si="7">IFERROR(M53/K53-1,"-")</f>
        <v>8.9657132775283754E-2</v>
      </c>
      <c r="O53" s="116">
        <f>M53/C53-1</f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6"/>
        <v>0.22800753628582071</v>
      </c>
      <c r="G54" s="115">
        <v>14910</v>
      </c>
      <c r="H54" s="116">
        <f t="shared" si="6"/>
        <v>-0.85879210902650849</v>
      </c>
      <c r="I54" s="115">
        <v>101190</v>
      </c>
      <c r="J54" s="116">
        <f t="shared" si="6"/>
        <v>5.7867203219315897</v>
      </c>
      <c r="K54" s="115">
        <v>107203</v>
      </c>
      <c r="L54" s="116">
        <f t="shared" si="6"/>
        <v>5.9422867872319429E-2</v>
      </c>
      <c r="M54" s="115">
        <v>111828</v>
      </c>
      <c r="N54" s="116">
        <f t="shared" si="7"/>
        <v>4.3142449371752711E-2</v>
      </c>
      <c r="O54" s="116">
        <f>IFERROR(M54/C54-1,"-")</f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6"/>
        <v>-0.59060094907684335</v>
      </c>
      <c r="G55" s="115">
        <v>19532</v>
      </c>
      <c r="H55" s="116">
        <f t="shared" si="6"/>
        <v>-0.52437539570447567</v>
      </c>
      <c r="I55" s="115">
        <v>109531</v>
      </c>
      <c r="J55" s="116">
        <f t="shared" si="6"/>
        <v>4.6077718615605159</v>
      </c>
      <c r="K55" s="115">
        <v>110890</v>
      </c>
      <c r="L55" s="116">
        <f t="shared" si="6"/>
        <v>1.2407446293743352E-2</v>
      </c>
      <c r="M55" s="115">
        <v>127256</v>
      </c>
      <c r="N55" s="116">
        <f t="shared" si="7"/>
        <v>0.14758769952204887</v>
      </c>
      <c r="O55" s="116">
        <f t="shared" ref="O55:O64" si="8">IFERROR(M55/C55-1,"-")</f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6"/>
        <v>-1</v>
      </c>
      <c r="G56" s="115">
        <v>25134</v>
      </c>
      <c r="H56" s="116" t="str">
        <f t="shared" si="6"/>
        <v>-</v>
      </c>
      <c r="I56" s="115">
        <v>126772</v>
      </c>
      <c r="J56" s="116">
        <f t="shared" si="6"/>
        <v>4.043844990849049</v>
      </c>
      <c r="K56" s="115">
        <v>123429</v>
      </c>
      <c r="L56" s="116">
        <f t="shared" si="6"/>
        <v>-2.6370176379642229E-2</v>
      </c>
      <c r="M56" s="115">
        <v>117947</v>
      </c>
      <c r="N56" s="116">
        <f t="shared" si="7"/>
        <v>-4.4414197635887831E-2</v>
      </c>
      <c r="O56" s="116">
        <f t="shared" si="8"/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6"/>
        <v>-1</v>
      </c>
      <c r="G57" s="115">
        <v>33045</v>
      </c>
      <c r="H57" s="116" t="str">
        <f t="shared" si="6"/>
        <v>-</v>
      </c>
      <c r="I57" s="115">
        <v>113457</v>
      </c>
      <c r="J57" s="116">
        <f t="shared" si="6"/>
        <v>2.4334089877439853</v>
      </c>
      <c r="K57" s="115">
        <v>111213</v>
      </c>
      <c r="L57" s="116">
        <f t="shared" si="6"/>
        <v>-1.9778418255374297E-2</v>
      </c>
      <c r="M57" s="115">
        <v>119801</v>
      </c>
      <c r="N57" s="116">
        <f t="shared" si="7"/>
        <v>7.7221188170447652E-2</v>
      </c>
      <c r="O57" s="116">
        <f t="shared" si="8"/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6"/>
        <v>-1</v>
      </c>
      <c r="G58" s="115">
        <v>43303</v>
      </c>
      <c r="H58" s="116" t="str">
        <f t="shared" si="6"/>
        <v>-</v>
      </c>
      <c r="I58" s="115">
        <v>110209</v>
      </c>
      <c r="J58" s="116">
        <f t="shared" si="6"/>
        <v>1.5450661616978039</v>
      </c>
      <c r="K58" s="115">
        <v>114600</v>
      </c>
      <c r="L58" s="116">
        <f t="shared" si="6"/>
        <v>3.984248110408406E-2</v>
      </c>
      <c r="M58" s="115">
        <v>117142</v>
      </c>
      <c r="N58" s="116">
        <f t="shared" si="7"/>
        <v>2.218150087260029E-2</v>
      </c>
      <c r="O58" s="116">
        <f t="shared" si="8"/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6"/>
        <v>-1</v>
      </c>
      <c r="G59" s="115">
        <v>74597</v>
      </c>
      <c r="H59" s="116" t="str">
        <f t="shared" si="6"/>
        <v>-</v>
      </c>
      <c r="I59" s="115">
        <v>123042</v>
      </c>
      <c r="J59" s="116">
        <f t="shared" si="6"/>
        <v>0.64942289904419748</v>
      </c>
      <c r="K59" s="115">
        <v>118946</v>
      </c>
      <c r="L59" s="116">
        <f t="shared" si="6"/>
        <v>-3.3289445880268498E-2</v>
      </c>
      <c r="M59" s="115">
        <v>120238</v>
      </c>
      <c r="N59" s="116">
        <f t="shared" si="7"/>
        <v>1.0862071864543577E-2</v>
      </c>
      <c r="O59" s="116">
        <f t="shared" si="8"/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6"/>
        <v>-0.62414595413081209</v>
      </c>
      <c r="G60" s="115">
        <v>92057</v>
      </c>
      <c r="H60" s="116">
        <f t="shared" si="6"/>
        <v>1.2613982509580426</v>
      </c>
      <c r="I60" s="115">
        <v>121901</v>
      </c>
      <c r="J60" s="116">
        <f t="shared" si="6"/>
        <v>0.32419044722291623</v>
      </c>
      <c r="K60" s="115">
        <v>120435</v>
      </c>
      <c r="L60" s="116">
        <f t="shared" si="6"/>
        <v>-1.202615236954574E-2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6"/>
        <v>-0.69275321677793711</v>
      </c>
      <c r="G61" s="115">
        <v>84214</v>
      </c>
      <c r="H61" s="116">
        <f t="shared" si="6"/>
        <v>1.9562256467862533</v>
      </c>
      <c r="I61" s="115">
        <v>103802</v>
      </c>
      <c r="J61" s="116">
        <f t="shared" si="6"/>
        <v>0.2325979053364049</v>
      </c>
      <c r="K61" s="115">
        <v>112485</v>
      </c>
      <c r="L61" s="116">
        <f t="shared" si="6"/>
        <v>8.3649640662029734E-2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6"/>
        <v>-0.79249755575642422</v>
      </c>
      <c r="G62" s="115">
        <v>107685</v>
      </c>
      <c r="H62" s="116">
        <f t="shared" si="6"/>
        <v>3.7866382184291236</v>
      </c>
      <c r="I62" s="115">
        <v>119950</v>
      </c>
      <c r="J62" s="116">
        <f t="shared" si="6"/>
        <v>0.11389701444026556</v>
      </c>
      <c r="K62" s="115">
        <v>128570</v>
      </c>
      <c r="L62" s="116">
        <f t="shared" si="6"/>
        <v>7.1863276365152107E-2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6"/>
        <v>-0.82919422470064408</v>
      </c>
      <c r="G63" s="115">
        <v>94309</v>
      </c>
      <c r="H63" s="116">
        <f t="shared" si="6"/>
        <v>4.9670357481809555</v>
      </c>
      <c r="I63" s="115">
        <v>107416</v>
      </c>
      <c r="J63" s="116">
        <f t="shared" si="6"/>
        <v>0.13897931268489749</v>
      </c>
      <c r="K63" s="115">
        <v>111535</v>
      </c>
      <c r="L63" s="116">
        <f t="shared" si="6"/>
        <v>3.8346242645415973E-2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6"/>
        <v>-0.77727855567523207</v>
      </c>
      <c r="G64" s="115">
        <v>87439</v>
      </c>
      <c r="H64" s="116">
        <f t="shared" si="6"/>
        <v>3.0272199705232126</v>
      </c>
      <c r="I64" s="115">
        <v>110632</v>
      </c>
      <c r="J64" s="116">
        <f t="shared" si="6"/>
        <v>0.26524777273299094</v>
      </c>
      <c r="K64" s="115">
        <v>116159</v>
      </c>
      <c r="L64" s="116">
        <f t="shared" si="6"/>
        <v>4.9958420710102036E-2</v>
      </c>
      <c r="M64" s="115"/>
      <c r="N64" s="116"/>
      <c r="O64" s="116"/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6"/>
        <v>-0.65537714325221241</v>
      </c>
      <c r="G65" s="118">
        <v>687822</v>
      </c>
      <c r="H65" s="119">
        <f t="shared" si="6"/>
        <v>0.72485894124432626</v>
      </c>
      <c r="I65" s="118">
        <v>1325364</v>
      </c>
      <c r="J65" s="119">
        <f t="shared" si="6"/>
        <v>0.92689969207149514</v>
      </c>
      <c r="K65" s="118">
        <v>1377487</v>
      </c>
      <c r="L65" s="119">
        <f t="shared" si="6"/>
        <v>3.9327309327852555E-2</v>
      </c>
      <c r="M65" s="118">
        <v>825381</v>
      </c>
      <c r="N65" s="119">
        <v>4.7035213617099059E-2</v>
      </c>
      <c r="O65" s="119">
        <v>0.25502691360277341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9">IFERROR(E75/C75-1,"-")</f>
        <v>-0.2139462058938657</v>
      </c>
      <c r="G75" s="115">
        <v>505</v>
      </c>
      <c r="H75" s="116">
        <f t="shared" si="9"/>
        <v>-0.96407483815892436</v>
      </c>
      <c r="I75" s="115">
        <v>8743</v>
      </c>
      <c r="J75" s="116">
        <f t="shared" si="9"/>
        <v>16.312871287128711</v>
      </c>
      <c r="K75" s="115">
        <v>13938</v>
      </c>
      <c r="L75" s="116">
        <f t="shared" si="9"/>
        <v>0.59418963742422504</v>
      </c>
      <c r="M75" s="115">
        <v>11745</v>
      </c>
      <c r="N75" s="116">
        <f t="shared" ref="N75:N86" si="10">IFERROR(M75/K75-1,"-")</f>
        <v>-0.15733964700817904</v>
      </c>
      <c r="O75" s="116">
        <f>M75/C75-1</f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9"/>
        <v>-3.6349673620888256E-2</v>
      </c>
      <c r="G76" s="115">
        <v>630</v>
      </c>
      <c r="H76" s="116">
        <f t="shared" si="9"/>
        <v>-0.95816177447204143</v>
      </c>
      <c r="I76" s="115">
        <v>12469</v>
      </c>
      <c r="J76" s="116">
        <f t="shared" si="9"/>
        <v>18.792063492063491</v>
      </c>
      <c r="K76" s="115">
        <v>13477</v>
      </c>
      <c r="L76" s="116">
        <f t="shared" si="9"/>
        <v>8.0840484401315305E-2</v>
      </c>
      <c r="M76" s="115">
        <v>12352</v>
      </c>
      <c r="N76" s="116">
        <f t="shared" si="10"/>
        <v>-8.3475550938636234E-2</v>
      </c>
      <c r="O76" s="116">
        <f>IFERROR(M76/C76-1,"-")</f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9"/>
        <v>-0.66124893071000856</v>
      </c>
      <c r="G77" s="115">
        <v>307</v>
      </c>
      <c r="H77" s="116">
        <f t="shared" si="9"/>
        <v>-0.95439691027926321</v>
      </c>
      <c r="I77" s="115">
        <v>13844</v>
      </c>
      <c r="J77" s="116">
        <f t="shared" si="9"/>
        <v>44.094462540716613</v>
      </c>
      <c r="K77" s="115">
        <v>13702</v>
      </c>
      <c r="L77" s="116">
        <f t="shared" si="9"/>
        <v>-1.0257151112395224E-2</v>
      </c>
      <c r="M77" s="115">
        <v>14761</v>
      </c>
      <c r="N77" s="116">
        <f t="shared" si="10"/>
        <v>7.7287987155159721E-2</v>
      </c>
      <c r="O77" s="116">
        <f t="shared" ref="O77:O86" si="11">IFERROR(M77/C77-1,"-")</f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9"/>
        <v>-1</v>
      </c>
      <c r="G78" s="115">
        <v>356</v>
      </c>
      <c r="H78" s="116" t="str">
        <f t="shared" si="9"/>
        <v>-</v>
      </c>
      <c r="I78" s="115">
        <v>14722</v>
      </c>
      <c r="J78" s="116">
        <f t="shared" si="9"/>
        <v>40.353932584269664</v>
      </c>
      <c r="K78" s="115">
        <v>14381</v>
      </c>
      <c r="L78" s="116">
        <f t="shared" si="9"/>
        <v>-2.3162613775302265E-2</v>
      </c>
      <c r="M78" s="115">
        <v>12980</v>
      </c>
      <c r="N78" s="116">
        <f t="shared" si="10"/>
        <v>-9.7420207217856936E-2</v>
      </c>
      <c r="O78" s="116">
        <f t="shared" si="11"/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9"/>
        <v>-1</v>
      </c>
      <c r="G79" s="115">
        <v>317</v>
      </c>
      <c r="H79" s="116" t="str">
        <f t="shared" si="9"/>
        <v>-</v>
      </c>
      <c r="I79" s="115">
        <v>11687</v>
      </c>
      <c r="J79" s="116">
        <f t="shared" si="9"/>
        <v>35.867507886435334</v>
      </c>
      <c r="K79" s="115">
        <v>12942</v>
      </c>
      <c r="L79" s="116">
        <f t="shared" si="9"/>
        <v>0.10738427312398402</v>
      </c>
      <c r="M79" s="115">
        <v>12936</v>
      </c>
      <c r="N79" s="116">
        <f t="shared" si="10"/>
        <v>-4.6360686138158247E-4</v>
      </c>
      <c r="O79" s="116">
        <f t="shared" si="11"/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9"/>
        <v>-1</v>
      </c>
      <c r="G80" s="115">
        <v>1544</v>
      </c>
      <c r="H80" s="116" t="str">
        <f t="shared" si="9"/>
        <v>-</v>
      </c>
      <c r="I80" s="115">
        <v>13590</v>
      </c>
      <c r="J80" s="116">
        <f t="shared" si="9"/>
        <v>7.8018134715025909</v>
      </c>
      <c r="K80" s="115">
        <v>13351</v>
      </c>
      <c r="L80" s="116">
        <f t="shared" si="9"/>
        <v>-1.7586460632818213E-2</v>
      </c>
      <c r="M80" s="115">
        <v>12099</v>
      </c>
      <c r="N80" s="116">
        <f t="shared" si="10"/>
        <v>-9.3775747135046106E-2</v>
      </c>
      <c r="O80" s="116">
        <f t="shared" si="11"/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9"/>
        <v>-1</v>
      </c>
      <c r="G81" s="115">
        <v>6334</v>
      </c>
      <c r="H81" s="116" t="str">
        <f t="shared" si="9"/>
        <v>-</v>
      </c>
      <c r="I81" s="115">
        <v>15611</v>
      </c>
      <c r="J81" s="116">
        <f t="shared" si="9"/>
        <v>1.4646353015472053</v>
      </c>
      <c r="K81" s="115">
        <v>14707</v>
      </c>
      <c r="L81" s="116">
        <f t="shared" si="9"/>
        <v>-5.7907885465376951E-2</v>
      </c>
      <c r="M81" s="115">
        <v>13430</v>
      </c>
      <c r="N81" s="116">
        <f t="shared" si="10"/>
        <v>-8.6829400965526604E-2</v>
      </c>
      <c r="O81" s="116">
        <f t="shared" si="11"/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9"/>
        <v>-0.83232026828757077</v>
      </c>
      <c r="G82" s="115">
        <v>8523</v>
      </c>
      <c r="H82" s="116">
        <f t="shared" si="9"/>
        <v>1.6634375000000001</v>
      </c>
      <c r="I82" s="115">
        <v>16121</v>
      </c>
      <c r="J82" s="116">
        <f t="shared" si="9"/>
        <v>0.89147013962219868</v>
      </c>
      <c r="K82" s="115">
        <v>14481</v>
      </c>
      <c r="L82" s="116">
        <f t="shared" si="9"/>
        <v>-0.10173066186961111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9"/>
        <v>-0.96425597335212354</v>
      </c>
      <c r="G83" s="115">
        <v>8502</v>
      </c>
      <c r="H83" s="116">
        <f t="shared" si="9"/>
        <v>14.236559139784946</v>
      </c>
      <c r="I83" s="115">
        <v>13194</v>
      </c>
      <c r="J83" s="116">
        <f t="shared" si="9"/>
        <v>0.55187014820042335</v>
      </c>
      <c r="K83" s="115">
        <v>12752</v>
      </c>
      <c r="L83" s="116">
        <f t="shared" si="9"/>
        <v>-3.3500075792026629E-2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9"/>
        <v>-0.97099736827971428</v>
      </c>
      <c r="G84" s="115">
        <v>14562</v>
      </c>
      <c r="H84" s="116">
        <f t="shared" si="9"/>
        <v>25.966666666666665</v>
      </c>
      <c r="I84" s="115">
        <v>15248</v>
      </c>
      <c r="J84" s="116">
        <f t="shared" si="9"/>
        <v>4.7108913610767855E-2</v>
      </c>
      <c r="K84" s="115">
        <v>15023</v>
      </c>
      <c r="L84" s="116">
        <f t="shared" si="9"/>
        <v>-1.4756033578174232E-2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9"/>
        <v>-0.96843124596513874</v>
      </c>
      <c r="G85" s="115">
        <v>12239</v>
      </c>
      <c r="H85" s="116">
        <f t="shared" si="9"/>
        <v>24.028629856850717</v>
      </c>
      <c r="I85" s="115">
        <v>14087</v>
      </c>
      <c r="J85" s="116">
        <f t="shared" si="9"/>
        <v>0.15099272816406573</v>
      </c>
      <c r="K85" s="115">
        <v>13185</v>
      </c>
      <c r="L85" s="116">
        <f t="shared" si="9"/>
        <v>-6.4030666572016726E-2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9"/>
        <v>-0.9619515389652914</v>
      </c>
      <c r="G86" s="115">
        <v>11127</v>
      </c>
      <c r="H86" s="116">
        <f t="shared" si="9"/>
        <v>18.151462994836489</v>
      </c>
      <c r="I86" s="115">
        <v>15949</v>
      </c>
      <c r="J86" s="116">
        <f t="shared" si="9"/>
        <v>0.43336029477846671</v>
      </c>
      <c r="K86" s="115">
        <v>13677</v>
      </c>
      <c r="L86" s="116">
        <f t="shared" si="9"/>
        <v>-0.14245407235563357</v>
      </c>
      <c r="M86" s="115"/>
      <c r="N86" s="116"/>
      <c r="O86" s="116"/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9"/>
        <v>-0.79997386011426863</v>
      </c>
      <c r="G87" s="118">
        <v>64946</v>
      </c>
      <c r="H87" s="119">
        <f t="shared" si="9"/>
        <v>0.51558853729114151</v>
      </c>
      <c r="I87" s="118">
        <v>165265</v>
      </c>
      <c r="J87" s="119">
        <f t="shared" si="9"/>
        <v>1.5446524805222799</v>
      </c>
      <c r="K87" s="118">
        <v>165616</v>
      </c>
      <c r="L87" s="119">
        <f t="shared" si="9"/>
        <v>2.1238616767009777E-3</v>
      </c>
      <c r="M87" s="118">
        <v>90303</v>
      </c>
      <c r="N87" s="119">
        <v>-6.4198221724802607E-2</v>
      </c>
      <c r="O87" s="119">
        <v>-0.30620476651454387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12">IFERROR(E97/C97-1,"-")</f>
        <v>-3.4122537502259132E-2</v>
      </c>
      <c r="G97" s="115">
        <v>3080</v>
      </c>
      <c r="H97" s="116">
        <f t="shared" si="12"/>
        <v>-0.88473485273754726</v>
      </c>
      <c r="I97" s="115">
        <v>13744</v>
      </c>
      <c r="J97" s="116">
        <f t="shared" si="12"/>
        <v>3.4623376623376627</v>
      </c>
      <c r="K97" s="115">
        <v>23642</v>
      </c>
      <c r="L97" s="116">
        <f t="shared" si="12"/>
        <v>0.72016880093131541</v>
      </c>
      <c r="M97" s="115">
        <v>28011</v>
      </c>
      <c r="N97" s="116">
        <f t="shared" ref="N97:N108" si="13">IFERROR(M97/K97-1,"-")</f>
        <v>0.18479824041959225</v>
      </c>
      <c r="O97" s="116">
        <f>M97/C97-1</f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12"/>
        <v>-1.8007160327531802E-2</v>
      </c>
      <c r="G98" s="115">
        <v>3807</v>
      </c>
      <c r="H98" s="116">
        <f t="shared" si="12"/>
        <v>-0.86257806013789118</v>
      </c>
      <c r="I98" s="115">
        <v>17238</v>
      </c>
      <c r="J98" s="116">
        <f t="shared" si="12"/>
        <v>3.5279747832939323</v>
      </c>
      <c r="K98" s="115">
        <v>26350</v>
      </c>
      <c r="L98" s="116">
        <f t="shared" si="12"/>
        <v>0.52859960552268248</v>
      </c>
      <c r="M98" s="115">
        <v>30407</v>
      </c>
      <c r="N98" s="116">
        <f t="shared" si="13"/>
        <v>0.15396584440227712</v>
      </c>
      <c r="O98" s="116">
        <f>IFERROR(M98/C98-1,"-")</f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12"/>
        <v>-0.71535945837397441</v>
      </c>
      <c r="G99" s="115">
        <v>5137</v>
      </c>
      <c r="H99" s="116">
        <f t="shared" si="12"/>
        <v>-0.4822616407982262</v>
      </c>
      <c r="I99" s="115">
        <v>16928</v>
      </c>
      <c r="J99" s="116">
        <f t="shared" si="12"/>
        <v>2.2953085458438776</v>
      </c>
      <c r="K99" s="115">
        <v>29521</v>
      </c>
      <c r="L99" s="116">
        <f t="shared" si="12"/>
        <v>0.74391540642722109</v>
      </c>
      <c r="M99" s="115">
        <v>33910</v>
      </c>
      <c r="N99" s="116">
        <f t="shared" si="13"/>
        <v>0.14867382541241825</v>
      </c>
      <c r="O99" s="116">
        <f t="shared" ref="O99:O108" si="14">IFERROR(M99/C99-1,"-")</f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12"/>
        <v>-1</v>
      </c>
      <c r="G100" s="115">
        <v>7305</v>
      </c>
      <c r="H100" s="116" t="str">
        <f t="shared" si="12"/>
        <v>-</v>
      </c>
      <c r="I100" s="115">
        <v>24732</v>
      </c>
      <c r="J100" s="116">
        <f t="shared" si="12"/>
        <v>2.3856262833675563</v>
      </c>
      <c r="K100" s="115">
        <v>29815</v>
      </c>
      <c r="L100" s="116">
        <f t="shared" si="12"/>
        <v>0.20552320879831787</v>
      </c>
      <c r="M100" s="115">
        <v>27925</v>
      </c>
      <c r="N100" s="116">
        <f t="shared" si="13"/>
        <v>-6.3390910615461982E-2</v>
      </c>
      <c r="O100" s="116">
        <f t="shared" si="14"/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12"/>
        <v>-1</v>
      </c>
      <c r="G101" s="115">
        <v>8652</v>
      </c>
      <c r="H101" s="116" t="str">
        <f t="shared" si="12"/>
        <v>-</v>
      </c>
      <c r="I101" s="115">
        <v>20702</v>
      </c>
      <c r="J101" s="116">
        <f t="shared" si="12"/>
        <v>1.3927415626444755</v>
      </c>
      <c r="K101" s="115">
        <v>26170</v>
      </c>
      <c r="L101" s="116">
        <f t="shared" si="12"/>
        <v>0.26412906965510574</v>
      </c>
      <c r="M101" s="115">
        <v>28824</v>
      </c>
      <c r="N101" s="116">
        <f t="shared" si="13"/>
        <v>0.10141383263278558</v>
      </c>
      <c r="O101" s="116">
        <f t="shared" si="14"/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12"/>
        <v>-1</v>
      </c>
      <c r="G102" s="115">
        <v>8692</v>
      </c>
      <c r="H102" s="116" t="str">
        <f t="shared" si="12"/>
        <v>-</v>
      </c>
      <c r="I102" s="115">
        <v>21190</v>
      </c>
      <c r="J102" s="116">
        <f t="shared" si="12"/>
        <v>1.4378739070409572</v>
      </c>
      <c r="K102" s="115">
        <v>29399</v>
      </c>
      <c r="L102" s="116">
        <f t="shared" si="12"/>
        <v>0.38739971684756958</v>
      </c>
      <c r="M102" s="115">
        <v>27824</v>
      </c>
      <c r="N102" s="116">
        <f t="shared" si="13"/>
        <v>-5.3573250790843185E-2</v>
      </c>
      <c r="O102" s="116">
        <f t="shared" si="14"/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12"/>
        <v>-1</v>
      </c>
      <c r="G103" s="115">
        <v>13213</v>
      </c>
      <c r="H103" s="116" t="str">
        <f t="shared" si="12"/>
        <v>-</v>
      </c>
      <c r="I103" s="115">
        <v>26190</v>
      </c>
      <c r="J103" s="116">
        <f t="shared" si="12"/>
        <v>0.9821388026943163</v>
      </c>
      <c r="K103" s="115">
        <v>30318</v>
      </c>
      <c r="L103" s="116">
        <f t="shared" si="12"/>
        <v>0.15761741122565875</v>
      </c>
      <c r="M103" s="115">
        <v>33127</v>
      </c>
      <c r="N103" s="116">
        <f t="shared" si="13"/>
        <v>9.2651230292235542E-2</v>
      </c>
      <c r="O103" s="116">
        <f t="shared" si="14"/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12"/>
        <v>-0.76251937363048472</v>
      </c>
      <c r="G104" s="115">
        <v>17604</v>
      </c>
      <c r="H104" s="116">
        <f t="shared" si="12"/>
        <v>0.98087093507370327</v>
      </c>
      <c r="I104" s="115">
        <v>26652</v>
      </c>
      <c r="J104" s="116">
        <f t="shared" si="12"/>
        <v>0.51397409679618278</v>
      </c>
      <c r="K104" s="115">
        <v>32058</v>
      </c>
      <c r="L104" s="116">
        <f t="shared" si="12"/>
        <v>0.2028365601080595</v>
      </c>
      <c r="M104" s="115"/>
      <c r="N104" s="116"/>
      <c r="O104" s="116"/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12"/>
        <v>-0.71038750967015962</v>
      </c>
      <c r="G105" s="115">
        <v>12668</v>
      </c>
      <c r="H105" s="116">
        <f t="shared" si="12"/>
        <v>0.53812530354541033</v>
      </c>
      <c r="I105" s="115">
        <v>23399</v>
      </c>
      <c r="J105" s="116">
        <f t="shared" si="12"/>
        <v>0.84709504262709179</v>
      </c>
      <c r="K105" s="115">
        <v>27830</v>
      </c>
      <c r="L105" s="116">
        <f t="shared" si="12"/>
        <v>0.18936706696867378</v>
      </c>
      <c r="M105" s="115"/>
      <c r="N105" s="116"/>
      <c r="O105" s="116"/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12"/>
        <v>-0.78558102766798421</v>
      </c>
      <c r="G106" s="115">
        <v>16861</v>
      </c>
      <c r="H106" s="116">
        <f t="shared" si="12"/>
        <v>1.4865064149830407</v>
      </c>
      <c r="I106" s="115">
        <v>24075</v>
      </c>
      <c r="J106" s="116">
        <f t="shared" si="12"/>
        <v>0.42785125437399918</v>
      </c>
      <c r="K106" s="115">
        <v>28658</v>
      </c>
      <c r="L106" s="116">
        <f t="shared" si="12"/>
        <v>0.19036344755970913</v>
      </c>
      <c r="M106" s="115"/>
      <c r="N106" s="116"/>
      <c r="O106" s="116"/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12"/>
        <v>-0.78529600799828603</v>
      </c>
      <c r="G107" s="115">
        <v>15702</v>
      </c>
      <c r="H107" s="116">
        <f t="shared" si="12"/>
        <v>1.6113420921337105</v>
      </c>
      <c r="I107" s="115">
        <v>24176</v>
      </c>
      <c r="J107" s="116">
        <f t="shared" si="12"/>
        <v>0.53967647433447974</v>
      </c>
      <c r="K107" s="115">
        <v>29534</v>
      </c>
      <c r="L107" s="116">
        <f t="shared" si="12"/>
        <v>0.22162475181998675</v>
      </c>
      <c r="M107" s="115"/>
      <c r="N107" s="116"/>
      <c r="O107" s="116"/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12"/>
        <v>-0.80903656821378345</v>
      </c>
      <c r="G108" s="115">
        <v>15556</v>
      </c>
      <c r="H108" s="116">
        <f t="shared" si="12"/>
        <v>1.8642975510955626</v>
      </c>
      <c r="I108" s="115">
        <v>27394</v>
      </c>
      <c r="J108" s="116">
        <f t="shared" si="12"/>
        <v>0.76099254307019804</v>
      </c>
      <c r="K108" s="115">
        <v>31934</v>
      </c>
      <c r="L108" s="116">
        <f t="shared" si="12"/>
        <v>0.16572972183689849</v>
      </c>
      <c r="M108" s="115"/>
      <c r="N108" s="116"/>
      <c r="O108" s="116"/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12"/>
        <v>-0.72086017329180319</v>
      </c>
      <c r="G109" s="118">
        <v>128277</v>
      </c>
      <c r="H109" s="119">
        <f t="shared" si="12"/>
        <v>0.17421392283399695</v>
      </c>
      <c r="I109" s="118">
        <v>266420</v>
      </c>
      <c r="J109" s="119">
        <f t="shared" si="12"/>
        <v>1.0769116833103363</v>
      </c>
      <c r="K109" s="118">
        <v>345229</v>
      </c>
      <c r="L109" s="119">
        <f t="shared" si="12"/>
        <v>0.29580737181893246</v>
      </c>
      <c r="M109" s="118">
        <v>210028</v>
      </c>
      <c r="N109" s="119">
        <v>7.5880439515406017E-2</v>
      </c>
      <c r="O109" s="119">
        <v>-0.11541830924222518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ED104-4578-4A79-AE63-7250594BA2F2}">
  <sheetPr>
    <tabColor theme="7" tint="0.79998168889431442"/>
  </sheetPr>
  <dimension ref="A4:E111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37A89-8DD8-4D5F-8582-377DFCECF74B}">
  <sheetPr>
    <tabColor theme="7" tint="0.79998168889431442"/>
  </sheetPr>
  <dimension ref="A1:X59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066E-0EB1-4695-8500-D2525FEDA51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FC10-5C28-403A-96B2-62CE886D144E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186800</v>
      </c>
      <c r="P11" s="176">
        <v>104300</v>
      </c>
      <c r="Q11" s="176">
        <v>193056</v>
      </c>
      <c r="R11" s="176">
        <v>195421</v>
      </c>
      <c r="S11" s="176">
        <v>198178</v>
      </c>
      <c r="T11" s="177">
        <f t="shared" ref="T11:T23" si="2">IFERROR(S11/R11-1,"-")</f>
        <v>1.4108002722327706E-2</v>
      </c>
      <c r="U11" s="177">
        <f t="shared" ref="U11:U23" si="3">IFERROR(S11/O11-1,"-")</f>
        <v>6.0910064239828587E-2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31348</v>
      </c>
      <c r="P12" s="158">
        <v>44439</v>
      </c>
      <c r="Q12" s="158">
        <v>33408</v>
      </c>
      <c r="R12" s="158">
        <v>26219</v>
      </c>
      <c r="S12" s="158">
        <v>21651</v>
      </c>
      <c r="T12" s="159">
        <f t="shared" si="2"/>
        <v>-0.17422479881002328</v>
      </c>
      <c r="U12" s="160">
        <f t="shared" si="3"/>
        <v>-0.30933392879928545</v>
      </c>
      <c r="V12" s="159">
        <f>S12/S11</f>
        <v>0.10925026995932949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16800</v>
      </c>
      <c r="P13" s="163">
        <v>20331</v>
      </c>
      <c r="Q13" s="163">
        <v>13052</v>
      </c>
      <c r="R13" s="163">
        <v>10656</v>
      </c>
      <c r="S13" s="163">
        <v>8502</v>
      </c>
      <c r="T13" s="164">
        <f t="shared" si="2"/>
        <v>-0.20213963963963966</v>
      </c>
      <c r="U13" s="165">
        <f t="shared" si="3"/>
        <v>-0.49392857142857138</v>
      </c>
      <c r="V13" s="164">
        <f>S13/S11</f>
        <v>4.2900826529685437E-2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14548</v>
      </c>
      <c r="P14" s="163">
        <v>24108</v>
      </c>
      <c r="Q14" s="163">
        <v>20356</v>
      </c>
      <c r="R14" s="163">
        <v>15563</v>
      </c>
      <c r="S14" s="163">
        <v>13149</v>
      </c>
      <c r="T14" s="164">
        <f t="shared" si="2"/>
        <v>-0.15511148236201244</v>
      </c>
      <c r="U14" s="165">
        <f t="shared" si="3"/>
        <v>-9.6164421226285435E-2</v>
      </c>
      <c r="V14" s="164">
        <f>S14/S11</f>
        <v>6.6349443429644051E-2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155452</v>
      </c>
      <c r="P15" s="158">
        <v>59861</v>
      </c>
      <c r="Q15" s="158">
        <v>159648</v>
      </c>
      <c r="R15" s="158">
        <v>169202</v>
      </c>
      <c r="S15" s="158">
        <v>176527</v>
      </c>
      <c r="T15" s="159">
        <f t="shared" si="2"/>
        <v>4.329145045566829E-2</v>
      </c>
      <c r="U15" s="160">
        <f t="shared" si="3"/>
        <v>0.13557239533746746</v>
      </c>
      <c r="V15" s="159">
        <f>S15/S11</f>
        <v>0.89074973004067048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77388</v>
      </c>
      <c r="P16" s="163">
        <v>10198</v>
      </c>
      <c r="Q16" s="163">
        <v>86684</v>
      </c>
      <c r="R16" s="163">
        <v>91801</v>
      </c>
      <c r="S16" s="163">
        <v>96458</v>
      </c>
      <c r="T16" s="164">
        <f t="shared" si="2"/>
        <v>5.072929488785527E-2</v>
      </c>
      <c r="U16" s="165">
        <f t="shared" si="3"/>
        <v>0.24642063368997769</v>
      </c>
      <c r="V16" s="164">
        <f>S16/S11</f>
        <v>0.48672405615154052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21574</v>
      </c>
      <c r="P17" s="163">
        <v>12681</v>
      </c>
      <c r="Q17" s="163">
        <v>16321</v>
      </c>
      <c r="R17" s="163">
        <v>16981</v>
      </c>
      <c r="S17" s="163">
        <v>16678</v>
      </c>
      <c r="T17" s="164">
        <f t="shared" si="2"/>
        <v>-1.784347211589421E-2</v>
      </c>
      <c r="U17" s="165">
        <f t="shared" si="3"/>
        <v>-0.2269398349865579</v>
      </c>
      <c r="V17" s="164">
        <f>S17/S11</f>
        <v>8.4156667238543134E-2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4860</v>
      </c>
      <c r="P18" s="163">
        <v>5169</v>
      </c>
      <c r="Q18" s="163">
        <v>5785</v>
      </c>
      <c r="R18" s="163">
        <v>5824</v>
      </c>
      <c r="S18" s="163">
        <v>4971</v>
      </c>
      <c r="T18" s="164">
        <f t="shared" si="2"/>
        <v>-0.14646291208791207</v>
      </c>
      <c r="U18" s="165">
        <f t="shared" si="3"/>
        <v>2.2839506172839474E-2</v>
      </c>
      <c r="V18" s="164">
        <f>S18/S11</f>
        <v>2.5083510783235272E-2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7088</v>
      </c>
      <c r="P19" s="163">
        <v>4408</v>
      </c>
      <c r="Q19" s="163">
        <v>7612</v>
      </c>
      <c r="R19" s="163">
        <v>7630</v>
      </c>
      <c r="S19" s="163">
        <v>7871</v>
      </c>
      <c r="T19" s="164">
        <f t="shared" si="2"/>
        <v>3.1585845347313235E-2</v>
      </c>
      <c r="U19" s="165">
        <f t="shared" si="3"/>
        <v>0.1104683972911964</v>
      </c>
      <c r="V19" s="164">
        <f>S19/S11</f>
        <v>3.9716820232316402E-2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7671</v>
      </c>
      <c r="P20" s="163">
        <v>6150</v>
      </c>
      <c r="Q20" s="163">
        <v>8809</v>
      </c>
      <c r="R20" s="163">
        <v>9100</v>
      </c>
      <c r="S20" s="163">
        <v>9325</v>
      </c>
      <c r="T20" s="164">
        <f t="shared" si="2"/>
        <v>2.4725274725274637E-2</v>
      </c>
      <c r="U20" s="165">
        <f t="shared" si="3"/>
        <v>0.21561725980967283</v>
      </c>
      <c r="V20" s="164">
        <f>S20/S11</f>
        <v>4.7053658831959146E-2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1361</v>
      </c>
      <c r="P21" s="163">
        <v>210</v>
      </c>
      <c r="Q21" s="163">
        <v>804</v>
      </c>
      <c r="R21" s="163">
        <v>650</v>
      </c>
      <c r="S21" s="163">
        <v>1422</v>
      </c>
      <c r="T21" s="164">
        <f t="shared" si="2"/>
        <v>1.1876923076923078</v>
      </c>
      <c r="U21" s="165">
        <f t="shared" si="3"/>
        <v>4.4819985304922927E-2</v>
      </c>
      <c r="V21" s="164">
        <f>S21/S11</f>
        <v>7.1753675988252986E-3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851</v>
      </c>
      <c r="P22" s="163">
        <v>87</v>
      </c>
      <c r="Q22" s="163">
        <v>350</v>
      </c>
      <c r="R22" s="163">
        <v>498</v>
      </c>
      <c r="S22" s="163">
        <v>342</v>
      </c>
      <c r="T22" s="164">
        <f t="shared" si="2"/>
        <v>-0.31325301204819278</v>
      </c>
      <c r="U22" s="165">
        <f t="shared" si="3"/>
        <v>-0.59811985898942421</v>
      </c>
      <c r="V22" s="164">
        <f>S22/S11</f>
        <v>1.7257213212364642E-3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34659</v>
      </c>
      <c r="P23" s="169">
        <f>P15-SUM(P16:P22)</f>
        <v>20958</v>
      </c>
      <c r="Q23" s="169">
        <f>Q15-SUM(Q16:Q22)</f>
        <v>33283</v>
      </c>
      <c r="R23" s="169">
        <f>R15-SUM(R16:R22)</f>
        <v>36718</v>
      </c>
      <c r="S23" s="169">
        <f>S15-SUM(S16:S22)</f>
        <v>39460</v>
      </c>
      <c r="T23" s="170">
        <f t="shared" si="2"/>
        <v>7.4677270003812746E-2</v>
      </c>
      <c r="U23" s="171">
        <f t="shared" si="3"/>
        <v>0.13852101907152536</v>
      </c>
      <c r="V23" s="170">
        <f>S23/S11</f>
        <v>0.19911392788301427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CD64-0040-4723-AC75-A608308F694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971048</v>
      </c>
      <c r="R9" s="176">
        <v>1025250</v>
      </c>
      <c r="S9" s="176">
        <v>344170</v>
      </c>
      <c r="T9" s="176">
        <v>993053</v>
      </c>
      <c r="U9" s="176">
        <v>1080016</v>
      </c>
      <c r="V9" s="176">
        <v>1125712</v>
      </c>
      <c r="W9" s="177">
        <f>IFERROR(V9/U9-1,"-")</f>
        <v>4.2310484289121542E-2</v>
      </c>
      <c r="X9" s="177">
        <f>IFERROR(V9/R9-1,"-")</f>
        <v>9.7987807851743547E-2</v>
      </c>
      <c r="Y9" s="176">
        <f>V9-U9</f>
        <v>45696</v>
      </c>
      <c r="Z9" s="176">
        <f>V9-R9</f>
        <v>100462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97406</v>
      </c>
      <c r="R10" s="158">
        <v>119106</v>
      </c>
      <c r="S10" s="158">
        <v>20277</v>
      </c>
      <c r="T10" s="158">
        <v>118869</v>
      </c>
      <c r="U10" s="158">
        <v>103873</v>
      </c>
      <c r="V10" s="158">
        <v>88842</v>
      </c>
      <c r="W10" s="160">
        <f>IFERROR(V10/U10-1,"-")</f>
        <v>-0.14470555389754802</v>
      </c>
      <c r="X10" s="159">
        <f t="shared" ref="X10:X21" si="5">IFERROR(V10/R10-1,"-")</f>
        <v>-0.25409299279633268</v>
      </c>
      <c r="Y10" s="157">
        <f t="shared" ref="Y10:Y20" si="6">V10-U10</f>
        <v>-15031</v>
      </c>
      <c r="Z10" s="158">
        <f t="shared" ref="Z10:Z21" si="7">V10-R10</f>
        <v>-30264</v>
      </c>
      <c r="AA10" s="159">
        <f t="shared" si="1"/>
        <v>7.8920718620748467E-2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46588</v>
      </c>
      <c r="R11" s="163">
        <v>59391</v>
      </c>
      <c r="S11" s="163">
        <v>9378</v>
      </c>
      <c r="T11" s="163">
        <v>52433</v>
      </c>
      <c r="U11" s="163">
        <v>44230</v>
      </c>
      <c r="V11" s="163">
        <v>34305</v>
      </c>
      <c r="W11" s="165">
        <f>IFERROR(V11/U11-1,"-")</f>
        <v>-0.22439520687316306</v>
      </c>
      <c r="X11" s="164">
        <f t="shared" si="5"/>
        <v>-0.42238723038844272</v>
      </c>
      <c r="Y11" s="162">
        <f t="shared" si="6"/>
        <v>-9925</v>
      </c>
      <c r="Z11" s="163">
        <f t="shared" si="7"/>
        <v>-25086</v>
      </c>
      <c r="AA11" s="164">
        <f>V11/V$9</f>
        <v>3.0474046647810452E-2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50818</v>
      </c>
      <c r="R12" s="163">
        <v>59715</v>
      </c>
      <c r="S12" s="163">
        <v>10899</v>
      </c>
      <c r="T12" s="163">
        <v>66436</v>
      </c>
      <c r="U12" s="163">
        <v>59643</v>
      </c>
      <c r="V12" s="163">
        <v>54537</v>
      </c>
      <c r="W12" s="165">
        <f>IFERROR(V12/U12-1,"-")</f>
        <v>-8.5609375785926312E-2</v>
      </c>
      <c r="X12" s="164">
        <f t="shared" si="5"/>
        <v>-8.6711881436824956E-2</v>
      </c>
      <c r="Y12" s="162">
        <f t="shared" si="6"/>
        <v>-5106</v>
      </c>
      <c r="Z12" s="163">
        <f t="shared" si="7"/>
        <v>-5178</v>
      </c>
      <c r="AA12" s="164">
        <f t="shared" si="1"/>
        <v>4.8446671972938019E-2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873642</v>
      </c>
      <c r="R13" s="158">
        <v>906144</v>
      </c>
      <c r="S13" s="158">
        <v>323893</v>
      </c>
      <c r="T13" s="158">
        <v>874184</v>
      </c>
      <c r="U13" s="158">
        <v>976143</v>
      </c>
      <c r="V13" s="158">
        <v>1036870</v>
      </c>
      <c r="W13" s="160">
        <f>IFERROR(V13/U13-1,"-")</f>
        <v>6.2211171928703068E-2</v>
      </c>
      <c r="X13" s="159">
        <f t="shared" si="5"/>
        <v>0.14426625348730449</v>
      </c>
      <c r="Y13" s="157">
        <f t="shared" si="6"/>
        <v>60727</v>
      </c>
      <c r="Z13" s="158">
        <f t="shared" si="7"/>
        <v>130726</v>
      </c>
      <c r="AA13" s="159">
        <f t="shared" si="1"/>
        <v>0.92107928137925155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420416</v>
      </c>
      <c r="R14" s="163">
        <v>454107</v>
      </c>
      <c r="S14" s="163">
        <v>148381</v>
      </c>
      <c r="T14" s="163">
        <v>434524</v>
      </c>
      <c r="U14" s="163">
        <v>498335</v>
      </c>
      <c r="V14" s="163">
        <v>537673</v>
      </c>
      <c r="W14" s="165">
        <f t="shared" ref="W14:W21" si="9">IFERROR(V14/U14-1,"-")</f>
        <v>7.8938866425195986E-2</v>
      </c>
      <c r="X14" s="164">
        <f t="shared" si="5"/>
        <v>0.18402270830443035</v>
      </c>
      <c r="Y14" s="162">
        <f t="shared" si="6"/>
        <v>39338</v>
      </c>
      <c r="Z14" s="163">
        <f t="shared" si="7"/>
        <v>83566</v>
      </c>
      <c r="AA14" s="164">
        <f t="shared" si="1"/>
        <v>0.47762926929800875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124453</v>
      </c>
      <c r="R15" s="163">
        <v>117022</v>
      </c>
      <c r="S15" s="163">
        <v>39437</v>
      </c>
      <c r="T15" s="163">
        <v>93699</v>
      </c>
      <c r="U15" s="163">
        <v>103763</v>
      </c>
      <c r="V15" s="163">
        <v>105308</v>
      </c>
      <c r="W15" s="165">
        <f t="shared" si="9"/>
        <v>1.4889700567639608E-2</v>
      </c>
      <c r="X15" s="164">
        <f t="shared" si="5"/>
        <v>-0.10010083574028816</v>
      </c>
      <c r="Y15" s="162">
        <f t="shared" si="6"/>
        <v>1545</v>
      </c>
      <c r="Z15" s="163">
        <f t="shared" si="7"/>
        <v>-11714</v>
      </c>
      <c r="AA15" s="164">
        <f t="shared" si="1"/>
        <v>9.3547905681026763E-2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28432</v>
      </c>
      <c r="R16" s="163">
        <v>31243</v>
      </c>
      <c r="S16" s="163">
        <v>12858</v>
      </c>
      <c r="T16" s="163">
        <v>36623</v>
      </c>
      <c r="U16" s="163">
        <v>37954</v>
      </c>
      <c r="V16" s="163">
        <v>36137</v>
      </c>
      <c r="W16" s="165">
        <f t="shared" si="9"/>
        <v>-4.787374189808713E-2</v>
      </c>
      <c r="X16" s="164">
        <f t="shared" si="5"/>
        <v>0.15664308805172356</v>
      </c>
      <c r="Y16" s="162">
        <f t="shared" si="6"/>
        <v>-1817</v>
      </c>
      <c r="Z16" s="163">
        <f t="shared" si="7"/>
        <v>4894</v>
      </c>
      <c r="AA16" s="164">
        <f t="shared" si="1"/>
        <v>3.2101461119718011E-2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38732</v>
      </c>
      <c r="R17" s="163">
        <v>35562</v>
      </c>
      <c r="S17" s="163">
        <v>12503</v>
      </c>
      <c r="T17" s="163">
        <v>47052</v>
      </c>
      <c r="U17" s="163">
        <v>40641</v>
      </c>
      <c r="V17" s="163">
        <v>42101</v>
      </c>
      <c r="W17" s="165">
        <f t="shared" si="9"/>
        <v>3.5924312886001841E-2</v>
      </c>
      <c r="X17" s="164">
        <f t="shared" si="5"/>
        <v>0.18387604746639674</v>
      </c>
      <c r="Y17" s="162">
        <f t="shared" si="6"/>
        <v>1460</v>
      </c>
      <c r="Z17" s="163">
        <f t="shared" si="7"/>
        <v>6539</v>
      </c>
      <c r="AA17" s="164">
        <f t="shared" si="1"/>
        <v>3.7399441420185628E-2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42187</v>
      </c>
      <c r="R18" s="163">
        <v>42121</v>
      </c>
      <c r="S18" s="163">
        <v>15876</v>
      </c>
      <c r="T18" s="163">
        <v>49550</v>
      </c>
      <c r="U18" s="163">
        <v>46002</v>
      </c>
      <c r="V18" s="163">
        <v>47428</v>
      </c>
      <c r="W18" s="165">
        <f t="shared" si="9"/>
        <v>3.0998652232511636E-2</v>
      </c>
      <c r="X18" s="164">
        <f t="shared" si="5"/>
        <v>0.12599415968281846</v>
      </c>
      <c r="Y18" s="162">
        <f t="shared" si="6"/>
        <v>1426</v>
      </c>
      <c r="Z18" s="163">
        <f t="shared" si="7"/>
        <v>5307</v>
      </c>
      <c r="AA18" s="164">
        <f t="shared" si="1"/>
        <v>4.2131557627528175E-2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17697</v>
      </c>
      <c r="R19" s="163">
        <v>21012</v>
      </c>
      <c r="S19" s="163">
        <v>11519</v>
      </c>
      <c r="T19" s="163">
        <v>13621</v>
      </c>
      <c r="U19" s="163">
        <v>15749</v>
      </c>
      <c r="V19" s="163">
        <v>14924</v>
      </c>
      <c r="W19" s="165">
        <f t="shared" si="9"/>
        <v>-5.2384278366880421E-2</v>
      </c>
      <c r="X19" s="164">
        <f t="shared" si="5"/>
        <v>-0.28973919664953363</v>
      </c>
      <c r="Y19" s="162">
        <f t="shared" si="6"/>
        <v>-825</v>
      </c>
      <c r="Z19" s="163">
        <f t="shared" si="7"/>
        <v>-6088</v>
      </c>
      <c r="AA19" s="164">
        <f t="shared" si="1"/>
        <v>1.3257387324644314E-2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21735</v>
      </c>
      <c r="R20" s="163">
        <v>19090</v>
      </c>
      <c r="S20" s="163">
        <v>12800</v>
      </c>
      <c r="T20" s="163">
        <v>8187</v>
      </c>
      <c r="U20" s="163">
        <v>14053</v>
      </c>
      <c r="V20" s="163">
        <v>13597</v>
      </c>
      <c r="W20" s="165">
        <f t="shared" si="9"/>
        <v>-3.2448587490215619E-2</v>
      </c>
      <c r="X20" s="164">
        <f t="shared" si="5"/>
        <v>-0.28774227344159242</v>
      </c>
      <c r="Y20" s="162">
        <f t="shared" si="6"/>
        <v>-456</v>
      </c>
      <c r="Z20" s="163">
        <f t="shared" si="7"/>
        <v>-5493</v>
      </c>
      <c r="AA20" s="164">
        <f t="shared" si="1"/>
        <v>1.2078577824523502E-2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179990</v>
      </c>
      <c r="R21" s="169">
        <f t="shared" si="11"/>
        <v>185987</v>
      </c>
      <c r="S21" s="169">
        <f t="shared" si="11"/>
        <v>70519</v>
      </c>
      <c r="T21" s="169">
        <f t="shared" si="11"/>
        <v>190928</v>
      </c>
      <c r="U21" s="169">
        <f t="shared" si="11"/>
        <v>219646</v>
      </c>
      <c r="V21" s="169">
        <f t="shared" si="11"/>
        <v>239702</v>
      </c>
      <c r="W21" s="171">
        <f t="shared" si="9"/>
        <v>9.1310563361044483E-2</v>
      </c>
      <c r="X21" s="170">
        <f t="shared" si="5"/>
        <v>0.28881050826133015</v>
      </c>
      <c r="Y21" s="168">
        <f>V21-U21</f>
        <v>20056</v>
      </c>
      <c r="Z21" s="169">
        <f t="shared" si="7"/>
        <v>53715</v>
      </c>
      <c r="AA21" s="170">
        <f t="shared" si="1"/>
        <v>0.21293368108361641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43786-5BD0-4D1E-91D8-C8DB0BA44ED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757172</v>
      </c>
      <c r="R9" s="176">
        <f t="shared" ref="R9:V9" si="2">R10+R13</f>
        <v>787818</v>
      </c>
      <c r="S9" s="176">
        <f t="shared" si="2"/>
        <v>279824</v>
      </c>
      <c r="T9" s="176">
        <f t="shared" si="2"/>
        <v>852329</v>
      </c>
      <c r="U9" s="176">
        <f t="shared" si="2"/>
        <v>884801</v>
      </c>
      <c r="V9" s="176">
        <f t="shared" si="2"/>
        <v>915684</v>
      </c>
      <c r="W9" s="177">
        <f>IFERROR(V9/U9-1,"-")</f>
        <v>3.4903893643881467E-2</v>
      </c>
      <c r="X9" s="177">
        <f>IFERROR(V9/R9-1,"-")</f>
        <v>0.16230398391506662</v>
      </c>
      <c r="Y9" s="176">
        <f>V9-U9</f>
        <v>30883</v>
      </c>
      <c r="Z9" s="176">
        <f>V9-R9</f>
        <v>127866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82973</v>
      </c>
      <c r="R10" s="158">
        <v>97394</v>
      </c>
      <c r="S10" s="158">
        <v>16647</v>
      </c>
      <c r="T10" s="158">
        <v>101020</v>
      </c>
      <c r="U10" s="158">
        <v>81576</v>
      </c>
      <c r="V10" s="158">
        <v>69290</v>
      </c>
      <c r="W10" s="160">
        <f>IFERROR(V10/U10-1,"-")</f>
        <v>-0.15060802196724532</v>
      </c>
      <c r="X10" s="159">
        <f t="shared" ref="X10:X21" si="7">IFERROR(V10/R10-1,"-")</f>
        <v>-0.28855987021787788</v>
      </c>
      <c r="Y10" s="157">
        <f t="shared" ref="Y10:Y20" si="8">V10-U10</f>
        <v>-12286</v>
      </c>
      <c r="Z10" s="158">
        <f t="shared" ref="Z10:Z21" si="9">V10-R10</f>
        <v>-28104</v>
      </c>
      <c r="AA10" s="159">
        <f t="shared" si="3"/>
        <v>7.5670209373539341E-2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37078</v>
      </c>
      <c r="R11" s="163">
        <v>44853</v>
      </c>
      <c r="S11" s="163">
        <v>6472</v>
      </c>
      <c r="T11" s="163">
        <v>42281</v>
      </c>
      <c r="U11" s="163">
        <v>32711</v>
      </c>
      <c r="V11" s="163">
        <v>24554</v>
      </c>
      <c r="W11" s="165">
        <f>IFERROR(V11/U11-1,"-")</f>
        <v>-0.24936565681269296</v>
      </c>
      <c r="X11" s="164">
        <f t="shared" si="7"/>
        <v>-0.45256727532160612</v>
      </c>
      <c r="Y11" s="162">
        <f t="shared" si="8"/>
        <v>-8157</v>
      </c>
      <c r="Z11" s="163">
        <f t="shared" si="9"/>
        <v>-20299</v>
      </c>
      <c r="AA11" s="164">
        <f>V11/V$9</f>
        <v>2.6814927420376462E-2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45895</v>
      </c>
      <c r="R12" s="163">
        <v>52541</v>
      </c>
      <c r="S12" s="163">
        <v>10175</v>
      </c>
      <c r="T12" s="163">
        <v>58739</v>
      </c>
      <c r="U12" s="163">
        <v>48865</v>
      </c>
      <c r="V12" s="163">
        <v>44736</v>
      </c>
      <c r="W12" s="165">
        <f>IFERROR(V12/U12-1,"-")</f>
        <v>-8.4498107029571279E-2</v>
      </c>
      <c r="X12" s="164">
        <f t="shared" si="7"/>
        <v>-0.14855065567842252</v>
      </c>
      <c r="Y12" s="162">
        <f t="shared" si="8"/>
        <v>-4129</v>
      </c>
      <c r="Z12" s="163">
        <f t="shared" si="9"/>
        <v>-7805</v>
      </c>
      <c r="AA12" s="164">
        <f t="shared" si="3"/>
        <v>4.8855281953162882E-2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674199</v>
      </c>
      <c r="R13" s="158">
        <v>690424</v>
      </c>
      <c r="S13" s="158">
        <v>263177</v>
      </c>
      <c r="T13" s="158">
        <v>751309</v>
      </c>
      <c r="U13" s="158">
        <v>803225</v>
      </c>
      <c r="V13" s="158">
        <v>846394</v>
      </c>
      <c r="W13" s="160">
        <f>IFERROR(V13/U13-1,"-")</f>
        <v>5.3744592113044387E-2</v>
      </c>
      <c r="X13" s="159">
        <f t="shared" si="7"/>
        <v>0.2259046614833784</v>
      </c>
      <c r="Y13" s="157">
        <f t="shared" si="8"/>
        <v>43169</v>
      </c>
      <c r="Z13" s="158">
        <f t="shared" si="9"/>
        <v>155970</v>
      </c>
      <c r="AA13" s="159">
        <f t="shared" si="3"/>
        <v>0.9243297906264607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300729</v>
      </c>
      <c r="R14" s="163">
        <v>318458</v>
      </c>
      <c r="S14" s="163">
        <v>115594</v>
      </c>
      <c r="T14" s="163">
        <v>372541</v>
      </c>
      <c r="U14" s="163">
        <v>402472</v>
      </c>
      <c r="V14" s="163">
        <v>425838</v>
      </c>
      <c r="W14" s="165">
        <f t="shared" ref="W14:W21" si="11">IFERROR(V14/U14-1,"-")</f>
        <v>5.8056212606094393E-2</v>
      </c>
      <c r="X14" s="164">
        <f t="shared" si="7"/>
        <v>0.3371873214050205</v>
      </c>
      <c r="Y14" s="162">
        <f t="shared" si="8"/>
        <v>23366</v>
      </c>
      <c r="Z14" s="163">
        <f t="shared" si="9"/>
        <v>107380</v>
      </c>
      <c r="AA14" s="164">
        <f t="shared" si="3"/>
        <v>0.46504907806623247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106357</v>
      </c>
      <c r="R15" s="163">
        <v>100900</v>
      </c>
      <c r="S15" s="163">
        <v>34149</v>
      </c>
      <c r="T15" s="163">
        <v>86025</v>
      </c>
      <c r="U15" s="163">
        <v>95050</v>
      </c>
      <c r="V15" s="163">
        <v>95777</v>
      </c>
      <c r="W15" s="165">
        <f t="shared" si="11"/>
        <v>7.6486059968436937E-3</v>
      </c>
      <c r="X15" s="164">
        <f t="shared" si="7"/>
        <v>-5.077304261645188E-2</v>
      </c>
      <c r="Y15" s="162">
        <f t="shared" si="8"/>
        <v>727</v>
      </c>
      <c r="Z15" s="163">
        <f t="shared" si="9"/>
        <v>-5123</v>
      </c>
      <c r="AA15" s="164">
        <f t="shared" si="3"/>
        <v>0.10459612704819567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25220</v>
      </c>
      <c r="R16" s="163">
        <v>26151</v>
      </c>
      <c r="S16" s="163">
        <v>11026</v>
      </c>
      <c r="T16" s="163">
        <v>30711</v>
      </c>
      <c r="U16" s="163">
        <v>28639</v>
      </c>
      <c r="V16" s="163">
        <v>25839</v>
      </c>
      <c r="W16" s="165">
        <f t="shared" si="11"/>
        <v>-9.7768776842766858E-2</v>
      </c>
      <c r="X16" s="164">
        <f t="shared" si="7"/>
        <v>-1.1930710106688114E-2</v>
      </c>
      <c r="Y16" s="162">
        <f t="shared" si="8"/>
        <v>-2800</v>
      </c>
      <c r="Z16" s="163">
        <f t="shared" si="9"/>
        <v>-312</v>
      </c>
      <c r="AA16" s="164">
        <f t="shared" si="3"/>
        <v>2.8218249963961366E-2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31517</v>
      </c>
      <c r="R17" s="163">
        <v>27810</v>
      </c>
      <c r="S17" s="163">
        <v>10228</v>
      </c>
      <c r="T17" s="163">
        <v>39966</v>
      </c>
      <c r="U17" s="163">
        <v>32831</v>
      </c>
      <c r="V17" s="163">
        <v>35787</v>
      </c>
      <c r="W17" s="165">
        <f t="shared" si="11"/>
        <v>9.0036855411044447E-2</v>
      </c>
      <c r="X17" s="164">
        <f t="shared" si="7"/>
        <v>0.28683926645091695</v>
      </c>
      <c r="Y17" s="162">
        <f t="shared" si="8"/>
        <v>2956</v>
      </c>
      <c r="Z17" s="163">
        <f t="shared" si="9"/>
        <v>7977</v>
      </c>
      <c r="AA17" s="164">
        <f t="shared" si="3"/>
        <v>3.9082259818889485E-2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39538</v>
      </c>
      <c r="R18" s="163">
        <v>39104</v>
      </c>
      <c r="S18" s="163">
        <v>14676</v>
      </c>
      <c r="T18" s="163">
        <v>46524</v>
      </c>
      <c r="U18" s="163">
        <v>42822</v>
      </c>
      <c r="V18" s="163">
        <v>44261</v>
      </c>
      <c r="W18" s="165">
        <f t="shared" si="11"/>
        <v>3.36042221288122E-2</v>
      </c>
      <c r="X18" s="164">
        <f t="shared" si="7"/>
        <v>0.13187909165302791</v>
      </c>
      <c r="Y18" s="162">
        <f t="shared" si="8"/>
        <v>1439</v>
      </c>
      <c r="Z18" s="163">
        <f t="shared" si="9"/>
        <v>5157</v>
      </c>
      <c r="AA18" s="164">
        <f t="shared" si="3"/>
        <v>4.833654404794667E-2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15367</v>
      </c>
      <c r="R19" s="163">
        <v>18239</v>
      </c>
      <c r="S19" s="163">
        <v>9525</v>
      </c>
      <c r="T19" s="163">
        <v>12058</v>
      </c>
      <c r="U19" s="163">
        <v>13318</v>
      </c>
      <c r="V19" s="163">
        <v>13054</v>
      </c>
      <c r="W19" s="165">
        <f t="shared" si="11"/>
        <v>-1.9822796215647975E-2</v>
      </c>
      <c r="X19" s="164">
        <f t="shared" si="7"/>
        <v>-0.28428093645484953</v>
      </c>
      <c r="Y19" s="162">
        <f t="shared" si="8"/>
        <v>-264</v>
      </c>
      <c r="Z19" s="163">
        <f t="shared" si="9"/>
        <v>-5185</v>
      </c>
      <c r="AA19" s="164">
        <f t="shared" si="3"/>
        <v>1.4256009715141904E-2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17926</v>
      </c>
      <c r="R20" s="163">
        <v>15446</v>
      </c>
      <c r="S20" s="163">
        <v>11099</v>
      </c>
      <c r="T20" s="163">
        <v>7316</v>
      </c>
      <c r="U20" s="163">
        <v>12088</v>
      </c>
      <c r="V20" s="163">
        <v>11397</v>
      </c>
      <c r="W20" s="165">
        <f t="shared" si="11"/>
        <v>-5.7164129715420287E-2</v>
      </c>
      <c r="X20" s="164">
        <f t="shared" si="7"/>
        <v>-0.26213906513013074</v>
      </c>
      <c r="Y20" s="162">
        <f t="shared" si="8"/>
        <v>-691</v>
      </c>
      <c r="Z20" s="163">
        <f t="shared" si="9"/>
        <v>-4049</v>
      </c>
      <c r="AA20" s="164">
        <f t="shared" si="3"/>
        <v>1.2446433485787674E-2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137545</v>
      </c>
      <c r="R21" s="169">
        <f t="shared" si="13"/>
        <v>144316</v>
      </c>
      <c r="S21" s="169">
        <f t="shared" si="13"/>
        <v>56880</v>
      </c>
      <c r="T21" s="169">
        <f t="shared" si="13"/>
        <v>156168</v>
      </c>
      <c r="U21" s="169">
        <f t="shared" si="13"/>
        <v>176005</v>
      </c>
      <c r="V21" s="169">
        <f t="shared" si="13"/>
        <v>194441</v>
      </c>
      <c r="W21" s="171">
        <f t="shared" si="11"/>
        <v>0.10474702423226612</v>
      </c>
      <c r="X21" s="170">
        <f t="shared" si="7"/>
        <v>0.34732808558995543</v>
      </c>
      <c r="Y21" s="168">
        <f>V21-U21</f>
        <v>18436</v>
      </c>
      <c r="Z21" s="169">
        <f t="shared" si="9"/>
        <v>50125</v>
      </c>
      <c r="AA21" s="170">
        <f t="shared" si="3"/>
        <v>0.21234508848030542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43EAD-AB56-490D-B796-A0A9906C347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>
        <f>Q10+Q13</f>
        <v>213876</v>
      </c>
      <c r="R9" s="176">
        <f t="shared" ref="R9:V9" si="2">R10+R13</f>
        <v>237432</v>
      </c>
      <c r="S9" s="176">
        <f t="shared" si="2"/>
        <v>64346</v>
      </c>
      <c r="T9" s="176">
        <f t="shared" si="2"/>
        <v>140724</v>
      </c>
      <c r="U9" s="176">
        <f t="shared" si="2"/>
        <v>195215</v>
      </c>
      <c r="V9" s="176">
        <f t="shared" si="2"/>
        <v>210028</v>
      </c>
      <c r="W9" s="177">
        <f>IFERROR(V9/U9-1,"-")</f>
        <v>7.5880439515406017E-2</v>
      </c>
      <c r="X9" s="177">
        <f>IFERROR(V9/R9-1,"-")</f>
        <v>-0.11541830924222518</v>
      </c>
      <c r="Y9" s="176">
        <f>V9-U9</f>
        <v>14813</v>
      </c>
      <c r="Z9" s="176">
        <f>V9-R9</f>
        <v>-27404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>
        <v>14433</v>
      </c>
      <c r="R10" s="158">
        <v>21712</v>
      </c>
      <c r="S10" s="158">
        <v>3630</v>
      </c>
      <c r="T10" s="158">
        <v>17849</v>
      </c>
      <c r="U10" s="158">
        <v>22297</v>
      </c>
      <c r="V10" s="158">
        <v>19552</v>
      </c>
      <c r="W10" s="160">
        <f>IFERROR(V10/U10-1,"-")</f>
        <v>-0.12311073238552273</v>
      </c>
      <c r="X10" s="159">
        <f t="shared" ref="X10:X21" si="7">IFERROR(V10/R10-1,"-")</f>
        <v>-9.9484156226971265E-2</v>
      </c>
      <c r="Y10" s="157">
        <f t="shared" ref="Y10:Y20" si="8">V10-U10</f>
        <v>-2745</v>
      </c>
      <c r="Z10" s="158">
        <f t="shared" ref="Z10:Z21" si="9">V10-R10</f>
        <v>-2160</v>
      </c>
      <c r="AA10" s="159">
        <f t="shared" si="3"/>
        <v>9.3092349591483034E-2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>
        <v>9510</v>
      </c>
      <c r="R11" s="163">
        <v>14538</v>
      </c>
      <c r="S11" s="163">
        <v>2906</v>
      </c>
      <c r="T11" s="163">
        <v>10152</v>
      </c>
      <c r="U11" s="163">
        <v>11519</v>
      </c>
      <c r="V11" s="163">
        <v>9751</v>
      </c>
      <c r="W11" s="165">
        <f>IFERROR(V11/U11-1,"-")</f>
        <v>-0.1534855456202795</v>
      </c>
      <c r="X11" s="164">
        <f t="shared" si="7"/>
        <v>-0.32927500343926264</v>
      </c>
      <c r="Y11" s="162">
        <f t="shared" si="8"/>
        <v>-1768</v>
      </c>
      <c r="Z11" s="163">
        <f t="shared" si="9"/>
        <v>-4787</v>
      </c>
      <c r="AA11" s="164">
        <f>V11/V$9</f>
        <v>4.6427143047593655E-2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>
        <v>4923</v>
      </c>
      <c r="R12" s="163">
        <v>7174</v>
      </c>
      <c r="S12" s="163">
        <v>724</v>
      </c>
      <c r="T12" s="163">
        <v>7697</v>
      </c>
      <c r="U12" s="163">
        <v>10778</v>
      </c>
      <c r="V12" s="163">
        <v>9801</v>
      </c>
      <c r="W12" s="165">
        <f>IFERROR(V12/U12-1,"-")</f>
        <v>-9.0647615513082203E-2</v>
      </c>
      <c r="X12" s="164">
        <f t="shared" si="7"/>
        <v>0.36618344020072491</v>
      </c>
      <c r="Y12" s="162">
        <f t="shared" si="8"/>
        <v>-977</v>
      </c>
      <c r="Z12" s="163">
        <f t="shared" si="9"/>
        <v>2627</v>
      </c>
      <c r="AA12" s="164">
        <f t="shared" si="3"/>
        <v>4.6665206543889386E-2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>
        <v>199443</v>
      </c>
      <c r="R13" s="158">
        <v>215720</v>
      </c>
      <c r="S13" s="158">
        <v>60716</v>
      </c>
      <c r="T13" s="158">
        <v>122875</v>
      </c>
      <c r="U13" s="158">
        <v>172918</v>
      </c>
      <c r="V13" s="158">
        <v>190476</v>
      </c>
      <c r="W13" s="160">
        <f>IFERROR(V13/U13-1,"-")</f>
        <v>0.10153945800899855</v>
      </c>
      <c r="X13" s="159">
        <f t="shared" si="7"/>
        <v>-0.11702206564064532</v>
      </c>
      <c r="Y13" s="157">
        <f t="shared" si="8"/>
        <v>17558</v>
      </c>
      <c r="Z13" s="158">
        <f t="shared" si="9"/>
        <v>-25244</v>
      </c>
      <c r="AA13" s="159">
        <f t="shared" si="3"/>
        <v>0.90690765040851695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>
        <v>119687</v>
      </c>
      <c r="R14" s="163">
        <v>135649</v>
      </c>
      <c r="S14" s="163">
        <v>32787</v>
      </c>
      <c r="T14" s="163">
        <v>61983</v>
      </c>
      <c r="U14" s="163">
        <v>95863</v>
      </c>
      <c r="V14" s="163">
        <v>111835</v>
      </c>
      <c r="W14" s="165">
        <f t="shared" ref="W14:W21" si="11">IFERROR(V14/U14-1,"-")</f>
        <v>0.16661277030762656</v>
      </c>
      <c r="X14" s="164">
        <f t="shared" si="7"/>
        <v>-0.17555603063789638</v>
      </c>
      <c r="Y14" s="162">
        <f t="shared" si="8"/>
        <v>15972</v>
      </c>
      <c r="Z14" s="163">
        <f t="shared" si="9"/>
        <v>-23814</v>
      </c>
      <c r="AA14" s="164">
        <f t="shared" si="3"/>
        <v>0.53247662216466374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>
        <v>18096</v>
      </c>
      <c r="R15" s="163">
        <v>16122</v>
      </c>
      <c r="S15" s="163">
        <v>5288</v>
      </c>
      <c r="T15" s="163">
        <v>7674</v>
      </c>
      <c r="U15" s="163">
        <v>8713</v>
      </c>
      <c r="V15" s="163">
        <v>9531</v>
      </c>
      <c r="W15" s="165">
        <f t="shared" si="11"/>
        <v>9.3882704005509021E-2</v>
      </c>
      <c r="X15" s="164">
        <f t="shared" si="7"/>
        <v>-0.4088202456270934</v>
      </c>
      <c r="Y15" s="162">
        <f t="shared" si="8"/>
        <v>818</v>
      </c>
      <c r="Z15" s="163">
        <f t="shared" si="9"/>
        <v>-6591</v>
      </c>
      <c r="AA15" s="164">
        <f t="shared" si="3"/>
        <v>4.5379663663892435E-2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>
        <v>3212</v>
      </c>
      <c r="R16" s="163">
        <v>5092</v>
      </c>
      <c r="S16" s="163">
        <v>1832</v>
      </c>
      <c r="T16" s="163">
        <v>5912</v>
      </c>
      <c r="U16" s="163">
        <v>9315</v>
      </c>
      <c r="V16" s="163">
        <v>10298</v>
      </c>
      <c r="W16" s="165">
        <f t="shared" si="11"/>
        <v>0.10552871712292</v>
      </c>
      <c r="X16" s="164">
        <f t="shared" si="7"/>
        <v>1.0223880597014925</v>
      </c>
      <c r="Y16" s="162">
        <f t="shared" si="8"/>
        <v>983</v>
      </c>
      <c r="Z16" s="163">
        <f t="shared" si="9"/>
        <v>5206</v>
      </c>
      <c r="AA16" s="164">
        <f t="shared" si="3"/>
        <v>4.9031557697068961E-2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>
        <v>7215</v>
      </c>
      <c r="R17" s="163">
        <v>7752</v>
      </c>
      <c r="S17" s="163">
        <v>2275</v>
      </c>
      <c r="T17" s="163">
        <v>7086</v>
      </c>
      <c r="U17" s="163">
        <v>7810</v>
      </c>
      <c r="V17" s="163">
        <v>6314</v>
      </c>
      <c r="W17" s="165">
        <f t="shared" si="11"/>
        <v>-0.19154929577464785</v>
      </c>
      <c r="X17" s="164">
        <f t="shared" si="7"/>
        <v>-0.18550051599587203</v>
      </c>
      <c r="Y17" s="162">
        <f t="shared" si="8"/>
        <v>-1496</v>
      </c>
      <c r="Z17" s="163">
        <f t="shared" si="9"/>
        <v>-1438</v>
      </c>
      <c r="AA17" s="164">
        <f t="shared" si="3"/>
        <v>3.0062658312225037E-2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>
        <v>2649</v>
      </c>
      <c r="R18" s="163">
        <v>3017</v>
      </c>
      <c r="S18" s="163">
        <v>1200</v>
      </c>
      <c r="T18" s="163">
        <v>3026</v>
      </c>
      <c r="U18" s="163">
        <v>3180</v>
      </c>
      <c r="V18" s="163">
        <v>3167</v>
      </c>
      <c r="W18" s="165">
        <f t="shared" si="11"/>
        <v>-4.0880503144654634E-3</v>
      </c>
      <c r="X18" s="164">
        <f t="shared" si="7"/>
        <v>4.9718263175339672E-2</v>
      </c>
      <c r="Y18" s="162">
        <f t="shared" si="8"/>
        <v>-13</v>
      </c>
      <c r="Z18" s="163">
        <f t="shared" si="9"/>
        <v>150</v>
      </c>
      <c r="AA18" s="164">
        <f t="shared" si="3"/>
        <v>1.5078941855371664E-2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>
        <v>2330</v>
      </c>
      <c r="R19" s="163">
        <v>2773</v>
      </c>
      <c r="S19" s="163">
        <v>1994</v>
      </c>
      <c r="T19" s="163">
        <v>1563</v>
      </c>
      <c r="U19" s="163">
        <v>2431</v>
      </c>
      <c r="V19" s="163">
        <v>1870</v>
      </c>
      <c r="W19" s="165">
        <f t="shared" si="11"/>
        <v>-0.23076923076923073</v>
      </c>
      <c r="X19" s="164">
        <f t="shared" si="7"/>
        <v>-0.32564010097367468</v>
      </c>
      <c r="Y19" s="162">
        <f t="shared" si="8"/>
        <v>-561</v>
      </c>
      <c r="Z19" s="163">
        <f t="shared" si="9"/>
        <v>-903</v>
      </c>
      <c r="AA19" s="164">
        <f t="shared" si="3"/>
        <v>8.9035747614603766E-3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>
        <v>3809</v>
      </c>
      <c r="R20" s="163">
        <v>3644</v>
      </c>
      <c r="S20" s="163">
        <v>1701</v>
      </c>
      <c r="T20" s="163">
        <v>871</v>
      </c>
      <c r="U20" s="163">
        <v>1965</v>
      </c>
      <c r="V20" s="163">
        <v>2200</v>
      </c>
      <c r="W20" s="165">
        <f t="shared" si="11"/>
        <v>0.11959287531806617</v>
      </c>
      <c r="X20" s="164">
        <f t="shared" si="7"/>
        <v>-0.39626783754116357</v>
      </c>
      <c r="Y20" s="162">
        <f t="shared" si="8"/>
        <v>235</v>
      </c>
      <c r="Z20" s="163">
        <f t="shared" si="9"/>
        <v>-1444</v>
      </c>
      <c r="AA20" s="164">
        <f t="shared" si="3"/>
        <v>1.0474793837012207E-2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>
        <f t="shared" ref="Q21:V21" si="13">Q13-SUM(Q14:Q20)</f>
        <v>42445</v>
      </c>
      <c r="R21" s="169">
        <f t="shared" si="13"/>
        <v>41671</v>
      </c>
      <c r="S21" s="169">
        <f t="shared" si="13"/>
        <v>13639</v>
      </c>
      <c r="T21" s="169">
        <f t="shared" si="13"/>
        <v>34760</v>
      </c>
      <c r="U21" s="169">
        <f t="shared" si="13"/>
        <v>43641</v>
      </c>
      <c r="V21" s="169">
        <f t="shared" si="13"/>
        <v>45261</v>
      </c>
      <c r="W21" s="171">
        <f t="shared" si="11"/>
        <v>3.7121055887811893E-2</v>
      </c>
      <c r="X21" s="170">
        <f t="shared" si="7"/>
        <v>8.6151040291809755E-2</v>
      </c>
      <c r="Y21" s="168">
        <f>V21-U21</f>
        <v>1620</v>
      </c>
      <c r="Z21" s="169">
        <f t="shared" si="9"/>
        <v>3590</v>
      </c>
      <c r="AA21" s="170">
        <f t="shared" si="3"/>
        <v>0.21549983811682252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3B49-3EA5-4455-B9A1-59369533815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FF2D-9A3A-40CA-9C8E-B1C4E1C2215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50AF4-B9C7-49B3-B5EE-00BC8E4407E7}">
  <sheetPr>
    <tabColor theme="8" tint="0.59999389629810485"/>
  </sheetPr>
  <dimension ref="A4:N76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44</v>
      </c>
      <c r="C7" s="274" t="s">
        <v>8</v>
      </c>
      <c r="D7" s="15" t="s">
        <v>30</v>
      </c>
      <c r="E7" s="16">
        <v>155735</v>
      </c>
      <c r="F7" s="16">
        <v>94144</v>
      </c>
      <c r="G7" s="16">
        <v>164843</v>
      </c>
      <c r="H7" s="16">
        <v>163971</v>
      </c>
      <c r="I7" s="16">
        <v>166795</v>
      </c>
      <c r="J7" s="17">
        <f>I7/H7-1</f>
        <v>1.7222557647388781E-2</v>
      </c>
      <c r="K7" s="16">
        <f>I7-H7</f>
        <v>2824</v>
      </c>
      <c r="L7" s="17">
        <f>I7/E7-1</f>
        <v>7.1018075577102158E-2</v>
      </c>
      <c r="M7" s="16">
        <f>I7-E7</f>
        <v>11060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118640</v>
      </c>
      <c r="F8" s="20">
        <v>80931</v>
      </c>
      <c r="G8" s="20">
        <v>138653</v>
      </c>
      <c r="H8" s="20">
        <v>133653</v>
      </c>
      <c r="I8" s="20">
        <v>133668</v>
      </c>
      <c r="J8" s="21">
        <f t="shared" ref="J8:J20" si="0">I8/H8-1</f>
        <v>1.1223092635415099E-4</v>
      </c>
      <c r="K8" s="20">
        <f t="shared" ref="K8:K17" si="1">I8-H8</f>
        <v>15</v>
      </c>
      <c r="L8" s="21">
        <f t="shared" ref="L8:L20" si="2">I8/E8-1</f>
        <v>0.12666891436277816</v>
      </c>
      <c r="M8" s="20">
        <f t="shared" ref="M8:M17" si="3">I8-E8</f>
        <v>15028</v>
      </c>
      <c r="N8" s="22">
        <f>I8/$I$7</f>
        <v>0.80139092898468178</v>
      </c>
    </row>
    <row r="9" spans="2:14" x14ac:dyDescent="0.25">
      <c r="B9" s="272"/>
      <c r="C9" s="276"/>
      <c r="D9" s="23" t="s">
        <v>32</v>
      </c>
      <c r="E9" s="24">
        <v>37095</v>
      </c>
      <c r="F9" s="24">
        <v>13213</v>
      </c>
      <c r="G9" s="24">
        <v>26190</v>
      </c>
      <c r="H9" s="24">
        <v>30318</v>
      </c>
      <c r="I9" s="24">
        <v>33127</v>
      </c>
      <c r="J9" s="25">
        <f>IFERROR(I9/H9-1,"-")</f>
        <v>9.2651230292235542E-2</v>
      </c>
      <c r="K9" s="24">
        <f>IFERROR(I9-H9,"-")</f>
        <v>2809</v>
      </c>
      <c r="L9" s="25">
        <f>IFERROR(I9/E9-1,"-")</f>
        <v>-0.10696859415015503</v>
      </c>
      <c r="M9" s="24">
        <f>IFERROR(I9-E9,"-")</f>
        <v>-3968</v>
      </c>
      <c r="N9" s="25">
        <f>IFERROR(I9/$I$7,"-")</f>
        <v>0.19860907101531822</v>
      </c>
    </row>
    <row r="10" spans="2:14" x14ac:dyDescent="0.25">
      <c r="B10" s="272"/>
      <c r="C10" s="277" t="s">
        <v>33</v>
      </c>
      <c r="D10" s="26" t="s">
        <v>30</v>
      </c>
      <c r="E10" s="27">
        <v>186800</v>
      </c>
      <c r="F10" s="27">
        <v>104300</v>
      </c>
      <c r="G10" s="27">
        <v>193056</v>
      </c>
      <c r="H10" s="27">
        <v>195421</v>
      </c>
      <c r="I10" s="27">
        <v>198178</v>
      </c>
      <c r="J10" s="28">
        <f t="shared" si="0"/>
        <v>1.4108002722327706E-2</v>
      </c>
      <c r="K10" s="27">
        <f t="shared" si="1"/>
        <v>2757</v>
      </c>
      <c r="L10" s="28">
        <f t="shared" si="2"/>
        <v>6.0910064239828587E-2</v>
      </c>
      <c r="M10" s="27">
        <f t="shared" si="3"/>
        <v>11378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141745</v>
      </c>
      <c r="F11" s="29">
        <v>89700</v>
      </c>
      <c r="G11" s="29">
        <v>162261</v>
      </c>
      <c r="H11" s="29">
        <v>159026</v>
      </c>
      <c r="I11" s="29">
        <v>158887</v>
      </c>
      <c r="J11" s="30">
        <f t="shared" si="0"/>
        <v>-8.7407090664415321E-4</v>
      </c>
      <c r="K11" s="29">
        <f t="shared" si="1"/>
        <v>-139</v>
      </c>
      <c r="L11" s="30">
        <f t="shared" si="2"/>
        <v>0.12093548273307708</v>
      </c>
      <c r="M11" s="29">
        <f t="shared" si="3"/>
        <v>17142</v>
      </c>
      <c r="N11" s="31">
        <f>I11/$I$10</f>
        <v>0.80173884084005287</v>
      </c>
    </row>
    <row r="12" spans="2:14" x14ac:dyDescent="0.25">
      <c r="B12" s="272"/>
      <c r="C12" s="279"/>
      <c r="D12" s="32" t="s">
        <v>32</v>
      </c>
      <c r="E12" s="33">
        <v>45055</v>
      </c>
      <c r="F12" s="33">
        <v>14600</v>
      </c>
      <c r="G12" s="33">
        <v>30795</v>
      </c>
      <c r="H12" s="33">
        <v>36395</v>
      </c>
      <c r="I12" s="33">
        <v>39291</v>
      </c>
      <c r="J12" s="34">
        <f>IFERROR(I12/H12-1,"-")</f>
        <v>7.9571369693639316E-2</v>
      </c>
      <c r="K12" s="33">
        <f>IFERROR(I12-H12,"-")</f>
        <v>2896</v>
      </c>
      <c r="L12" s="34">
        <f>IFERROR(I12/E12-1,"-")</f>
        <v>-0.12793252691155255</v>
      </c>
      <c r="M12" s="33">
        <f>IFERROR(I12-E12,"-")</f>
        <v>-5764</v>
      </c>
      <c r="N12" s="34">
        <f>IFERROR(I12/$I$10,"-")</f>
        <v>0.19826115915994713</v>
      </c>
    </row>
    <row r="13" spans="2:14" x14ac:dyDescent="0.25">
      <c r="B13" s="272"/>
      <c r="C13" s="274" t="s">
        <v>21</v>
      </c>
      <c r="D13" s="15" t="s">
        <v>30</v>
      </c>
      <c r="E13" s="16">
        <v>1183065</v>
      </c>
      <c r="F13" s="16">
        <v>553215</v>
      </c>
      <c r="G13" s="16">
        <v>1179956</v>
      </c>
      <c r="H13" s="16">
        <v>1205442</v>
      </c>
      <c r="I13" s="16">
        <v>1224963</v>
      </c>
      <c r="J13" s="17">
        <f t="shared" si="0"/>
        <v>1.6194059938180461E-2</v>
      </c>
      <c r="K13" s="16">
        <f t="shared" si="1"/>
        <v>19521</v>
      </c>
      <c r="L13" s="17">
        <f t="shared" si="2"/>
        <v>3.5414791241394239E-2</v>
      </c>
      <c r="M13" s="16">
        <f t="shared" si="3"/>
        <v>41898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888075</v>
      </c>
      <c r="F14" s="20">
        <v>471322</v>
      </c>
      <c r="G14" s="20">
        <v>975415</v>
      </c>
      <c r="H14" s="20">
        <v>973051</v>
      </c>
      <c r="I14" s="20">
        <v>973406</v>
      </c>
      <c r="J14" s="21">
        <f t="shared" si="0"/>
        <v>3.6483185362334858E-4</v>
      </c>
      <c r="K14" s="20">
        <f t="shared" si="1"/>
        <v>355</v>
      </c>
      <c r="L14" s="21">
        <f t="shared" si="2"/>
        <v>9.6085353151479369E-2</v>
      </c>
      <c r="M14" s="20">
        <f t="shared" si="3"/>
        <v>85331</v>
      </c>
      <c r="N14" s="22">
        <f>I14/$I$13</f>
        <v>0.79464114426313281</v>
      </c>
    </row>
    <row r="15" spans="2:14" x14ac:dyDescent="0.25">
      <c r="B15" s="272"/>
      <c r="C15" s="276"/>
      <c r="D15" s="23" t="s">
        <v>32</v>
      </c>
      <c r="E15" s="24">
        <v>294990</v>
      </c>
      <c r="F15" s="24">
        <v>81893</v>
      </c>
      <c r="G15" s="24">
        <v>204541</v>
      </c>
      <c r="H15" s="24">
        <v>232391</v>
      </c>
      <c r="I15" s="24">
        <v>251557</v>
      </c>
      <c r="J15" s="25">
        <f>IFERROR(I15/H15-1,"-")</f>
        <v>8.2473073397850927E-2</v>
      </c>
      <c r="K15" s="24">
        <f>IFERROR(I15-H15,"-")</f>
        <v>19166</v>
      </c>
      <c r="L15" s="25">
        <f>IFERROR(I15/E15-1,"-")</f>
        <v>-0.14723549950845793</v>
      </c>
      <c r="M15" s="24">
        <f>IFERROR(I15-E15,"-")</f>
        <v>-43433</v>
      </c>
      <c r="N15" s="25">
        <f>IFERROR(I15/$I$13,"-")</f>
        <v>0.20535885573686716</v>
      </c>
    </row>
    <row r="16" spans="2:14" x14ac:dyDescent="0.25">
      <c r="B16" s="272"/>
      <c r="C16" s="277" t="s">
        <v>22</v>
      </c>
      <c r="D16" s="26" t="s">
        <v>30</v>
      </c>
      <c r="E16" s="35">
        <v>7.5966545734741713</v>
      </c>
      <c r="F16" s="35">
        <v>5.8762640210740988</v>
      </c>
      <c r="G16" s="35">
        <v>7.1580594869057226</v>
      </c>
      <c r="H16" s="35">
        <v>7.3515560678412646</v>
      </c>
      <c r="I16" s="35">
        <v>7.3441230252705418</v>
      </c>
      <c r="J16" s="36">
        <f t="shared" si="0"/>
        <v>-1.0110842523853858E-3</v>
      </c>
      <c r="K16" s="37">
        <f t="shared" si="1"/>
        <v>-7.4330425707227477E-3</v>
      </c>
      <c r="L16" s="36">
        <f t="shared" si="2"/>
        <v>-3.3242468215602838E-2</v>
      </c>
      <c r="M16" s="37">
        <f t="shared" si="3"/>
        <v>-0.25253154820362944</v>
      </c>
      <c r="N16" s="38"/>
    </row>
    <row r="17" spans="2:14" x14ac:dyDescent="0.25">
      <c r="B17" s="272"/>
      <c r="C17" s="278"/>
      <c r="D17" s="4" t="s">
        <v>31</v>
      </c>
      <c r="E17" s="39">
        <f>E14/E8</f>
        <v>7.4854602157788266</v>
      </c>
      <c r="F17" s="39">
        <f t="shared" ref="F17:I17" si="4">F14/F8</f>
        <v>5.8237510966131643</v>
      </c>
      <c r="G17" s="39">
        <f t="shared" si="4"/>
        <v>7.0349361355325888</v>
      </c>
      <c r="H17" s="39">
        <f t="shared" si="4"/>
        <v>7.2804276746500269</v>
      </c>
      <c r="I17" s="39">
        <f t="shared" si="4"/>
        <v>7.2822665110572462</v>
      </c>
      <c r="J17" s="40">
        <f t="shared" si="0"/>
        <v>2.5257258081445855E-4</v>
      </c>
      <c r="K17" s="41">
        <f t="shared" si="1"/>
        <v>1.8388364072192687E-3</v>
      </c>
      <c r="L17" s="40">
        <f t="shared" si="2"/>
        <v>-2.7145118518332678E-2</v>
      </c>
      <c r="M17" s="41">
        <f t="shared" si="3"/>
        <v>-0.20319370472158038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7.9522846744844315</v>
      </c>
      <c r="F18" s="43">
        <f t="shared" ref="F18:I18" si="5">IFERROR(F15/F9,"-")</f>
        <v>6.1979111481117082</v>
      </c>
      <c r="G18" s="43">
        <f t="shared" si="5"/>
        <v>7.8098892707140131</v>
      </c>
      <c r="H18" s="43">
        <f t="shared" si="5"/>
        <v>7.6651164324823533</v>
      </c>
      <c r="I18" s="43">
        <f t="shared" si="5"/>
        <v>7.5937150964470073</v>
      </c>
      <c r="J18" s="34">
        <f>IFERROR(I18/H18-1,"-")</f>
        <v>-9.3151012987577886E-3</v>
      </c>
      <c r="K18" s="33">
        <f>IFERROR(I18-H18,"-")</f>
        <v>-7.1401336035346041E-2</v>
      </c>
      <c r="L18" s="34">
        <f>IFERROR(I18/E18-1,"-")</f>
        <v>-4.5090133554690826E-2</v>
      </c>
      <c r="M18" s="33">
        <f>IFERROR(I18-E18,"-")</f>
        <v>-0.35856957803742429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0.82269999999999999</v>
      </c>
      <c r="F19" s="18">
        <v>0.49420000000000003</v>
      </c>
      <c r="G19" s="18">
        <v>0.86370000000000002</v>
      </c>
      <c r="H19" s="18">
        <v>0.86620000000000008</v>
      </c>
      <c r="I19" s="18">
        <v>0.85230000000000006</v>
      </c>
      <c r="J19" s="17">
        <f t="shared" si="0"/>
        <v>-1.6047102285846271E-2</v>
      </c>
      <c r="K19" s="44">
        <f>(I19-H19)*100</f>
        <v>-1.3900000000000023</v>
      </c>
      <c r="L19" s="17">
        <f t="shared" si="2"/>
        <v>3.5979093229610015E-2</v>
      </c>
      <c r="M19" s="44">
        <f>(I19-E19)*100</f>
        <v>2.9600000000000071</v>
      </c>
      <c r="N19" s="18"/>
    </row>
    <row r="20" spans="2:14" x14ac:dyDescent="0.25">
      <c r="B20" s="272"/>
      <c r="C20" s="281"/>
      <c r="D20" s="19" t="s">
        <v>31</v>
      </c>
      <c r="E20" s="22">
        <v>0.85180000000000011</v>
      </c>
      <c r="F20" s="22">
        <v>0.52710000000000001</v>
      </c>
      <c r="G20" s="22">
        <v>0.91700000000000004</v>
      </c>
      <c r="H20" s="22">
        <v>0.92159999999999997</v>
      </c>
      <c r="I20" s="22">
        <v>0.89780000000000004</v>
      </c>
      <c r="J20" s="21">
        <f t="shared" si="0"/>
        <v>-2.5824652777777679E-2</v>
      </c>
      <c r="K20" s="45">
        <f>(I20-H20)*100</f>
        <v>-2.3799999999999932</v>
      </c>
      <c r="L20" s="21">
        <f t="shared" si="2"/>
        <v>5.4003287156609403E-2</v>
      </c>
      <c r="M20" s="45">
        <f>(I20-E20)*100</f>
        <v>4.5999999999999925</v>
      </c>
      <c r="N20" s="22"/>
    </row>
    <row r="21" spans="2:14" x14ac:dyDescent="0.25">
      <c r="B21" s="272"/>
      <c r="C21" s="282"/>
      <c r="D21" s="23" t="s">
        <v>32</v>
      </c>
      <c r="E21" s="25">
        <v>0.74590000000000001</v>
      </c>
      <c r="F21" s="25">
        <v>0.36349999999999999</v>
      </c>
      <c r="G21" s="25">
        <v>0.6764</v>
      </c>
      <c r="H21" s="25">
        <v>0.69200000000000006</v>
      </c>
      <c r="I21" s="25">
        <v>0.71260000000000001</v>
      </c>
      <c r="J21" s="25">
        <f>IFERROR(I21/H21-1,"-")</f>
        <v>2.9768786127167601E-2</v>
      </c>
      <c r="K21" s="24">
        <f>IFERROR(I21-H21,"-")</f>
        <v>2.0599999999999952E-2</v>
      </c>
      <c r="L21" s="25">
        <f>IFERROR(I21/E21-1,"-")</f>
        <v>-4.4644054162756408E-2</v>
      </c>
      <c r="M21" s="24">
        <f>IFERROR(I21-E21,"-")</f>
        <v>-3.3299999999999996E-2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46389</v>
      </c>
      <c r="F22" s="27">
        <v>36110</v>
      </c>
      <c r="G22" s="27">
        <v>44069</v>
      </c>
      <c r="H22" s="27">
        <v>44891</v>
      </c>
      <c r="I22" s="27">
        <v>46362</v>
      </c>
      <c r="J22" s="36">
        <f>I22/H22-1</f>
        <v>3.276826089862106E-2</v>
      </c>
      <c r="K22" s="27">
        <f>I22-H22</f>
        <v>1471</v>
      </c>
      <c r="L22" s="36">
        <f>I22/E22-1</f>
        <v>-5.8203453404903627E-4</v>
      </c>
      <c r="M22" s="27">
        <f>I22-E22</f>
        <v>-27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33631</v>
      </c>
      <c r="F23" s="29">
        <v>28843</v>
      </c>
      <c r="G23" s="29">
        <v>34314</v>
      </c>
      <c r="H23" s="29">
        <v>34058</v>
      </c>
      <c r="I23" s="29">
        <v>34975</v>
      </c>
      <c r="J23" s="40">
        <f>I23/H23-1</f>
        <v>2.692465793646126E-2</v>
      </c>
      <c r="K23" s="29">
        <f>I23-H23</f>
        <v>917</v>
      </c>
      <c r="L23" s="40">
        <f>I23/E23-1</f>
        <v>3.9963129255746077E-2</v>
      </c>
      <c r="M23" s="29">
        <f>I23-E23</f>
        <v>1344</v>
      </c>
      <c r="N23" s="42">
        <f>I23/$I$22</f>
        <v>0.75438937060523703</v>
      </c>
    </row>
    <row r="24" spans="2:14" x14ac:dyDescent="0.25">
      <c r="B24" s="273"/>
      <c r="C24" s="285"/>
      <c r="D24" s="32" t="s">
        <v>32</v>
      </c>
      <c r="E24" s="33">
        <v>12758</v>
      </c>
      <c r="F24" s="33">
        <v>7267</v>
      </c>
      <c r="G24" s="33">
        <v>9755</v>
      </c>
      <c r="H24" s="33">
        <v>10833</v>
      </c>
      <c r="I24" s="33">
        <v>11387</v>
      </c>
      <c r="J24" s="34">
        <f>IFERROR(I24/H24-1,"-")</f>
        <v>5.1140035078002466E-2</v>
      </c>
      <c r="K24" s="33">
        <f>IFERROR(I24-H24,"-")</f>
        <v>554</v>
      </c>
      <c r="L24" s="34">
        <f>IFERROR(I24/E24-1,"-")</f>
        <v>-0.10746198463709045</v>
      </c>
      <c r="M24" s="33">
        <f>IFERROR(I24-E24,"-")</f>
        <v>-1371</v>
      </c>
      <c r="N24" s="34">
        <f>IFERROR(I24/$I$22,"-")</f>
        <v>0.24561062939476294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44</v>
      </c>
      <c r="C32" s="274" t="s">
        <v>8</v>
      </c>
      <c r="D32" s="15" t="s">
        <v>30</v>
      </c>
      <c r="E32" s="49">
        <v>1025250</v>
      </c>
      <c r="F32" s="49">
        <v>281997</v>
      </c>
      <c r="G32" s="49">
        <v>993053</v>
      </c>
      <c r="H32" s="49">
        <v>1080016</v>
      </c>
      <c r="I32" s="49">
        <v>1125712</v>
      </c>
      <c r="J32" s="17">
        <f>I32/H32-1</f>
        <v>4.2310484289121542E-2</v>
      </c>
      <c r="K32" s="16">
        <f>I32-H32</f>
        <v>45696</v>
      </c>
      <c r="L32" s="17">
        <f>I32/E32-1</f>
        <v>9.7987807851743547E-2</v>
      </c>
      <c r="M32" s="16">
        <f>I32-E32</f>
        <v>100462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787818</v>
      </c>
      <c r="F33" s="50">
        <v>232111</v>
      </c>
      <c r="G33" s="50">
        <v>852329</v>
      </c>
      <c r="H33" s="50">
        <v>884801</v>
      </c>
      <c r="I33" s="50">
        <v>915684</v>
      </c>
      <c r="J33" s="21">
        <f t="shared" ref="J33:J45" si="6">I33/H33-1</f>
        <v>3.4903893643881467E-2</v>
      </c>
      <c r="K33" s="20">
        <f t="shared" ref="K33:K42" si="7">I33-H33</f>
        <v>30883</v>
      </c>
      <c r="L33" s="21">
        <f t="shared" ref="L33:L45" si="8">I33/E33-1</f>
        <v>0.16230398391506662</v>
      </c>
      <c r="M33" s="20">
        <f t="shared" ref="M33:M42" si="9">I33-E33</f>
        <v>127866</v>
      </c>
      <c r="N33" s="22">
        <f>I33/$I$32</f>
        <v>0.81342652472390808</v>
      </c>
    </row>
    <row r="34" spans="1:14" x14ac:dyDescent="0.25">
      <c r="B34" s="272"/>
      <c r="C34" s="276"/>
      <c r="D34" s="23" t="s">
        <v>32</v>
      </c>
      <c r="E34" s="24">
        <v>237432</v>
      </c>
      <c r="F34" s="24">
        <v>49886</v>
      </c>
      <c r="G34" s="24">
        <v>140724</v>
      </c>
      <c r="H34" s="24">
        <v>195215</v>
      </c>
      <c r="I34" s="24">
        <v>210028</v>
      </c>
      <c r="J34" s="25">
        <f>IFERROR(I34/H34-1,"-")</f>
        <v>7.5880439515406017E-2</v>
      </c>
      <c r="K34" s="24">
        <f>IFERROR(I34-H34,"-")</f>
        <v>14813</v>
      </c>
      <c r="L34" s="25">
        <f>IFERROR(I34/E34-1,"-")</f>
        <v>-0.11541830924222518</v>
      </c>
      <c r="M34" s="24">
        <f>IFERROR(I34-E34,"-")</f>
        <v>-27404</v>
      </c>
      <c r="N34" s="25">
        <f>IFERROR(I34/I32,"-")</f>
        <v>0.18657347527609194</v>
      </c>
    </row>
    <row r="35" spans="1:14" x14ac:dyDescent="0.25">
      <c r="B35" s="272"/>
      <c r="C35" s="277" t="s">
        <v>33</v>
      </c>
      <c r="D35" s="26" t="s">
        <v>30</v>
      </c>
      <c r="E35" s="51">
        <v>1236275</v>
      </c>
      <c r="F35" s="51">
        <v>317821</v>
      </c>
      <c r="G35" s="51">
        <v>1189041</v>
      </c>
      <c r="H35" s="51">
        <v>1299694</v>
      </c>
      <c r="I35" s="51">
        <v>1355014</v>
      </c>
      <c r="J35" s="28">
        <f t="shared" si="6"/>
        <v>4.2563865032846149E-2</v>
      </c>
      <c r="K35" s="27">
        <f t="shared" si="7"/>
        <v>55320</v>
      </c>
      <c r="L35" s="28">
        <f t="shared" si="8"/>
        <v>9.6045782693980009E-2</v>
      </c>
      <c r="M35" s="27">
        <f t="shared" si="9"/>
        <v>118739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951275</v>
      </c>
      <c r="F36" s="52">
        <v>261344</v>
      </c>
      <c r="G36" s="52">
        <v>1016728</v>
      </c>
      <c r="H36" s="52">
        <v>1062334</v>
      </c>
      <c r="I36" s="52">
        <v>1099512</v>
      </c>
      <c r="J36" s="30">
        <f t="shared" si="6"/>
        <v>3.4996526516142712E-2</v>
      </c>
      <c r="K36" s="29">
        <f t="shared" si="7"/>
        <v>37178</v>
      </c>
      <c r="L36" s="30">
        <f t="shared" si="8"/>
        <v>0.15582980736380114</v>
      </c>
      <c r="M36" s="29">
        <f t="shared" si="9"/>
        <v>148237</v>
      </c>
      <c r="N36" s="31">
        <f>I36/$I$35</f>
        <v>0.81143958660205728</v>
      </c>
    </row>
    <row r="37" spans="1:14" x14ac:dyDescent="0.25">
      <c r="B37" s="272"/>
      <c r="C37" s="279"/>
      <c r="D37" s="32" t="s">
        <v>32</v>
      </c>
      <c r="E37" s="33">
        <v>285000</v>
      </c>
      <c r="F37" s="33">
        <v>56477</v>
      </c>
      <c r="G37" s="33">
        <v>172313</v>
      </c>
      <c r="H37" s="33">
        <v>237360</v>
      </c>
      <c r="I37" s="33">
        <v>255502</v>
      </c>
      <c r="J37" s="34">
        <f>IFERROR(I37/H37-1,"-")</f>
        <v>7.6432423323222087E-2</v>
      </c>
      <c r="K37" s="33">
        <f>IFERROR(I37-H37,"-")</f>
        <v>18142</v>
      </c>
      <c r="L37" s="34">
        <f>IFERROR(I37/E37-1,"-")</f>
        <v>-0.10350175438596487</v>
      </c>
      <c r="M37" s="33">
        <f>IFERROR(I37-E37,"-")</f>
        <v>-29498</v>
      </c>
      <c r="N37" s="34">
        <f>IFERROR(I37/I35,"-")</f>
        <v>0.18856041339794274</v>
      </c>
    </row>
    <row r="38" spans="1:14" x14ac:dyDescent="0.25">
      <c r="B38" s="272"/>
      <c r="C38" s="274" t="s">
        <v>21</v>
      </c>
      <c r="D38" s="15" t="s">
        <v>30</v>
      </c>
      <c r="E38" s="49">
        <v>7515196</v>
      </c>
      <c r="F38" s="49">
        <v>1495386</v>
      </c>
      <c r="G38" s="49">
        <v>7078492</v>
      </c>
      <c r="H38" s="49">
        <v>7702716</v>
      </c>
      <c r="I38" s="49">
        <v>7945412</v>
      </c>
      <c r="J38" s="17">
        <f t="shared" si="6"/>
        <v>3.1507847361891494E-2</v>
      </c>
      <c r="K38" s="16">
        <f t="shared" si="7"/>
        <v>242696</v>
      </c>
      <c r="L38" s="17">
        <f t="shared" si="8"/>
        <v>5.7246145010722227E-2</v>
      </c>
      <c r="M38" s="16">
        <f t="shared" si="9"/>
        <v>430216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5769920</v>
      </c>
      <c r="F39" s="50">
        <v>1235341</v>
      </c>
      <c r="G39" s="50">
        <v>5938392</v>
      </c>
      <c r="H39" s="50">
        <v>6242116</v>
      </c>
      <c r="I39" s="50">
        <v>6384157</v>
      </c>
      <c r="J39" s="21">
        <f t="shared" si="6"/>
        <v>2.2755264400725617E-2</v>
      </c>
      <c r="K39" s="20">
        <f t="shared" si="7"/>
        <v>142041</v>
      </c>
      <c r="L39" s="21">
        <f t="shared" si="8"/>
        <v>0.10645502883922142</v>
      </c>
      <c r="M39" s="20">
        <f t="shared" si="9"/>
        <v>614237</v>
      </c>
      <c r="N39" s="22">
        <f>I39/$I$38</f>
        <v>0.80350232310168435</v>
      </c>
    </row>
    <row r="40" spans="1:14" x14ac:dyDescent="0.25">
      <c r="B40" s="272"/>
      <c r="C40" s="276"/>
      <c r="D40" s="23" t="s">
        <v>32</v>
      </c>
      <c r="E40" s="24">
        <v>1745276</v>
      </c>
      <c r="F40" s="24">
        <v>260045</v>
      </c>
      <c r="G40" s="24">
        <v>1140100</v>
      </c>
      <c r="H40" s="24">
        <v>1460600</v>
      </c>
      <c r="I40" s="24">
        <v>1561255</v>
      </c>
      <c r="J40" s="25">
        <f>IFERROR(I40/H40-1,"-")</f>
        <v>6.891346022182665E-2</v>
      </c>
      <c r="K40" s="24">
        <f>IFERROR(I40-H40,"-")</f>
        <v>100655</v>
      </c>
      <c r="L40" s="25">
        <f>IFERROR(I40/E40-1,"-")</f>
        <v>-0.10543948349716603</v>
      </c>
      <c r="M40" s="24">
        <f>IFERROR(I40-E40,"-")</f>
        <v>-184021</v>
      </c>
      <c r="N40" s="25">
        <f>IFERROR(I40/I38,"-")</f>
        <v>0.19649767689831565</v>
      </c>
    </row>
    <row r="41" spans="1:14" x14ac:dyDescent="0.25">
      <c r="B41" s="272"/>
      <c r="C41" s="277" t="s">
        <v>22</v>
      </c>
      <c r="D41" s="26" t="s">
        <v>30</v>
      </c>
      <c r="E41" s="53">
        <v>7.3301107047061693</v>
      </c>
      <c r="F41" s="53">
        <v>5.3028436472728435</v>
      </c>
      <c r="G41" s="53">
        <v>7.1280102874670339</v>
      </c>
      <c r="H41" s="53">
        <v>7.1320387846105984</v>
      </c>
      <c r="I41" s="53">
        <v>7.0581214378100263</v>
      </c>
      <c r="J41" s="36">
        <f t="shared" si="6"/>
        <v>-1.0364125747615027E-2</v>
      </c>
      <c r="K41" s="37">
        <f t="shared" si="7"/>
        <v>-7.3917346800572048E-2</v>
      </c>
      <c r="L41" s="36">
        <f t="shared" si="8"/>
        <v>-3.7105751584558866E-2</v>
      </c>
      <c r="M41" s="37">
        <f t="shared" si="9"/>
        <v>-0.271989266896143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7.3239250689880153</v>
      </c>
      <c r="F42" s="54">
        <f t="shared" si="10"/>
        <v>5.3221992925798434</v>
      </c>
      <c r="G42" s="54">
        <f t="shared" si="10"/>
        <v>6.967253255491717</v>
      </c>
      <c r="H42" s="54">
        <f t="shared" si="10"/>
        <v>7.0548247572052922</v>
      </c>
      <c r="I42" s="54">
        <f t="shared" si="10"/>
        <v>6.9720089026345331</v>
      </c>
      <c r="J42" s="40">
        <f t="shared" si="6"/>
        <v>-1.1738896063460236E-2</v>
      </c>
      <c r="K42" s="41">
        <f t="shared" si="7"/>
        <v>-8.2815854570759129E-2</v>
      </c>
      <c r="L42" s="40">
        <f t="shared" si="8"/>
        <v>-4.8050213927449237E-2</v>
      </c>
      <c r="M42" s="41">
        <f t="shared" si="9"/>
        <v>-0.35191616635348222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7.3506351292159442</v>
      </c>
      <c r="F43" s="43">
        <f t="shared" ref="F43:I43" si="11">IFERROR(F40/F34,"-")</f>
        <v>5.2127851501423246</v>
      </c>
      <c r="G43" s="43">
        <f t="shared" si="11"/>
        <v>8.1016741991415824</v>
      </c>
      <c r="H43" s="43">
        <f t="shared" si="11"/>
        <v>7.4820070179033378</v>
      </c>
      <c r="I43" s="43">
        <f t="shared" si="11"/>
        <v>7.4335564781838608</v>
      </c>
      <c r="J43" s="34">
        <f>IFERROR(I43/H43-1,"-")</f>
        <v>-6.4756073609049114E-3</v>
      </c>
      <c r="K43" s="33">
        <f>IFERROR(I43-H43,"-")</f>
        <v>-4.8450539719476993E-2</v>
      </c>
      <c r="L43" s="34">
        <f>IFERROR(I43/E43-1,"-")</f>
        <v>1.128084138448604E-2</v>
      </c>
      <c r="M43" s="33">
        <f>IFERROR(I43-E43,"-")</f>
        <v>8.2921348967916586E-2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0.76685681294457275</v>
      </c>
      <c r="F44" s="57">
        <v>0.31746401747108693</v>
      </c>
      <c r="G44" s="57">
        <v>0.75866325066858042</v>
      </c>
      <c r="H44" s="57">
        <v>0.79494879806389862</v>
      </c>
      <c r="I44" s="57">
        <v>0.80472483180148136</v>
      </c>
      <c r="J44" s="57">
        <f t="shared" si="6"/>
        <v>1.2297689815233825E-2</v>
      </c>
      <c r="K44" s="44">
        <f>(I44-H44)*100</f>
        <v>0.97760337375827344</v>
      </c>
      <c r="L44" s="17">
        <f t="shared" si="8"/>
        <v>4.9380820796913971E-2</v>
      </c>
      <c r="M44" s="44">
        <f>(I44-E44)*100</f>
        <v>3.7868018856908603</v>
      </c>
      <c r="N44" s="18"/>
    </row>
    <row r="45" spans="1:14" x14ac:dyDescent="0.25">
      <c r="B45" s="272"/>
      <c r="C45" s="281"/>
      <c r="D45" s="19" t="s">
        <v>31</v>
      </c>
      <c r="E45" s="58">
        <v>0.80706749150014667</v>
      </c>
      <c r="F45" s="58">
        <v>0.35233777897948365</v>
      </c>
      <c r="G45" s="58">
        <v>0.8002624062132272</v>
      </c>
      <c r="H45" s="58">
        <v>0.84883163393381411</v>
      </c>
      <c r="I45" s="58">
        <v>0.8523793737275206</v>
      </c>
      <c r="J45" s="58">
        <f t="shared" si="6"/>
        <v>4.1795565243780697E-3</v>
      </c>
      <c r="K45" s="45">
        <f>(I45-H45)*100</f>
        <v>0.35477397937064836</v>
      </c>
      <c r="L45" s="21">
        <f t="shared" si="8"/>
        <v>5.6143857489724835E-2</v>
      </c>
      <c r="M45" s="45">
        <f>(I45-E45)*100</f>
        <v>4.5311882227373923</v>
      </c>
      <c r="N45" s="22"/>
    </row>
    <row r="46" spans="1:14" x14ac:dyDescent="0.25">
      <c r="B46" s="272"/>
      <c r="C46" s="282"/>
      <c r="D46" s="23" t="s">
        <v>32</v>
      </c>
      <c r="E46" s="59">
        <v>0.65840638790866612</v>
      </c>
      <c r="F46" s="59">
        <v>0.21593328483978863</v>
      </c>
      <c r="G46" s="59">
        <v>0.59701727008996364</v>
      </c>
      <c r="H46" s="59">
        <v>0.6253101184561527</v>
      </c>
      <c r="I46" s="59">
        <v>0.65498637590748621</v>
      </c>
      <c r="J46" s="25">
        <f>IFERROR(I46/H46-1,"-")</f>
        <v>4.745846352942773E-2</v>
      </c>
      <c r="K46" s="24">
        <f>IFERROR(I46-H46,"-")</f>
        <v>2.967625745133351E-2</v>
      </c>
      <c r="L46" s="25">
        <f>IFERROR(I46/E46-1,"-")</f>
        <v>-5.1943785236395756E-3</v>
      </c>
      <c r="M46" s="24">
        <f>IFERROR(I46-E46,"-")</f>
        <v>-3.4200120011799173E-3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46229.571428571428</v>
      </c>
      <c r="F47" s="51">
        <v>22136.857142857141</v>
      </c>
      <c r="G47" s="51">
        <v>44006.428571428572</v>
      </c>
      <c r="H47" s="51">
        <v>45709.428571428572</v>
      </c>
      <c r="I47" s="51">
        <v>46354</v>
      </c>
      <c r="J47" s="36">
        <f>I47/H47-1</f>
        <v>1.4101498284192715E-2</v>
      </c>
      <c r="K47" s="27">
        <f>I47-H47</f>
        <v>644.57142857142753</v>
      </c>
      <c r="L47" s="36">
        <f>I47/E47-1</f>
        <v>2.6915363388306801E-3</v>
      </c>
      <c r="M47" s="27">
        <f>I47-E47</f>
        <v>124.42857142857247</v>
      </c>
      <c r="N47" s="38">
        <f>I47/$I$22</f>
        <v>0.9998274448902118</v>
      </c>
    </row>
    <row r="48" spans="1:14" x14ac:dyDescent="0.25">
      <c r="B48" s="272"/>
      <c r="C48" s="278"/>
      <c r="D48" s="4" t="s">
        <v>31</v>
      </c>
      <c r="E48" s="52">
        <v>33727</v>
      </c>
      <c r="F48" s="52">
        <v>16474.428571428572</v>
      </c>
      <c r="G48" s="52">
        <v>35005.714285714283</v>
      </c>
      <c r="H48" s="52">
        <v>34690.428571428572</v>
      </c>
      <c r="I48" s="52">
        <v>35163.571428571428</v>
      </c>
      <c r="J48" s="40">
        <f>I48/H48-1</f>
        <v>1.3639002936174149E-2</v>
      </c>
      <c r="K48" s="29">
        <f>I48-H48</f>
        <v>473.14285714285506</v>
      </c>
      <c r="L48" s="40">
        <f>I48/E48-1</f>
        <v>4.2594106459852066E-2</v>
      </c>
      <c r="M48" s="29">
        <f>I48-E48</f>
        <v>1436.5714285714275</v>
      </c>
      <c r="N48" s="42">
        <f>I48/$I$22</f>
        <v>0.7584567410502443</v>
      </c>
    </row>
    <row r="49" spans="2:14" x14ac:dyDescent="0.25">
      <c r="B49" s="273"/>
      <c r="C49" s="279"/>
      <c r="D49" s="32" t="s">
        <v>32</v>
      </c>
      <c r="E49" s="33">
        <v>12502.571428571429</v>
      </c>
      <c r="F49" s="33">
        <v>5662.4285714285716</v>
      </c>
      <c r="G49" s="33">
        <v>9000.7142857142862</v>
      </c>
      <c r="H49" s="33">
        <v>11019</v>
      </c>
      <c r="I49" s="33">
        <v>11190.428571428571</v>
      </c>
      <c r="J49" s="34">
        <f>IFERROR(I49/H49-1,"-")</f>
        <v>1.5557543463887047E-2</v>
      </c>
      <c r="K49" s="33">
        <f>IFERROR(I49-H49,"-")</f>
        <v>171.42857142857065</v>
      </c>
      <c r="L49" s="34">
        <f>IFERROR(I49/E49-1,"-")</f>
        <v>-0.10494983889028553</v>
      </c>
      <c r="M49" s="33">
        <f>IFERROR(I49-E49,"-")</f>
        <v>-1312.1428571428587</v>
      </c>
      <c r="N49" s="34">
        <f>IFERROR(I49/I47,"-")</f>
        <v>0.24141236077638545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44</v>
      </c>
      <c r="C57" s="274" t="s">
        <v>8</v>
      </c>
      <c r="D57" s="15" t="s">
        <v>30</v>
      </c>
      <c r="E57" s="49">
        <v>1762715</v>
      </c>
      <c r="F57" s="49">
        <v>550867</v>
      </c>
      <c r="G57" s="49">
        <v>881045</v>
      </c>
      <c r="H57" s="49">
        <v>1757049</v>
      </c>
      <c r="I57" s="49">
        <v>1888332</v>
      </c>
      <c r="J57" s="17">
        <f t="shared" ref="J57:J73" si="12">I57/H57-1</f>
        <v>7.4717893467968199E-2</v>
      </c>
      <c r="K57" s="16">
        <f t="shared" ref="K57:K73" si="13">I57-H57</f>
        <v>131283</v>
      </c>
      <c r="L57" s="17">
        <f t="shared" ref="L57:L73" si="14">I57/E57-1</f>
        <v>7.1263363618055076E-2</v>
      </c>
      <c r="M57" s="16">
        <f t="shared" ref="M57:M73" si="15">I57-E57</f>
        <v>125617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1371352</v>
      </c>
      <c r="F58" s="50">
        <v>441622</v>
      </c>
      <c r="G58" s="50">
        <v>752768</v>
      </c>
      <c r="H58" s="50">
        <v>1490629</v>
      </c>
      <c r="I58" s="50">
        <v>1543103</v>
      </c>
      <c r="J58" s="21">
        <f t="shared" si="12"/>
        <v>3.5202588974184712E-2</v>
      </c>
      <c r="K58" s="20">
        <f t="shared" si="13"/>
        <v>52474</v>
      </c>
      <c r="L58" s="21">
        <f t="shared" si="14"/>
        <v>0.12524209685040755</v>
      </c>
      <c r="M58" s="20">
        <f t="shared" si="15"/>
        <v>171751</v>
      </c>
      <c r="N58" s="21">
        <f t="shared" ref="N58" si="16">I58/$I$57</f>
        <v>0.81717780559774444</v>
      </c>
    </row>
    <row r="59" spans="2:14" x14ac:dyDescent="0.25">
      <c r="B59" s="272"/>
      <c r="C59" s="276"/>
      <c r="D59" s="23" t="s">
        <v>32</v>
      </c>
      <c r="E59" s="24">
        <v>391363</v>
      </c>
      <c r="F59" s="24">
        <v>109245</v>
      </c>
      <c r="G59" s="24">
        <v>128277</v>
      </c>
      <c r="H59" s="24">
        <v>266420</v>
      </c>
      <c r="I59" s="24">
        <v>345229</v>
      </c>
      <c r="J59" s="25">
        <f>IFERROR(I59/H59-1,"-")</f>
        <v>0.29580737181893246</v>
      </c>
      <c r="K59" s="24">
        <f>IFERROR(I59-H59,"-")</f>
        <v>78809</v>
      </c>
      <c r="L59" s="25">
        <f>IFERROR(I59/E59-1,"-")</f>
        <v>-0.11788033104815732</v>
      </c>
      <c r="M59" s="24">
        <f>IFERROR(I59-E59,"-")</f>
        <v>-46134</v>
      </c>
      <c r="N59" s="25">
        <f>IFERROR(I59/I57,"-")</f>
        <v>0.18282219440225553</v>
      </c>
    </row>
    <row r="60" spans="2:14" x14ac:dyDescent="0.25">
      <c r="B60" s="272"/>
      <c r="C60" s="277" t="s">
        <v>33</v>
      </c>
      <c r="D60" s="26" t="s">
        <v>30</v>
      </c>
      <c r="E60" s="51">
        <v>1762715</v>
      </c>
      <c r="F60" s="51">
        <v>550867</v>
      </c>
      <c r="G60" s="51">
        <v>881045</v>
      </c>
      <c r="H60" s="51">
        <v>1757049</v>
      </c>
      <c r="I60" s="51">
        <v>1888332</v>
      </c>
      <c r="J60" s="36">
        <f t="shared" si="12"/>
        <v>7.4717893467968199E-2</v>
      </c>
      <c r="K60" s="51">
        <f t="shared" si="13"/>
        <v>131283</v>
      </c>
      <c r="L60" s="36">
        <f t="shared" si="14"/>
        <v>7.1263363618055076E-2</v>
      </c>
      <c r="M60" s="51">
        <f t="shared" si="15"/>
        <v>125617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1371352</v>
      </c>
      <c r="F61" s="52">
        <v>441622</v>
      </c>
      <c r="G61" s="52">
        <v>752768</v>
      </c>
      <c r="H61" s="52">
        <v>1490629</v>
      </c>
      <c r="I61" s="52">
        <v>1543103</v>
      </c>
      <c r="J61" s="40">
        <f t="shared" si="12"/>
        <v>3.5202588974184712E-2</v>
      </c>
      <c r="K61" s="52">
        <f t="shared" si="13"/>
        <v>52474</v>
      </c>
      <c r="L61" s="40">
        <f t="shared" si="14"/>
        <v>0.12524209685040755</v>
      </c>
      <c r="M61" s="52">
        <f t="shared" si="15"/>
        <v>171751</v>
      </c>
      <c r="N61" s="40">
        <f t="shared" ref="N61" si="17">I61/$I$60</f>
        <v>0.81717780559774444</v>
      </c>
    </row>
    <row r="62" spans="2:14" x14ac:dyDescent="0.25">
      <c r="B62" s="272"/>
      <c r="C62" s="279"/>
      <c r="D62" s="32" t="s">
        <v>32</v>
      </c>
      <c r="E62" s="33">
        <v>391363</v>
      </c>
      <c r="F62" s="33">
        <v>109245</v>
      </c>
      <c r="G62" s="33">
        <v>128277</v>
      </c>
      <c r="H62" s="33">
        <v>266420</v>
      </c>
      <c r="I62" s="33">
        <v>345229</v>
      </c>
      <c r="J62" s="34">
        <f>IFERROR(I62/H62-1,"-")</f>
        <v>0.29580737181893246</v>
      </c>
      <c r="K62" s="33">
        <f>IFERROR(I62-H62,"-")</f>
        <v>78809</v>
      </c>
      <c r="L62" s="34">
        <f>IFERROR(I62/E62-1,"-")</f>
        <v>-0.11788033104815732</v>
      </c>
      <c r="M62" s="33">
        <f>IFERROR(I62-E62,"-")</f>
        <v>-46134</v>
      </c>
      <c r="N62" s="61">
        <f>IFERROR(I62/I60,"-")</f>
        <v>0.18282219440225553</v>
      </c>
    </row>
    <row r="63" spans="2:14" x14ac:dyDescent="0.25">
      <c r="B63" s="272"/>
      <c r="C63" s="274" t="s">
        <v>21</v>
      </c>
      <c r="D63" s="15" t="s">
        <v>30</v>
      </c>
      <c r="E63" s="49">
        <v>13105945</v>
      </c>
      <c r="F63" s="49">
        <v>3913809</v>
      </c>
      <c r="G63" s="49">
        <v>5763674</v>
      </c>
      <c r="H63" s="49">
        <v>12632387</v>
      </c>
      <c r="I63" s="49">
        <v>13590517</v>
      </c>
      <c r="J63" s="17">
        <f t="shared" si="12"/>
        <v>7.5847106330735325E-2</v>
      </c>
      <c r="K63" s="16">
        <f t="shared" si="13"/>
        <v>958130</v>
      </c>
      <c r="L63" s="17">
        <f t="shared" si="14"/>
        <v>3.6973449835170147E-2</v>
      </c>
      <c r="M63" s="16">
        <f t="shared" si="15"/>
        <v>484572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10072229</v>
      </c>
      <c r="F64" s="50">
        <v>3047683</v>
      </c>
      <c r="G64" s="50">
        <v>4898283</v>
      </c>
      <c r="H64" s="50">
        <v>10516355</v>
      </c>
      <c r="I64" s="50">
        <v>10980785</v>
      </c>
      <c r="J64" s="21">
        <f t="shared" si="12"/>
        <v>4.4162640002167963E-2</v>
      </c>
      <c r="K64" s="20">
        <f t="shared" si="13"/>
        <v>464430</v>
      </c>
      <c r="L64" s="21">
        <f t="shared" si="14"/>
        <v>9.0204065058488991E-2</v>
      </c>
      <c r="M64" s="20">
        <f t="shared" si="15"/>
        <v>908556</v>
      </c>
      <c r="N64" s="21">
        <f t="shared" ref="N64" si="18">I64/$I$63</f>
        <v>0.80797404543182572</v>
      </c>
    </row>
    <row r="65" spans="2:14" x14ac:dyDescent="0.25">
      <c r="B65" s="272"/>
      <c r="C65" s="276"/>
      <c r="D65" s="23" t="s">
        <v>32</v>
      </c>
      <c r="E65" s="24">
        <v>3033716</v>
      </c>
      <c r="F65" s="24">
        <v>866126</v>
      </c>
      <c r="G65" s="24">
        <v>865391</v>
      </c>
      <c r="H65" s="24">
        <v>2116032</v>
      </c>
      <c r="I65" s="24">
        <v>2609732</v>
      </c>
      <c r="J65" s="25">
        <f>IFERROR(I65/H65-1,"-")</f>
        <v>0.23331405196140698</v>
      </c>
      <c r="K65" s="24">
        <f>IFERROR(I65-H65,"-")</f>
        <v>493700</v>
      </c>
      <c r="L65" s="25">
        <f>IFERROR(I65/E65-1,"-")</f>
        <v>-0.13975731413223913</v>
      </c>
      <c r="M65" s="24">
        <f>IFERROR(I65-E65,"-")</f>
        <v>-423984</v>
      </c>
      <c r="N65" s="25">
        <f>IFERROR(I65/I63,"-")</f>
        <v>0.19202595456817426</v>
      </c>
    </row>
    <row r="66" spans="2:14" x14ac:dyDescent="0.25">
      <c r="B66" s="272"/>
      <c r="C66" s="277" t="s">
        <v>22</v>
      </c>
      <c r="D66" s="26" t="s">
        <v>30</v>
      </c>
      <c r="E66" s="53">
        <v>7.4350901875799549</v>
      </c>
      <c r="F66" s="53">
        <v>7.1048165891222386</v>
      </c>
      <c r="G66" s="53">
        <v>6.5418610854156141</v>
      </c>
      <c r="H66" s="53">
        <v>7.1895473603752658</v>
      </c>
      <c r="I66" s="53">
        <v>7.1971014630901768</v>
      </c>
      <c r="J66" s="36">
        <f t="shared" si="12"/>
        <v>1.0507063012819007E-3</v>
      </c>
      <c r="K66" s="37">
        <f t="shared" si="13"/>
        <v>7.5541027149110818E-3</v>
      </c>
      <c r="L66" s="36">
        <f t="shared" si="14"/>
        <v>-3.2008855102703349E-2</v>
      </c>
      <c r="M66" s="37">
        <f t="shared" si="15"/>
        <v>-0.23798872448977804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7.3447437273581109</v>
      </c>
      <c r="F67" s="54">
        <f t="shared" si="19"/>
        <v>6.9011122634289048</v>
      </c>
      <c r="G67" s="54">
        <f t="shared" si="19"/>
        <v>6.5070287259819759</v>
      </c>
      <c r="H67" s="54">
        <f t="shared" si="19"/>
        <v>7.0549781333920114</v>
      </c>
      <c r="I67" s="54">
        <f t="shared" si="19"/>
        <v>7.1160415085707172</v>
      </c>
      <c r="J67" s="40">
        <f t="shared" si="12"/>
        <v>8.6553599492655842E-3</v>
      </c>
      <c r="K67" s="41">
        <f t="shared" si="13"/>
        <v>6.1063375178705748E-2</v>
      </c>
      <c r="L67" s="40">
        <f t="shared" si="14"/>
        <v>-3.1138216291401788E-2</v>
      </c>
      <c r="M67" s="41">
        <f t="shared" si="15"/>
        <v>-0.22870221878739372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7.7516678888908759</v>
      </c>
      <c r="F68" s="43">
        <f t="shared" ref="F68:I68" si="20">IFERROR(F65/F59,"-")</f>
        <v>7.9282896242390954</v>
      </c>
      <c r="G68" s="43">
        <f t="shared" si="20"/>
        <v>6.7462678422476356</v>
      </c>
      <c r="H68" s="43">
        <f t="shared" si="20"/>
        <v>7.94246678177314</v>
      </c>
      <c r="I68" s="43">
        <f t="shared" si="20"/>
        <v>7.5594228758302462</v>
      </c>
      <c r="J68" s="34">
        <f>IFERROR(I68/H68-1,"-")</f>
        <v>-4.822732237570404E-2</v>
      </c>
      <c r="K68" s="33">
        <f>IFERROR(I68-H68,"-")</f>
        <v>-0.38304390594289384</v>
      </c>
      <c r="L68" s="34">
        <f>IFERROR(I68/E68-1,"-")</f>
        <v>-2.480047079108505E-2</v>
      </c>
      <c r="M68" s="33">
        <f>IFERROR(I68-E68,"-")</f>
        <v>-0.19224501306062969</v>
      </c>
      <c r="N68" s="61">
        <f>IFERROR(I68/I66,"-")</f>
        <v>1.0503426851209767</v>
      </c>
    </row>
    <row r="69" spans="2:14" x14ac:dyDescent="0.25">
      <c r="B69" s="272"/>
      <c r="C69" s="280" t="s">
        <v>34</v>
      </c>
      <c r="D69" s="15" t="s">
        <v>30</v>
      </c>
      <c r="E69" s="57">
        <v>0.76972196158821105</v>
      </c>
      <c r="F69" s="57">
        <v>0.49563348888170433</v>
      </c>
      <c r="G69" s="57">
        <v>0.53007392392769836</v>
      </c>
      <c r="H69" s="57">
        <v>0.78235212112064911</v>
      </c>
      <c r="I69" s="57">
        <v>0.81120905005064936</v>
      </c>
      <c r="J69" s="57">
        <f t="shared" si="12"/>
        <v>3.6884835039068253E-2</v>
      </c>
      <c r="K69" s="44">
        <f t="shared" si="13"/>
        <v>2.8856928930000247E-2</v>
      </c>
      <c r="L69" s="17">
        <f t="shared" si="14"/>
        <v>5.3898797920271857E-2</v>
      </c>
      <c r="M69" s="44">
        <f t="shared" si="15"/>
        <v>4.1487088462438315E-2</v>
      </c>
      <c r="N69" s="17"/>
    </row>
    <row r="70" spans="2:14" x14ac:dyDescent="0.25">
      <c r="B70" s="272"/>
      <c r="C70" s="281"/>
      <c r="D70" s="19" t="s">
        <v>31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8">
        <f t="shared" si="12"/>
        <v>4.0558774082434912E-2</v>
      </c>
      <c r="K70" s="45">
        <f t="shared" si="13"/>
        <v>3.3556935846371649E-2</v>
      </c>
      <c r="L70" s="21">
        <f t="shared" si="14"/>
        <v>6.2294636126798197E-2</v>
      </c>
      <c r="M70" s="45">
        <f t="shared" si="15"/>
        <v>5.0485859966349245E-2</v>
      </c>
      <c r="N70" s="21"/>
    </row>
    <row r="71" spans="2:14" x14ac:dyDescent="0.25">
      <c r="B71" s="272"/>
      <c r="C71" s="282"/>
      <c r="D71" s="23" t="s">
        <v>32</v>
      </c>
      <c r="E71" s="59">
        <v>0.65968905165931457</v>
      </c>
      <c r="F71" s="59">
        <v>0.4347790730011355</v>
      </c>
      <c r="G71" s="59">
        <v>0.37207179589925665</v>
      </c>
      <c r="H71" s="59">
        <v>0.61583683713777571</v>
      </c>
      <c r="I71" s="59">
        <v>0.65263907078660088</v>
      </c>
      <c r="J71" s="25">
        <f>IFERROR(I71/H71-1,"-")</f>
        <v>5.9759714634595174E-2</v>
      </c>
      <c r="K71" s="24">
        <f>IFERROR(I71-H71,"-")</f>
        <v>3.6802233648825178E-2</v>
      </c>
      <c r="L71" s="25">
        <f>IFERROR(I71/E71-1,"-")</f>
        <v>-1.0686824125670902E-2</v>
      </c>
      <c r="M71" s="24">
        <f>IFERROR(I71-E71,"-")</f>
        <v>-7.0499808727136903E-3</v>
      </c>
      <c r="N71" s="25">
        <f>IFERROR(I71/I69,"-")</f>
        <v>0.8045263680747301</v>
      </c>
    </row>
    <row r="72" spans="2:14" x14ac:dyDescent="0.25">
      <c r="B72" s="272"/>
      <c r="C72" s="283" t="s">
        <v>39</v>
      </c>
      <c r="D72" s="26" t="s">
        <v>30</v>
      </c>
      <c r="E72" s="51">
        <v>46648</v>
      </c>
      <c r="F72" s="51">
        <v>23742</v>
      </c>
      <c r="G72" s="51">
        <v>29697</v>
      </c>
      <c r="H72" s="51">
        <v>44233</v>
      </c>
      <c r="I72" s="51">
        <v>45902</v>
      </c>
      <c r="J72" s="36">
        <f t="shared" si="12"/>
        <v>3.7732010037754726E-2</v>
      </c>
      <c r="K72" s="27">
        <f t="shared" si="13"/>
        <v>1669</v>
      </c>
      <c r="L72" s="36">
        <f t="shared" si="14"/>
        <v>-1.5992111130166298E-2</v>
      </c>
      <c r="M72" s="27">
        <f t="shared" si="15"/>
        <v>-746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34050</v>
      </c>
      <c r="F73" s="52">
        <v>17566</v>
      </c>
      <c r="G73" s="52">
        <v>23340</v>
      </c>
      <c r="H73" s="52">
        <v>34827</v>
      </c>
      <c r="I73" s="52">
        <v>34946</v>
      </c>
      <c r="J73" s="40">
        <f t="shared" si="12"/>
        <v>3.4168891951646962E-3</v>
      </c>
      <c r="K73" s="29">
        <f t="shared" si="13"/>
        <v>119</v>
      </c>
      <c r="L73" s="40">
        <f t="shared" si="14"/>
        <v>2.631424375917768E-2</v>
      </c>
      <c r="M73" s="29">
        <f t="shared" si="15"/>
        <v>896</v>
      </c>
      <c r="N73" s="40">
        <f t="shared" ref="N73" si="21">I73/$I$72</f>
        <v>0.76131758964750995</v>
      </c>
    </row>
    <row r="74" spans="2:14" x14ac:dyDescent="0.25">
      <c r="B74" s="273"/>
      <c r="C74" s="279"/>
      <c r="D74" s="32" t="s">
        <v>32</v>
      </c>
      <c r="E74" s="33">
        <v>12598</v>
      </c>
      <c r="F74" s="33">
        <v>6176</v>
      </c>
      <c r="G74" s="33">
        <v>6357</v>
      </c>
      <c r="H74" s="33">
        <v>9406</v>
      </c>
      <c r="I74" s="33">
        <v>10956</v>
      </c>
      <c r="J74" s="34">
        <f>IFERROR(I74/H74-1,"-")</f>
        <v>0.16478843291516054</v>
      </c>
      <c r="K74" s="33">
        <f>IFERROR(I74-H74,"-")</f>
        <v>1550</v>
      </c>
      <c r="L74" s="34">
        <f>IFERROR(I74/E74-1,"-")</f>
        <v>-0.13033814891252582</v>
      </c>
      <c r="M74" s="33">
        <f>IFERROR(I74-E74,"-")</f>
        <v>-1642</v>
      </c>
      <c r="N74" s="61">
        <f>IFERROR(I74/I72,"-")</f>
        <v>0.23868241035249008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54D94-115C-4AB0-8186-B26C6322242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B9C11-7049-4C82-BEAD-F29D4445A55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186800</v>
      </c>
      <c r="N10" s="176">
        <v>104300</v>
      </c>
      <c r="O10" s="176">
        <v>193056</v>
      </c>
      <c r="P10" s="176">
        <v>195421</v>
      </c>
      <c r="Q10" s="176">
        <v>198178</v>
      </c>
      <c r="R10" s="177">
        <f t="shared" ref="R10:R22" si="3">IFERROR(Q10/P10-1,"-")</f>
        <v>1.4108002722327706E-2</v>
      </c>
      <c r="S10" s="177">
        <f t="shared" ref="S10:S22" si="4">IFERROR(Q10/M10-1,"-")</f>
        <v>6.0910064239828587E-2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31348</v>
      </c>
      <c r="N11" s="158">
        <v>44439</v>
      </c>
      <c r="O11" s="158">
        <v>33408</v>
      </c>
      <c r="P11" s="158">
        <v>26219</v>
      </c>
      <c r="Q11" s="158">
        <v>21651</v>
      </c>
      <c r="R11" s="159">
        <f t="shared" si="3"/>
        <v>-0.17422479881002328</v>
      </c>
      <c r="S11" s="160">
        <f t="shared" si="4"/>
        <v>-0.30933392879928545</v>
      </c>
      <c r="T11" s="159">
        <f t="shared" si="5"/>
        <v>0.10925026995932949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16800</v>
      </c>
      <c r="N12" s="163">
        <v>20331</v>
      </c>
      <c r="O12" s="163">
        <v>13052</v>
      </c>
      <c r="P12" s="163">
        <v>10656</v>
      </c>
      <c r="Q12" s="163">
        <v>8502</v>
      </c>
      <c r="R12" s="164">
        <f t="shared" si="3"/>
        <v>-0.20213963963963966</v>
      </c>
      <c r="S12" s="165">
        <f t="shared" si="4"/>
        <v>-0.49392857142857138</v>
      </c>
      <c r="T12" s="164">
        <f t="shared" si="5"/>
        <v>4.2900826529685437E-2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14548</v>
      </c>
      <c r="N13" s="163">
        <v>24108</v>
      </c>
      <c r="O13" s="163">
        <v>20356</v>
      </c>
      <c r="P13" s="163">
        <v>15563</v>
      </c>
      <c r="Q13" s="163">
        <v>13149</v>
      </c>
      <c r="R13" s="164">
        <f t="shared" si="3"/>
        <v>-0.15511148236201244</v>
      </c>
      <c r="S13" s="165">
        <f t="shared" si="4"/>
        <v>-9.6164421226285435E-2</v>
      </c>
      <c r="T13" s="164">
        <f>Q13/Q$10</f>
        <v>6.6349443429644051E-2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155452</v>
      </c>
      <c r="N14" s="158">
        <v>59861</v>
      </c>
      <c r="O14" s="158">
        <v>159648</v>
      </c>
      <c r="P14" s="158">
        <v>169202</v>
      </c>
      <c r="Q14" s="158">
        <v>176527</v>
      </c>
      <c r="R14" s="159">
        <f t="shared" si="3"/>
        <v>4.329145045566829E-2</v>
      </c>
      <c r="S14" s="160">
        <f t="shared" si="4"/>
        <v>0.13557239533746746</v>
      </c>
      <c r="T14" s="159">
        <f t="shared" si="5"/>
        <v>0.89074973004067048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77388</v>
      </c>
      <c r="N15" s="163">
        <v>10198</v>
      </c>
      <c r="O15" s="163">
        <v>86684</v>
      </c>
      <c r="P15" s="163">
        <v>91801</v>
      </c>
      <c r="Q15" s="163">
        <v>96458</v>
      </c>
      <c r="R15" s="164">
        <f t="shared" si="3"/>
        <v>5.072929488785527E-2</v>
      </c>
      <c r="S15" s="165">
        <f t="shared" si="4"/>
        <v>0.24642063368997769</v>
      </c>
      <c r="T15" s="164">
        <f t="shared" si="5"/>
        <v>0.48672405615154052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21574</v>
      </c>
      <c r="N16" s="163">
        <v>12681</v>
      </c>
      <c r="O16" s="163">
        <v>16321</v>
      </c>
      <c r="P16" s="163">
        <v>16981</v>
      </c>
      <c r="Q16" s="163">
        <v>16678</v>
      </c>
      <c r="R16" s="164">
        <f t="shared" si="3"/>
        <v>-1.784347211589421E-2</v>
      </c>
      <c r="S16" s="165">
        <f t="shared" si="4"/>
        <v>-0.2269398349865579</v>
      </c>
      <c r="T16" s="164">
        <f t="shared" si="5"/>
        <v>8.4156667238543134E-2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4860</v>
      </c>
      <c r="N17" s="163">
        <v>5169</v>
      </c>
      <c r="O17" s="163">
        <v>5785</v>
      </c>
      <c r="P17" s="163">
        <v>5824</v>
      </c>
      <c r="Q17" s="163">
        <v>4971</v>
      </c>
      <c r="R17" s="164">
        <f t="shared" si="3"/>
        <v>-0.14646291208791207</v>
      </c>
      <c r="S17" s="165">
        <f t="shared" si="4"/>
        <v>2.2839506172839474E-2</v>
      </c>
      <c r="T17" s="164">
        <f t="shared" si="5"/>
        <v>2.5083510783235272E-2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7088</v>
      </c>
      <c r="N18" s="163">
        <v>4408</v>
      </c>
      <c r="O18" s="163">
        <v>7612</v>
      </c>
      <c r="P18" s="163">
        <v>7630</v>
      </c>
      <c r="Q18" s="163">
        <v>7871</v>
      </c>
      <c r="R18" s="164">
        <f t="shared" si="3"/>
        <v>3.1585845347313235E-2</v>
      </c>
      <c r="S18" s="165">
        <f t="shared" si="4"/>
        <v>0.1104683972911964</v>
      </c>
      <c r="T18" s="164">
        <f t="shared" si="5"/>
        <v>3.9716820232316402E-2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7671</v>
      </c>
      <c r="N19" s="163">
        <v>6150</v>
      </c>
      <c r="O19" s="163">
        <v>8809</v>
      </c>
      <c r="P19" s="163">
        <v>9100</v>
      </c>
      <c r="Q19" s="163">
        <v>9325</v>
      </c>
      <c r="R19" s="164">
        <f t="shared" si="3"/>
        <v>2.4725274725274637E-2</v>
      </c>
      <c r="S19" s="165">
        <f t="shared" si="4"/>
        <v>0.21561725980967283</v>
      </c>
      <c r="T19" s="164">
        <f t="shared" si="5"/>
        <v>4.7053658831959146E-2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1361</v>
      </c>
      <c r="N20" s="163">
        <v>210</v>
      </c>
      <c r="O20" s="163">
        <v>804</v>
      </c>
      <c r="P20" s="163">
        <v>650</v>
      </c>
      <c r="Q20" s="163">
        <v>1422</v>
      </c>
      <c r="R20" s="164">
        <f t="shared" si="3"/>
        <v>1.1876923076923078</v>
      </c>
      <c r="S20" s="165">
        <f t="shared" si="4"/>
        <v>4.4819985304922927E-2</v>
      </c>
      <c r="T20" s="164">
        <f t="shared" si="5"/>
        <v>7.1753675988252986E-3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851</v>
      </c>
      <c r="N21" s="163">
        <v>87</v>
      </c>
      <c r="O21" s="163">
        <v>350</v>
      </c>
      <c r="P21" s="163">
        <v>498</v>
      </c>
      <c r="Q21" s="163">
        <v>342</v>
      </c>
      <c r="R21" s="164">
        <f t="shared" si="3"/>
        <v>-0.31325301204819278</v>
      </c>
      <c r="S21" s="165">
        <f t="shared" si="4"/>
        <v>-0.59811985898942421</v>
      </c>
      <c r="T21" s="164">
        <f t="shared" si="5"/>
        <v>1.7257213212364642E-3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34659</v>
      </c>
      <c r="N22" s="169">
        <f>N14-SUM(N15:N21)</f>
        <v>20958</v>
      </c>
      <c r="O22" s="169">
        <f>O14-SUM(O15:O21)</f>
        <v>33283</v>
      </c>
      <c r="P22" s="169">
        <f>P14-SUM(P15:P21)</f>
        <v>36718</v>
      </c>
      <c r="Q22" s="169">
        <f>Q14-SUM(Q15:Q21)</f>
        <v>39460</v>
      </c>
      <c r="R22" s="170">
        <f t="shared" si="3"/>
        <v>7.4677270003812746E-2</v>
      </c>
      <c r="S22" s="171">
        <f t="shared" si="4"/>
        <v>0.13852101907152536</v>
      </c>
      <c r="T22" s="170">
        <f t="shared" si="5"/>
        <v>0.19911392788301427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86266-C24B-4932-9093-B0B5CA3169E4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1179317</v>
      </c>
      <c r="S9" s="176">
        <v>1236275</v>
      </c>
      <c r="T9" s="176">
        <v>439711</v>
      </c>
      <c r="U9" s="176">
        <v>1189041</v>
      </c>
      <c r="V9" s="176">
        <v>1299694</v>
      </c>
      <c r="W9" s="176">
        <v>1355014</v>
      </c>
      <c r="X9" s="177">
        <f>IFERROR(W9/V9-1,"-")</f>
        <v>4.2563865032846149E-2</v>
      </c>
      <c r="Y9" s="177">
        <f>IFERROR(W9/S9-1,"-")</f>
        <v>9.6045782693980009E-2</v>
      </c>
      <c r="Z9" s="176">
        <f>W9-V9</f>
        <v>55320</v>
      </c>
      <c r="AA9" s="176">
        <f>W9-S9</f>
        <v>118739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108370</v>
      </c>
      <c r="S10" s="158">
        <v>131964</v>
      </c>
      <c r="T10" s="158">
        <v>24401</v>
      </c>
      <c r="U10" s="158">
        <v>129908</v>
      </c>
      <c r="V10" s="158">
        <v>115754</v>
      </c>
      <c r="W10" s="158">
        <v>100261</v>
      </c>
      <c r="X10" s="160">
        <f>IFERROR(W10/V10-1,"-")</f>
        <v>-0.13384418680995902</v>
      </c>
      <c r="Y10" s="159">
        <f t="shared" ref="Y10:Y21" si="5">IFERROR(W10/S10-1,"-")</f>
        <v>-0.24023976235943134</v>
      </c>
      <c r="Z10" s="157">
        <f t="shared" ref="Z10:Z20" si="6">W10-V10</f>
        <v>-15493</v>
      </c>
      <c r="AA10" s="158">
        <f t="shared" ref="AA10:AA21" si="7">W10-S10</f>
        <v>-31703</v>
      </c>
      <c r="AB10" s="159">
        <f t="shared" si="1"/>
        <v>7.3992593434458978E-2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50164</v>
      </c>
      <c r="S11" s="163">
        <v>64627</v>
      </c>
      <c r="T11" s="163">
        <v>10723</v>
      </c>
      <c r="U11" s="163">
        <v>55274</v>
      </c>
      <c r="V11" s="163">
        <v>47717</v>
      </c>
      <c r="W11" s="163">
        <v>37846</v>
      </c>
      <c r="X11" s="165">
        <f>IFERROR(W11/V11-1,"-")</f>
        <v>-0.20686547771234576</v>
      </c>
      <c r="Y11" s="164">
        <f t="shared" si="5"/>
        <v>-0.41439336500224366</v>
      </c>
      <c r="Z11" s="162">
        <f t="shared" si="6"/>
        <v>-9871</v>
      </c>
      <c r="AA11" s="163">
        <f t="shared" si="7"/>
        <v>-26781</v>
      </c>
      <c r="AB11" s="164">
        <f t="shared" si="1"/>
        <v>2.7930338727127541E-2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58206</v>
      </c>
      <c r="S12" s="163">
        <v>67337</v>
      </c>
      <c r="T12" s="163">
        <v>13678</v>
      </c>
      <c r="U12" s="163">
        <v>74634</v>
      </c>
      <c r="V12" s="163">
        <v>68037</v>
      </c>
      <c r="W12" s="163">
        <v>62415</v>
      </c>
      <c r="X12" s="165">
        <f>IFERROR(W12/V12-1,"-")</f>
        <v>-8.2631509325807984E-2</v>
      </c>
      <c r="Y12" s="164">
        <f t="shared" si="5"/>
        <v>-7.3095029478592699E-2</v>
      </c>
      <c r="Z12" s="162">
        <f t="shared" si="6"/>
        <v>-5622</v>
      </c>
      <c r="AA12" s="163">
        <f t="shared" si="7"/>
        <v>-4922</v>
      </c>
      <c r="AB12" s="164">
        <f t="shared" si="1"/>
        <v>4.606225470733144E-2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1070947</v>
      </c>
      <c r="S13" s="158">
        <v>1104311</v>
      </c>
      <c r="T13" s="158">
        <v>415310</v>
      </c>
      <c r="U13" s="158">
        <v>1059133</v>
      </c>
      <c r="V13" s="158">
        <v>1183940</v>
      </c>
      <c r="W13" s="158">
        <v>1254753</v>
      </c>
      <c r="X13" s="160">
        <f>IFERROR(W13/V13-1,"-")</f>
        <v>5.9811308005473185E-2</v>
      </c>
      <c r="Y13" s="159">
        <f t="shared" si="5"/>
        <v>0.13623155071352189</v>
      </c>
      <c r="Z13" s="157">
        <f t="shared" si="6"/>
        <v>70813</v>
      </c>
      <c r="AA13" s="158">
        <f t="shared" si="7"/>
        <v>150442</v>
      </c>
      <c r="AB13" s="159">
        <f t="shared" si="1"/>
        <v>0.92600740656554104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505755</v>
      </c>
      <c r="S14" s="163">
        <v>545138</v>
      </c>
      <c r="T14" s="163">
        <v>190725</v>
      </c>
      <c r="U14" s="163">
        <v>521684</v>
      </c>
      <c r="V14" s="163">
        <v>604021</v>
      </c>
      <c r="W14" s="163">
        <v>646021</v>
      </c>
      <c r="X14" s="165">
        <f t="shared" ref="X14:X21" si="9">IFERROR(W14/V14-1,"-")</f>
        <v>6.9534006267993886E-2</v>
      </c>
      <c r="Y14" s="164">
        <f t="shared" si="5"/>
        <v>0.18505956289966941</v>
      </c>
      <c r="Z14" s="162">
        <f t="shared" si="6"/>
        <v>42000</v>
      </c>
      <c r="AA14" s="163">
        <f t="shared" si="7"/>
        <v>100883</v>
      </c>
      <c r="AB14" s="164">
        <f t="shared" si="1"/>
        <v>0.47676333971457119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156200</v>
      </c>
      <c r="S15" s="163">
        <v>146095</v>
      </c>
      <c r="T15" s="163">
        <v>50910</v>
      </c>
      <c r="U15" s="163">
        <v>115599</v>
      </c>
      <c r="V15" s="163">
        <v>127151</v>
      </c>
      <c r="W15" s="163">
        <v>128479</v>
      </c>
      <c r="X15" s="165">
        <f t="shared" si="9"/>
        <v>1.0444274917224439E-2</v>
      </c>
      <c r="Y15" s="164">
        <f t="shared" si="5"/>
        <v>-0.12057907525924916</v>
      </c>
      <c r="Z15" s="162">
        <f t="shared" si="6"/>
        <v>1328</v>
      </c>
      <c r="AA15" s="163">
        <f t="shared" si="7"/>
        <v>-17616</v>
      </c>
      <c r="AB15" s="164">
        <f t="shared" si="1"/>
        <v>9.4817470520599786E-2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36077</v>
      </c>
      <c r="S16" s="163">
        <v>38118</v>
      </c>
      <c r="T16" s="163">
        <v>16130</v>
      </c>
      <c r="U16" s="163">
        <v>43397</v>
      </c>
      <c r="V16" s="163">
        <v>45290</v>
      </c>
      <c r="W16" s="163">
        <v>45062</v>
      </c>
      <c r="X16" s="165">
        <f t="shared" si="9"/>
        <v>-5.0342238904835801E-3</v>
      </c>
      <c r="Y16" s="164">
        <f t="shared" si="5"/>
        <v>0.18217115273624018</v>
      </c>
      <c r="Z16" s="162">
        <f t="shared" si="6"/>
        <v>-228</v>
      </c>
      <c r="AA16" s="163">
        <f t="shared" si="7"/>
        <v>6944</v>
      </c>
      <c r="AB16" s="164">
        <f t="shared" si="1"/>
        <v>3.325574495909267E-2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48391</v>
      </c>
      <c r="S17" s="163">
        <v>44324</v>
      </c>
      <c r="T17" s="163">
        <v>15632</v>
      </c>
      <c r="U17" s="163">
        <v>58721</v>
      </c>
      <c r="V17" s="163">
        <v>50568</v>
      </c>
      <c r="W17" s="163">
        <v>50573</v>
      </c>
      <c r="X17" s="165">
        <f t="shared" si="9"/>
        <v>9.8876760006305631E-5</v>
      </c>
      <c r="Y17" s="164">
        <f t="shared" si="5"/>
        <v>0.14098456817976723</v>
      </c>
      <c r="Z17" s="162">
        <f t="shared" si="6"/>
        <v>5</v>
      </c>
      <c r="AA17" s="163">
        <f t="shared" si="7"/>
        <v>6249</v>
      </c>
      <c r="AB17" s="164">
        <f t="shared" si="1"/>
        <v>3.7322861608809946E-2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52038</v>
      </c>
      <c r="S18" s="163">
        <v>51433</v>
      </c>
      <c r="T18" s="163">
        <v>20897</v>
      </c>
      <c r="U18" s="163">
        <v>61289</v>
      </c>
      <c r="V18" s="163">
        <v>55451</v>
      </c>
      <c r="W18" s="163">
        <v>58385</v>
      </c>
      <c r="X18" s="165">
        <f t="shared" si="9"/>
        <v>5.2911579592793689E-2</v>
      </c>
      <c r="Y18" s="164">
        <f t="shared" si="5"/>
        <v>0.13516613847140935</v>
      </c>
      <c r="Z18" s="162">
        <f t="shared" si="6"/>
        <v>2934</v>
      </c>
      <c r="AA18" s="163">
        <f t="shared" si="7"/>
        <v>6952</v>
      </c>
      <c r="AB18" s="164">
        <f t="shared" si="1"/>
        <v>4.3088115694745591E-2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21599</v>
      </c>
      <c r="S19" s="163">
        <v>25417</v>
      </c>
      <c r="T19" s="163">
        <v>14159</v>
      </c>
      <c r="U19" s="163">
        <v>16676</v>
      </c>
      <c r="V19" s="163">
        <v>18996</v>
      </c>
      <c r="W19" s="163">
        <v>18776</v>
      </c>
      <c r="X19" s="165">
        <f t="shared" si="9"/>
        <v>-1.1581385554853663E-2</v>
      </c>
      <c r="Y19" s="164">
        <f t="shared" si="5"/>
        <v>-0.26128181925482941</v>
      </c>
      <c r="Z19" s="162">
        <f t="shared" si="6"/>
        <v>-220</v>
      </c>
      <c r="AA19" s="163">
        <f t="shared" si="7"/>
        <v>-6641</v>
      </c>
      <c r="AB19" s="164">
        <f t="shared" si="1"/>
        <v>1.3856683399581111E-2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27579</v>
      </c>
      <c r="S20" s="163">
        <v>24370</v>
      </c>
      <c r="T20" s="163">
        <v>16043</v>
      </c>
      <c r="U20" s="163">
        <v>10519</v>
      </c>
      <c r="V20" s="163">
        <v>17297</v>
      </c>
      <c r="W20" s="163">
        <v>17552</v>
      </c>
      <c r="X20" s="165">
        <f t="shared" si="9"/>
        <v>1.4742440885702646E-2</v>
      </c>
      <c r="Y20" s="164">
        <f t="shared" si="5"/>
        <v>-0.27977020927369722</v>
      </c>
      <c r="Z20" s="162">
        <f t="shared" si="6"/>
        <v>255</v>
      </c>
      <c r="AA20" s="163">
        <f t="shared" si="7"/>
        <v>-6818</v>
      </c>
      <c r="AB20" s="164">
        <f t="shared" si="1"/>
        <v>1.2953371699480595E-2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223308</v>
      </c>
      <c r="S21" s="169">
        <f t="shared" si="12"/>
        <v>229416</v>
      </c>
      <c r="T21" s="169">
        <f t="shared" si="12"/>
        <v>90814</v>
      </c>
      <c r="U21" s="169">
        <f t="shared" si="12"/>
        <v>231248</v>
      </c>
      <c r="V21" s="169">
        <f t="shared" si="12"/>
        <v>265166</v>
      </c>
      <c r="W21" s="169">
        <f t="shared" si="12"/>
        <v>289905</v>
      </c>
      <c r="X21" s="171">
        <f t="shared" si="9"/>
        <v>9.3296274786360156E-2</v>
      </c>
      <c r="Y21" s="170">
        <f t="shared" si="5"/>
        <v>0.2636651323360184</v>
      </c>
      <c r="Z21" s="168">
        <f>W21-V21</f>
        <v>24739</v>
      </c>
      <c r="AA21" s="169">
        <f t="shared" si="7"/>
        <v>60489</v>
      </c>
      <c r="AB21" s="170">
        <f t="shared" si="1"/>
        <v>0.21394981896866011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2D71-252D-4E0E-9B38-8AEB707A6D8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07CA-BBFE-426C-8658-508DC9FC1F76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f>IFERROR(M9/K9-1,"-")</f>
        <v>5.3931185818551164E-2</v>
      </c>
      <c r="O9" s="116">
        <f>M9/C9-1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f t="shared" ref="N10:N15" si="4">IFERROR(M10/K10-1,"-")</f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f t="shared" si="4"/>
        <v>9.1600717901367812E-2</v>
      </c>
      <c r="O11" s="116">
        <f t="shared" ref="O11:O15" si="5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f t="shared" si="4"/>
        <v>-1.2757915485127502E-2</v>
      </c>
      <c r="O12" s="116">
        <f>IFERROR(M12/C12-1,"-")</f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f t="shared" si="4"/>
        <v>4.8123209279398615E-2</v>
      </c>
      <c r="O13" s="116">
        <f t="shared" si="5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f t="shared" si="4"/>
        <v>-9.232645077075885E-3</v>
      </c>
      <c r="O14" s="116">
        <f t="shared" si="5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f t="shared" si="4"/>
        <v>1.6194059938180461E-2</v>
      </c>
      <c r="O15" s="116">
        <f t="shared" si="5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7945412</v>
      </c>
      <c r="N21" s="119">
        <v>3.1507847361891494E-2</v>
      </c>
      <c r="O21" s="119">
        <v>5.7246145010722227E-2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6">IFERROR(E31/C31-1,"-")</f>
        <v>-4.6893223406394569E-2</v>
      </c>
      <c r="G31" s="115">
        <v>19326</v>
      </c>
      <c r="H31" s="116">
        <f t="shared" ref="H31:H43" si="7">IFERROR(G31/E31-1,"-")</f>
        <v>-0.59226127684712437</v>
      </c>
      <c r="I31" s="115">
        <v>44512</v>
      </c>
      <c r="J31" s="116">
        <f t="shared" ref="J31:J43" si="8">IFERROR(I31/G31-1,"-")</f>
        <v>1.303218462175308</v>
      </c>
      <c r="K31" s="115">
        <v>49718</v>
      </c>
      <c r="L31" s="116">
        <f t="shared" ref="L31:L43" si="9">IFERROR(K31/I31-1,"-")</f>
        <v>0.11695722501797268</v>
      </c>
      <c r="M31" s="115">
        <v>41092</v>
      </c>
      <c r="N31" s="116">
        <f t="shared" ref="N31:N41" si="10">IFERROR(M31/K31-1,"-")</f>
        <v>-0.17349853171889451</v>
      </c>
      <c r="O31" s="116">
        <f t="shared" ref="O31" si="11">M31/C31-1</f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6"/>
        <v>-0.11951760037107662</v>
      </c>
      <c r="G32" s="115">
        <v>21953</v>
      </c>
      <c r="H32" s="116">
        <f t="shared" si="7"/>
        <v>-0.35749824397096697</v>
      </c>
      <c r="I32" s="115">
        <v>38037</v>
      </c>
      <c r="J32" s="116">
        <f t="shared" si="8"/>
        <v>0.73265612900286969</v>
      </c>
      <c r="K32" s="115">
        <v>32612</v>
      </c>
      <c r="L32" s="116">
        <f t="shared" si="9"/>
        <v>-0.14262428687856565</v>
      </c>
      <c r="M32" s="115">
        <v>40708</v>
      </c>
      <c r="N32" s="116">
        <f t="shared" si="10"/>
        <v>0.2482521771127193</v>
      </c>
      <c r="O32" s="116">
        <f>IFERROR(M32/C32-1,"-")</f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6"/>
        <v>-0.7426813316383869</v>
      </c>
      <c r="G33" s="115">
        <v>35216</v>
      </c>
      <c r="H33" s="116">
        <f t="shared" si="7"/>
        <v>1.5213718049688554</v>
      </c>
      <c r="I33" s="115">
        <v>39226</v>
      </c>
      <c r="J33" s="116">
        <f t="shared" si="8"/>
        <v>0.11386869604725125</v>
      </c>
      <c r="K33" s="115">
        <v>39802</v>
      </c>
      <c r="L33" s="116">
        <f t="shared" si="9"/>
        <v>1.4684138071687114E-2</v>
      </c>
      <c r="M33" s="115">
        <v>49287</v>
      </c>
      <c r="N33" s="116">
        <f t="shared" si="10"/>
        <v>0.23830460780865281</v>
      </c>
      <c r="O33" s="116">
        <f t="shared" ref="O33:O42" si="12">IFERROR(M33/C33-1,"-")</f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6"/>
        <v>-1</v>
      </c>
      <c r="G34" s="115">
        <v>48544</v>
      </c>
      <c r="H34" s="116" t="str">
        <f t="shared" si="7"/>
        <v>-</v>
      </c>
      <c r="I34" s="115">
        <v>70700</v>
      </c>
      <c r="J34" s="116">
        <f t="shared" si="8"/>
        <v>0.45641067897165466</v>
      </c>
      <c r="K34" s="115">
        <v>73095</v>
      </c>
      <c r="L34" s="116">
        <f t="shared" si="9"/>
        <v>3.3875530410183874E-2</v>
      </c>
      <c r="M34" s="115">
        <v>39075</v>
      </c>
      <c r="N34" s="116">
        <f t="shared" si="10"/>
        <v>-0.4654217114713729</v>
      </c>
      <c r="O34" s="116">
        <f t="shared" si="12"/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6"/>
        <v>-1</v>
      </c>
      <c r="G35" s="115">
        <v>59583</v>
      </c>
      <c r="H35" s="116" t="str">
        <f t="shared" si="7"/>
        <v>-</v>
      </c>
      <c r="I35" s="115">
        <v>79634</v>
      </c>
      <c r="J35" s="116">
        <f t="shared" si="8"/>
        <v>0.33652216236174737</v>
      </c>
      <c r="K35" s="115">
        <v>56792</v>
      </c>
      <c r="L35" s="116">
        <f t="shared" si="9"/>
        <v>-0.2868372805585554</v>
      </c>
      <c r="M35" s="115">
        <v>58856</v>
      </c>
      <c r="N35" s="116">
        <f t="shared" si="10"/>
        <v>3.634314692210161E-2</v>
      </c>
      <c r="O35" s="116">
        <f t="shared" si="12"/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6"/>
        <v>-1</v>
      </c>
      <c r="G36" s="115">
        <v>87510</v>
      </c>
      <c r="H36" s="116" t="str">
        <f t="shared" si="7"/>
        <v>-</v>
      </c>
      <c r="I36" s="115">
        <v>87469</v>
      </c>
      <c r="J36" s="116">
        <f t="shared" si="8"/>
        <v>-4.6851788367041625E-4</v>
      </c>
      <c r="K36" s="115">
        <v>83729</v>
      </c>
      <c r="L36" s="116">
        <f t="shared" si="9"/>
        <v>-4.2758005693445678E-2</v>
      </c>
      <c r="M36" s="115">
        <v>72097</v>
      </c>
      <c r="N36" s="116">
        <f t="shared" si="10"/>
        <v>-0.13892438701047427</v>
      </c>
      <c r="O36" s="116">
        <f t="shared" si="12"/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6"/>
        <v>-1</v>
      </c>
      <c r="G37" s="115">
        <v>162890</v>
      </c>
      <c r="H37" s="116" t="str">
        <f t="shared" si="7"/>
        <v>-</v>
      </c>
      <c r="I37" s="115">
        <v>131999</v>
      </c>
      <c r="J37" s="116">
        <f t="shared" si="8"/>
        <v>-0.1896433175762785</v>
      </c>
      <c r="K37" s="115">
        <v>108487</v>
      </c>
      <c r="L37" s="116">
        <f t="shared" si="9"/>
        <v>-0.17812256153455708</v>
      </c>
      <c r="M37" s="115">
        <v>93879</v>
      </c>
      <c r="N37" s="116">
        <f t="shared" si="10"/>
        <v>-0.13465207812917679</v>
      </c>
      <c r="O37" s="116">
        <f t="shared" si="12"/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6"/>
        <v>-0.39925086239142182</v>
      </c>
      <c r="G38" s="115">
        <v>207618</v>
      </c>
      <c r="H38" s="116">
        <f t="shared" si="7"/>
        <v>0.79542879874088745</v>
      </c>
      <c r="I38" s="115">
        <v>165148</v>
      </c>
      <c r="J38" s="116">
        <f t="shared" si="8"/>
        <v>-0.20455837162481094</v>
      </c>
      <c r="K38" s="115">
        <v>131486</v>
      </c>
      <c r="L38" s="116">
        <f t="shared" si="9"/>
        <v>-0.20382929251338189</v>
      </c>
      <c r="M38" s="115"/>
      <c r="N38" s="116"/>
      <c r="O38" s="116"/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6"/>
        <v>-0.30062468651680274</v>
      </c>
      <c r="G39" s="115">
        <v>114059</v>
      </c>
      <c r="H39" s="116">
        <f t="shared" si="7"/>
        <v>0.48727343851871163</v>
      </c>
      <c r="I39" s="115">
        <v>90471</v>
      </c>
      <c r="J39" s="116">
        <f t="shared" si="8"/>
        <v>-0.20680524991451787</v>
      </c>
      <c r="K39" s="115">
        <v>81203</v>
      </c>
      <c r="L39" s="116">
        <f t="shared" si="9"/>
        <v>-0.10244166639033503</v>
      </c>
      <c r="M39" s="115"/>
      <c r="N39" s="116"/>
      <c r="O39" s="116"/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6"/>
        <v>-0.4542131285503892</v>
      </c>
      <c r="G40" s="115">
        <v>70918</v>
      </c>
      <c r="H40" s="116">
        <f t="shared" si="7"/>
        <v>0.70862044041825278</v>
      </c>
      <c r="I40" s="115">
        <v>58177</v>
      </c>
      <c r="J40" s="116">
        <f t="shared" si="8"/>
        <v>-0.17965819679065964</v>
      </c>
      <c r="K40" s="115">
        <v>58380</v>
      </c>
      <c r="L40" s="116">
        <f t="shared" si="9"/>
        <v>3.4893514619178667E-3</v>
      </c>
      <c r="M40" s="115"/>
      <c r="N40" s="116"/>
      <c r="O40" s="116"/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6"/>
        <v>-0.62328484136821283</v>
      </c>
      <c r="G41" s="115">
        <v>38501</v>
      </c>
      <c r="H41" s="116">
        <f t="shared" si="7"/>
        <v>1.2224082198106672</v>
      </c>
      <c r="I41" s="115">
        <v>48949</v>
      </c>
      <c r="J41" s="116">
        <f t="shared" si="8"/>
        <v>0.27136957481623858</v>
      </c>
      <c r="K41" s="115">
        <v>43524</v>
      </c>
      <c r="L41" s="116">
        <f t="shared" si="9"/>
        <v>-0.11082963901203291</v>
      </c>
      <c r="M41" s="115"/>
      <c r="N41" s="116"/>
      <c r="O41" s="116"/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6"/>
        <v>-0.60482248095443436</v>
      </c>
      <c r="G42" s="115">
        <v>59976</v>
      </c>
      <c r="H42" s="116">
        <f t="shared" si="7"/>
        <v>1.726925525143221</v>
      </c>
      <c r="I42" s="115">
        <v>69802</v>
      </c>
      <c r="J42" s="116">
        <f t="shared" si="8"/>
        <v>0.16383219954648531</v>
      </c>
      <c r="K42" s="115">
        <v>58414</v>
      </c>
      <c r="L42" s="116">
        <f t="shared" si="9"/>
        <v>-0.16314718775966308</v>
      </c>
      <c r="M42" s="115"/>
      <c r="N42" s="116"/>
      <c r="O42" s="116"/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6"/>
        <v>-0.58587046495635764</v>
      </c>
      <c r="G43" s="118">
        <v>926094</v>
      </c>
      <c r="H43" s="119">
        <f t="shared" si="7"/>
        <v>1.2062832189406629</v>
      </c>
      <c r="I43" s="118">
        <v>924124</v>
      </c>
      <c r="J43" s="119">
        <f t="shared" si="8"/>
        <v>-2.1272138681386332E-3</v>
      </c>
      <c r="K43" s="118">
        <v>817242</v>
      </c>
      <c r="L43" s="119">
        <f t="shared" si="9"/>
        <v>-0.11565763901814041</v>
      </c>
      <c r="M43" s="118">
        <v>394994</v>
      </c>
      <c r="N43" s="119">
        <v>-0.11084448546377479</v>
      </c>
      <c r="O43" s="119">
        <v>-0.25995747032759087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13">IFERROR(E53/C53-1,"-")</f>
        <v>-5.3759803167768738E-2</v>
      </c>
      <c r="G53" s="115">
        <v>9569</v>
      </c>
      <c r="H53" s="116">
        <f t="shared" ref="H53:H65" si="14">IFERROR(G53/E53-1,"-")</f>
        <v>-0.6889849514089772</v>
      </c>
      <c r="I53" s="115">
        <v>30162</v>
      </c>
      <c r="J53" s="116">
        <f t="shared" ref="J53:J65" si="15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f t="shared" ref="N53:N63" si="16">IFERROR(M53/K53-1,"-")</f>
        <v>-3.597768825534553E-2</v>
      </c>
      <c r="O53" s="116">
        <f t="shared" ref="O53" si="17">IFERROR(M53/C53-1,"-")</f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13"/>
        <v>-0.21398247322297959</v>
      </c>
      <c r="G54" s="115">
        <v>9899</v>
      </c>
      <c r="H54" s="116">
        <f t="shared" si="14"/>
        <v>-0.50948912343293196</v>
      </c>
      <c r="I54" s="115">
        <v>26209</v>
      </c>
      <c r="J54" s="116">
        <f t="shared" si="15"/>
        <v>1.6476411758763509</v>
      </c>
      <c r="K54" s="115">
        <v>22101</v>
      </c>
      <c r="L54" s="116">
        <f t="shared" ref="L54:L65" si="18">IFERROR(K54/I54-1,"-")</f>
        <v>-0.15674005112747524</v>
      </c>
      <c r="M54" s="115">
        <v>24748</v>
      </c>
      <c r="N54" s="116">
        <f t="shared" si="16"/>
        <v>0.11976833627437666</v>
      </c>
      <c r="O54" s="116">
        <f>IFERROR(M54/C54-1,"-")</f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13"/>
        <v>-0.70155338440992487</v>
      </c>
      <c r="G55" s="115">
        <v>15470</v>
      </c>
      <c r="H55" s="116">
        <f t="shared" si="14"/>
        <v>0.82171455487517653</v>
      </c>
      <c r="I55" s="115">
        <v>27580</v>
      </c>
      <c r="J55" s="116">
        <f t="shared" si="15"/>
        <v>0.7828054298642535</v>
      </c>
      <c r="K55" s="115">
        <v>26189</v>
      </c>
      <c r="L55" s="116">
        <f t="shared" si="18"/>
        <v>-5.0435097897026826E-2</v>
      </c>
      <c r="M55" s="115">
        <v>33643</v>
      </c>
      <c r="N55" s="116">
        <f t="shared" si="16"/>
        <v>0.28462331513230743</v>
      </c>
      <c r="O55" s="116">
        <f t="shared" ref="O55:O64" si="19">IFERROR(M55/C55-1,"-")</f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13"/>
        <v>-1</v>
      </c>
      <c r="G56" s="115">
        <v>21241</v>
      </c>
      <c r="H56" s="116" t="str">
        <f t="shared" si="14"/>
        <v>-</v>
      </c>
      <c r="I56" s="115">
        <v>45950</v>
      </c>
      <c r="J56" s="116">
        <f t="shared" si="15"/>
        <v>1.1632691492867568</v>
      </c>
      <c r="K56" s="115">
        <v>47885</v>
      </c>
      <c r="L56" s="116">
        <f t="shared" si="18"/>
        <v>4.2110990206746468E-2</v>
      </c>
      <c r="M56" s="115">
        <v>25316</v>
      </c>
      <c r="N56" s="116">
        <f t="shared" si="16"/>
        <v>-0.47131669625143569</v>
      </c>
      <c r="O56" s="116">
        <f t="shared" si="19"/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13"/>
        <v>-1</v>
      </c>
      <c r="G57" s="115">
        <v>28919</v>
      </c>
      <c r="H57" s="116" t="str">
        <f t="shared" si="14"/>
        <v>-</v>
      </c>
      <c r="I57" s="115">
        <v>53768</v>
      </c>
      <c r="J57" s="116">
        <f t="shared" si="15"/>
        <v>0.85926207683529854</v>
      </c>
      <c r="K57" s="115">
        <v>37828</v>
      </c>
      <c r="L57" s="116">
        <f t="shared" si="18"/>
        <v>-0.29645886028864754</v>
      </c>
      <c r="M57" s="115">
        <v>40404</v>
      </c>
      <c r="N57" s="116">
        <f t="shared" si="16"/>
        <v>6.8097705403404873E-2</v>
      </c>
      <c r="O57" s="116">
        <f t="shared" si="19"/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13"/>
        <v>-1</v>
      </c>
      <c r="G58" s="115">
        <v>46951</v>
      </c>
      <c r="H58" s="116" t="str">
        <f t="shared" si="14"/>
        <v>-</v>
      </c>
      <c r="I58" s="115">
        <v>59477</v>
      </c>
      <c r="J58" s="116">
        <f t="shared" si="15"/>
        <v>0.26678877979169768</v>
      </c>
      <c r="K58" s="115">
        <v>57202</v>
      </c>
      <c r="L58" s="116">
        <f t="shared" si="18"/>
        <v>-3.8250079862804154E-2</v>
      </c>
      <c r="M58" s="115">
        <v>50727</v>
      </c>
      <c r="N58" s="116">
        <f t="shared" si="16"/>
        <v>-0.11319534282018107</v>
      </c>
      <c r="O58" s="116">
        <f t="shared" si="19"/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13"/>
        <v>-1</v>
      </c>
      <c r="G59" s="115">
        <v>107391</v>
      </c>
      <c r="H59" s="116" t="str">
        <f t="shared" si="14"/>
        <v>-</v>
      </c>
      <c r="I59" s="115">
        <v>95238</v>
      </c>
      <c r="J59" s="116">
        <f t="shared" si="15"/>
        <v>-0.11316590775763335</v>
      </c>
      <c r="K59" s="115">
        <v>76008</v>
      </c>
      <c r="L59" s="116">
        <f t="shared" si="18"/>
        <v>-0.20191520191520196</v>
      </c>
      <c r="M59" s="115">
        <v>64860</v>
      </c>
      <c r="N59" s="116">
        <f t="shared" si="16"/>
        <v>-0.14666877170824122</v>
      </c>
      <c r="O59" s="116">
        <f t="shared" si="19"/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13"/>
        <v>-0.4715151834206347</v>
      </c>
      <c r="G60" s="115">
        <v>144260</v>
      </c>
      <c r="H60" s="116">
        <f t="shared" si="14"/>
        <v>1.3950326233128019</v>
      </c>
      <c r="I60" s="115">
        <v>115097</v>
      </c>
      <c r="J60" s="116">
        <f t="shared" si="15"/>
        <v>-0.20215582975183699</v>
      </c>
      <c r="K60" s="115">
        <v>89047</v>
      </c>
      <c r="L60" s="116">
        <f t="shared" si="18"/>
        <v>-0.22633083399219789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13"/>
        <v>-0.41633242419380712</v>
      </c>
      <c r="G61" s="115">
        <v>78666</v>
      </c>
      <c r="H61" s="116">
        <f t="shared" si="14"/>
        <v>1.1623419461242439</v>
      </c>
      <c r="I61" s="115">
        <v>63414</v>
      </c>
      <c r="J61" s="116">
        <f t="shared" si="15"/>
        <v>-0.19388299900846617</v>
      </c>
      <c r="K61" s="115">
        <v>57144</v>
      </c>
      <c r="L61" s="116">
        <f t="shared" si="18"/>
        <v>-9.8874065663733579E-2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13"/>
        <v>-0.58614890359861138</v>
      </c>
      <c r="G62" s="115">
        <v>50943</v>
      </c>
      <c r="H62" s="116">
        <f t="shared" si="14"/>
        <v>1.6541106595811192</v>
      </c>
      <c r="I62" s="115">
        <v>42541</v>
      </c>
      <c r="J62" s="116">
        <f t="shared" si="15"/>
        <v>-0.16492943093261092</v>
      </c>
      <c r="K62" s="115">
        <v>42102</v>
      </c>
      <c r="L62" s="116">
        <f t="shared" si="18"/>
        <v>-1.0319456524294224E-2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13"/>
        <v>-0.71527290936404608</v>
      </c>
      <c r="G63" s="115">
        <v>28449</v>
      </c>
      <c r="H63" s="116">
        <f t="shared" si="14"/>
        <v>2.3355610270840663</v>
      </c>
      <c r="I63" s="115">
        <v>32686</v>
      </c>
      <c r="J63" s="116">
        <f t="shared" si="15"/>
        <v>0.14893317867060363</v>
      </c>
      <c r="K63" s="115">
        <v>32224</v>
      </c>
      <c r="L63" s="116">
        <f t="shared" si="18"/>
        <v>-1.4134491831365059E-2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13"/>
        <v>-0.63181651479673873</v>
      </c>
      <c r="G64" s="115">
        <v>42442</v>
      </c>
      <c r="H64" s="116">
        <f t="shared" si="14"/>
        <v>2.2520113401271935</v>
      </c>
      <c r="I64" s="115">
        <v>45431</v>
      </c>
      <c r="J64" s="116">
        <f t="shared" si="15"/>
        <v>7.0425521888695108E-2</v>
      </c>
      <c r="K64" s="115">
        <v>40736</v>
      </c>
      <c r="L64" s="116">
        <f t="shared" si="18"/>
        <v>-0.10334353194954982</v>
      </c>
      <c r="M64" s="115"/>
      <c r="N64" s="116"/>
      <c r="O64" s="116"/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13"/>
        <v>-0.6320654323623407</v>
      </c>
      <c r="G65" s="118">
        <v>584200</v>
      </c>
      <c r="H65" s="119">
        <f t="shared" si="14"/>
        <v>1.6277910721675455</v>
      </c>
      <c r="I65" s="118">
        <v>637553</v>
      </c>
      <c r="J65" s="119">
        <f t="shared" si="15"/>
        <v>9.1326600479287867E-2</v>
      </c>
      <c r="K65" s="118">
        <v>560736</v>
      </c>
      <c r="L65" s="119">
        <f t="shared" si="18"/>
        <v>-0.12048723792374905</v>
      </c>
      <c r="M65" s="118">
        <v>270807</v>
      </c>
      <c r="N65" s="119">
        <v>-9.5751678726338385E-2</v>
      </c>
      <c r="O65" s="119">
        <v>-0.14340345982672398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20">IFERROR(E75/C75-1,"-")</f>
        <v>-3.3923903572465886E-2</v>
      </c>
      <c r="G75" s="115">
        <v>9757</v>
      </c>
      <c r="H75" s="116">
        <f t="shared" ref="H75:H87" si="21">IFERROR(G75/E75-1,"-")</f>
        <v>-0.41332451446094642</v>
      </c>
      <c r="I75" s="115">
        <v>14350</v>
      </c>
      <c r="J75" s="116">
        <f t="shared" ref="J75:J87" si="22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f t="shared" ref="N75:N83" si="23">IFERROR(M75/K75-1,"-")</f>
        <v>-0.42784273269142592</v>
      </c>
      <c r="O75" s="116">
        <f t="shared" ref="O75" si="24">M75/C75-1</f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20"/>
        <v>6.518924682050109E-2</v>
      </c>
      <c r="G76" s="115">
        <v>12054</v>
      </c>
      <c r="H76" s="116">
        <f t="shared" si="21"/>
        <v>-0.13819975691713737</v>
      </c>
      <c r="I76" s="115">
        <v>11828</v>
      </c>
      <c r="J76" s="116">
        <f t="shared" si="22"/>
        <v>-1.8748962999834085E-2</v>
      </c>
      <c r="K76" s="115">
        <v>10511</v>
      </c>
      <c r="L76" s="116">
        <f t="shared" ref="L76:L87" si="25">IFERROR(K76/I76-1,"-")</f>
        <v>-0.11134595874196818</v>
      </c>
      <c r="M76" s="115">
        <v>15960</v>
      </c>
      <c r="N76" s="116">
        <f t="shared" si="23"/>
        <v>0.51840928551041765</v>
      </c>
      <c r="O76" s="116">
        <f>IFERROR(M76/C76-1,"-")</f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20"/>
        <v>-0.78799612778315586</v>
      </c>
      <c r="G77" s="115">
        <v>19746</v>
      </c>
      <c r="H77" s="116">
        <f t="shared" si="21"/>
        <v>2.6065753424657534</v>
      </c>
      <c r="I77" s="115">
        <v>11646</v>
      </c>
      <c r="J77" s="116">
        <f t="shared" si="22"/>
        <v>-0.4102096627164995</v>
      </c>
      <c r="K77" s="115">
        <v>13613</v>
      </c>
      <c r="L77" s="116">
        <f t="shared" si="25"/>
        <v>0.16889919285591626</v>
      </c>
      <c r="M77" s="115">
        <v>15644</v>
      </c>
      <c r="N77" s="116">
        <f t="shared" si="23"/>
        <v>0.14919562183207224</v>
      </c>
      <c r="O77" s="116">
        <f t="shared" ref="O77:O86" si="26">IFERROR(M77/C77-1,"-")</f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20"/>
        <v>-1</v>
      </c>
      <c r="G78" s="115">
        <v>27303</v>
      </c>
      <c r="H78" s="116" t="str">
        <f t="shared" si="21"/>
        <v>-</v>
      </c>
      <c r="I78" s="115">
        <v>24750</v>
      </c>
      <c r="J78" s="116">
        <f t="shared" si="22"/>
        <v>-9.3506208108999012E-2</v>
      </c>
      <c r="K78" s="115">
        <v>25210</v>
      </c>
      <c r="L78" s="116">
        <f t="shared" si="25"/>
        <v>1.8585858585858483E-2</v>
      </c>
      <c r="M78" s="115">
        <v>13759</v>
      </c>
      <c r="N78" s="116">
        <f t="shared" si="23"/>
        <v>-0.4542245140817136</v>
      </c>
      <c r="O78" s="116">
        <f t="shared" si="26"/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20"/>
        <v>-1</v>
      </c>
      <c r="G79" s="115">
        <v>30664</v>
      </c>
      <c r="H79" s="116" t="str">
        <f t="shared" si="21"/>
        <v>-</v>
      </c>
      <c r="I79" s="115">
        <v>25866</v>
      </c>
      <c r="J79" s="116">
        <f t="shared" si="22"/>
        <v>-0.15647012783720327</v>
      </c>
      <c r="K79" s="115">
        <v>18964</v>
      </c>
      <c r="L79" s="116">
        <f t="shared" si="25"/>
        <v>-0.26683677414366347</v>
      </c>
      <c r="M79" s="115">
        <v>18452</v>
      </c>
      <c r="N79" s="116">
        <f t="shared" si="23"/>
        <v>-2.6998523518245054E-2</v>
      </c>
      <c r="O79" s="116">
        <f t="shared" si="26"/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20"/>
        <v>-1</v>
      </c>
      <c r="G80" s="115">
        <v>40559</v>
      </c>
      <c r="H80" s="116" t="str">
        <f t="shared" si="21"/>
        <v>-</v>
      </c>
      <c r="I80" s="115">
        <v>27992</v>
      </c>
      <c r="J80" s="116">
        <f t="shared" si="22"/>
        <v>-0.30984491728099806</v>
      </c>
      <c r="K80" s="115">
        <v>26527</v>
      </c>
      <c r="L80" s="116">
        <f t="shared" si="25"/>
        <v>-5.2336381823378075E-2</v>
      </c>
      <c r="M80" s="115">
        <v>21370</v>
      </c>
      <c r="N80" s="116">
        <f t="shared" si="23"/>
        <v>-0.19440569985297995</v>
      </c>
      <c r="O80" s="116">
        <f t="shared" si="26"/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20"/>
        <v>-1</v>
      </c>
      <c r="G81" s="115">
        <v>55499</v>
      </c>
      <c r="H81" s="116" t="str">
        <f t="shared" si="21"/>
        <v>-</v>
      </c>
      <c r="I81" s="115">
        <v>36761</v>
      </c>
      <c r="J81" s="116">
        <f t="shared" si="22"/>
        <v>-0.33762770500369377</v>
      </c>
      <c r="K81" s="115">
        <v>32479</v>
      </c>
      <c r="L81" s="116">
        <f t="shared" si="25"/>
        <v>-0.11648214139985313</v>
      </c>
      <c r="M81" s="115">
        <v>29019</v>
      </c>
      <c r="N81" s="116">
        <f t="shared" si="23"/>
        <v>-0.10653037347208971</v>
      </c>
      <c r="O81" s="116">
        <f t="shared" si="26"/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20"/>
        <v>-0.2943513978220722</v>
      </c>
      <c r="G82" s="115">
        <v>63358</v>
      </c>
      <c r="H82" s="116">
        <f t="shared" si="21"/>
        <v>0.14356364161432378</v>
      </c>
      <c r="I82" s="115">
        <v>50051</v>
      </c>
      <c r="J82" s="116">
        <f t="shared" si="22"/>
        <v>-0.21002872565421893</v>
      </c>
      <c r="K82" s="115">
        <v>42439</v>
      </c>
      <c r="L82" s="116">
        <f t="shared" si="25"/>
        <v>-0.15208487342910226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20"/>
        <v>-0.1482303222398309</v>
      </c>
      <c r="G83" s="115">
        <v>35393</v>
      </c>
      <c r="H83" s="116">
        <f t="shared" si="21"/>
        <v>-0.12197965765318775</v>
      </c>
      <c r="I83" s="115">
        <v>27057</v>
      </c>
      <c r="J83" s="116">
        <f t="shared" si="22"/>
        <v>-0.23552679908456475</v>
      </c>
      <c r="K83" s="115">
        <v>24059</v>
      </c>
      <c r="L83" s="116">
        <f t="shared" si="25"/>
        <v>-0.11080311934065123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20"/>
        <v>-0.24796926084465265</v>
      </c>
      <c r="G84" s="115">
        <v>19975</v>
      </c>
      <c r="H84" s="116">
        <f t="shared" si="21"/>
        <v>-0.10474184295446398</v>
      </c>
      <c r="I84" s="115">
        <v>15636</v>
      </c>
      <c r="J84" s="116">
        <f t="shared" si="22"/>
        <v>-0.21722152690863583</v>
      </c>
      <c r="K84" s="115">
        <v>16278</v>
      </c>
      <c r="L84" s="116">
        <f t="shared" si="25"/>
        <v>4.1059094397544182E-2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20"/>
        <v>-0.45140968063872255</v>
      </c>
      <c r="G85" s="115">
        <v>10052</v>
      </c>
      <c r="H85" s="116">
        <f t="shared" si="21"/>
        <v>0.14292211483797623</v>
      </c>
      <c r="I85" s="115">
        <v>16263</v>
      </c>
      <c r="J85" s="116">
        <f t="shared" si="22"/>
        <v>0.6178869876641464</v>
      </c>
      <c r="K85" s="115">
        <v>11300</v>
      </c>
      <c r="L85" s="116">
        <f t="shared" si="25"/>
        <v>-0.30517124761729075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20"/>
        <v>-0.55747439259735754</v>
      </c>
      <c r="G86" s="115">
        <v>17534</v>
      </c>
      <c r="H86" s="116">
        <f t="shared" si="21"/>
        <v>0.96063960639606405</v>
      </c>
      <c r="I86" s="115">
        <v>24371</v>
      </c>
      <c r="J86" s="116">
        <f t="shared" si="22"/>
        <v>0.38992813961446338</v>
      </c>
      <c r="K86" s="115">
        <v>17678</v>
      </c>
      <c r="L86" s="116">
        <f t="shared" si="25"/>
        <v>-0.27462968281974476</v>
      </c>
      <c r="M86" s="115"/>
      <c r="N86" s="116"/>
      <c r="O86" s="116"/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20"/>
        <v>-0.51768404698157089</v>
      </c>
      <c r="G87" s="118">
        <v>341894</v>
      </c>
      <c r="H87" s="119">
        <f t="shared" si="21"/>
        <v>0.73166123877490041</v>
      </c>
      <c r="I87" s="118">
        <v>286571</v>
      </c>
      <c r="J87" s="119">
        <f t="shared" si="22"/>
        <v>-0.16181331055824322</v>
      </c>
      <c r="K87" s="118">
        <v>256506</v>
      </c>
      <c r="L87" s="119">
        <f t="shared" si="25"/>
        <v>-0.10491291861353735</v>
      </c>
      <c r="M87" s="118">
        <v>124187</v>
      </c>
      <c r="N87" s="119">
        <v>-0.14207057588150773</v>
      </c>
      <c r="O87" s="119">
        <v>-0.42929292929292928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27">IFERROR(E97/C97-1,"-")</f>
        <v>4.4836742341648472E-2</v>
      </c>
      <c r="G97" s="115">
        <v>79086</v>
      </c>
      <c r="H97" s="116">
        <f t="shared" ref="H97:H109" si="28">IFERROR(G97/E97-1,"-")</f>
        <v>-0.92855174681700858</v>
      </c>
      <c r="I97" s="115">
        <v>741846</v>
      </c>
      <c r="J97" s="116">
        <f t="shared" ref="J97:J109" si="29">IFERROR(I97/G97-1,"-")</f>
        <v>8.3802442910249599</v>
      </c>
      <c r="K97" s="115">
        <v>1055839</v>
      </c>
      <c r="L97" s="116">
        <f t="shared" ref="L97:L109" si="30">IFERROR(K97/I97-1,"-")</f>
        <v>0.42325900523828386</v>
      </c>
      <c r="M97" s="115">
        <v>1124089</v>
      </c>
      <c r="N97" s="116">
        <f t="shared" ref="N97:N105" si="31">IFERROR(M97/K97-1,"-")</f>
        <v>6.4640537051577018E-2</v>
      </c>
      <c r="O97" s="116">
        <f t="shared" ref="O97" si="32">M97/C97-1</f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27"/>
        <v>0.10708414456134308</v>
      </c>
      <c r="G98" s="115">
        <v>81774</v>
      </c>
      <c r="H98" s="116">
        <f t="shared" si="28"/>
        <v>-0.92439016722667788</v>
      </c>
      <c r="I98" s="115">
        <v>874447</v>
      </c>
      <c r="J98" s="116">
        <f t="shared" si="29"/>
        <v>9.6934600239684983</v>
      </c>
      <c r="K98" s="115">
        <v>1044732</v>
      </c>
      <c r="L98" s="116">
        <f t="shared" si="30"/>
        <v>0.19473450077591892</v>
      </c>
      <c r="M98" s="115">
        <v>1073616</v>
      </c>
      <c r="N98" s="116">
        <f t="shared" si="31"/>
        <v>2.7647281790928124E-2</v>
      </c>
      <c r="O98" s="116">
        <f>IFERROR(M98/C98-1,"-")</f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27"/>
        <v>-0.54657464323215077</v>
      </c>
      <c r="G99" s="115">
        <v>87662</v>
      </c>
      <c r="H99" s="116">
        <f t="shared" si="28"/>
        <v>-0.81825984558866216</v>
      </c>
      <c r="I99" s="115">
        <v>1017822</v>
      </c>
      <c r="J99" s="116">
        <f t="shared" si="29"/>
        <v>10.610754945130159</v>
      </c>
      <c r="K99" s="115">
        <v>1058399</v>
      </c>
      <c r="L99" s="116">
        <f t="shared" si="30"/>
        <v>3.9866499250360121E-2</v>
      </c>
      <c r="M99" s="115">
        <v>1149510</v>
      </c>
      <c r="N99" s="116">
        <f t="shared" si="31"/>
        <v>8.6083792596175934E-2</v>
      </c>
      <c r="O99" s="116">
        <f t="shared" ref="O99:O108" si="33">IFERROR(M99/C99-1,"-")</f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27"/>
        <v>-1</v>
      </c>
      <c r="G100" s="115">
        <v>106355</v>
      </c>
      <c r="H100" s="116" t="str">
        <f t="shared" si="28"/>
        <v>-</v>
      </c>
      <c r="I100" s="115">
        <v>1046375</v>
      </c>
      <c r="J100" s="116">
        <f t="shared" si="29"/>
        <v>8.8385125287950732</v>
      </c>
      <c r="K100" s="115">
        <v>1034923</v>
      </c>
      <c r="L100" s="116">
        <f t="shared" si="30"/>
        <v>-1.0944451081113415E-2</v>
      </c>
      <c r="M100" s="115">
        <v>1054807</v>
      </c>
      <c r="N100" s="116">
        <f t="shared" si="31"/>
        <v>1.9213023577599575E-2</v>
      </c>
      <c r="O100" s="116">
        <f t="shared" si="33"/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27"/>
        <v>-1</v>
      </c>
      <c r="G101" s="115">
        <v>127723</v>
      </c>
      <c r="H101" s="116" t="str">
        <f t="shared" si="28"/>
        <v>-</v>
      </c>
      <c r="I101" s="115">
        <v>916073</v>
      </c>
      <c r="J101" s="116">
        <f t="shared" si="29"/>
        <v>6.1723417082279619</v>
      </c>
      <c r="K101" s="115">
        <v>981896</v>
      </c>
      <c r="L101" s="116">
        <f t="shared" si="30"/>
        <v>7.1853443994092103E-2</v>
      </c>
      <c r="M101" s="115">
        <v>1029817</v>
      </c>
      <c r="N101" s="116">
        <f t="shared" si="31"/>
        <v>4.8804557712833097E-2</v>
      </c>
      <c r="O101" s="116">
        <f t="shared" si="33"/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27"/>
        <v>-1</v>
      </c>
      <c r="G102" s="115">
        <v>187439</v>
      </c>
      <c r="H102" s="116" t="str">
        <f t="shared" si="28"/>
        <v>-</v>
      </c>
      <c r="I102" s="115">
        <v>942395</v>
      </c>
      <c r="J102" s="116">
        <f t="shared" si="29"/>
        <v>4.0277423588474113</v>
      </c>
      <c r="K102" s="115">
        <v>985737</v>
      </c>
      <c r="L102" s="116">
        <f t="shared" si="30"/>
        <v>4.5991330599164826E-2</v>
      </c>
      <c r="M102" s="115">
        <v>987495</v>
      </c>
      <c r="N102" s="116">
        <f t="shared" si="31"/>
        <v>1.7834371642739821E-3</v>
      </c>
      <c r="O102" s="116">
        <f t="shared" si="33"/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27"/>
        <v>-1</v>
      </c>
      <c r="G103" s="115">
        <v>390325</v>
      </c>
      <c r="H103" s="116" t="str">
        <f t="shared" si="28"/>
        <v>-</v>
      </c>
      <c r="I103" s="115">
        <v>1047957</v>
      </c>
      <c r="J103" s="116">
        <f t="shared" si="29"/>
        <v>1.6848318708768333</v>
      </c>
      <c r="K103" s="115">
        <v>1096955</v>
      </c>
      <c r="L103" s="116">
        <f t="shared" si="30"/>
        <v>4.6755735206692739E-2</v>
      </c>
      <c r="M103" s="115">
        <v>1131084</v>
      </c>
      <c r="N103" s="116">
        <f t="shared" si="31"/>
        <v>3.1112488661795501E-2</v>
      </c>
      <c r="O103" s="116">
        <f t="shared" si="33"/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27"/>
        <v>-0.84295815491003023</v>
      </c>
      <c r="G104" s="115">
        <v>588422</v>
      </c>
      <c r="H104" s="116">
        <f t="shared" si="28"/>
        <v>2.4714138226011033</v>
      </c>
      <c r="I104" s="115">
        <v>1076405</v>
      </c>
      <c r="J104" s="116">
        <f t="shared" si="29"/>
        <v>0.82930787767962455</v>
      </c>
      <c r="K104" s="115">
        <v>1140422</v>
      </c>
      <c r="L104" s="116">
        <f t="shared" si="30"/>
        <v>5.9472967888480666E-2</v>
      </c>
      <c r="M104" s="115"/>
      <c r="N104" s="116"/>
      <c r="O104" s="116"/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27"/>
        <v>-0.8949227284866812</v>
      </c>
      <c r="G105" s="115">
        <v>647953</v>
      </c>
      <c r="H105" s="116">
        <f t="shared" si="28"/>
        <v>5.4837444338820234</v>
      </c>
      <c r="I105" s="115">
        <v>923259</v>
      </c>
      <c r="J105" s="116">
        <f t="shared" si="29"/>
        <v>0.42488575560264397</v>
      </c>
      <c r="K105" s="115">
        <v>1021615</v>
      </c>
      <c r="L105" s="116">
        <f t="shared" si="30"/>
        <v>0.1065313200304574</v>
      </c>
      <c r="M105" s="115"/>
      <c r="N105" s="116"/>
      <c r="O105" s="116"/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27"/>
        <v>-0.91102614694696837</v>
      </c>
      <c r="G106" s="115">
        <v>882370</v>
      </c>
      <c r="H106" s="116">
        <f t="shared" si="28"/>
        <v>8.1565402376381471</v>
      </c>
      <c r="I106" s="115">
        <v>1066955</v>
      </c>
      <c r="J106" s="116">
        <f t="shared" si="29"/>
        <v>0.20919228894908026</v>
      </c>
      <c r="K106" s="115">
        <v>1149422</v>
      </c>
      <c r="L106" s="116">
        <f t="shared" si="30"/>
        <v>7.7291919528002628E-2</v>
      </c>
      <c r="M106" s="115"/>
      <c r="N106" s="116"/>
      <c r="O106" s="116"/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27"/>
        <v>-0.857329000214612</v>
      </c>
      <c r="G107" s="115">
        <v>888594</v>
      </c>
      <c r="H107" s="116">
        <f t="shared" si="28"/>
        <v>5.3650585580745673</v>
      </c>
      <c r="I107" s="115">
        <v>1015209</v>
      </c>
      <c r="J107" s="116">
        <f t="shared" si="29"/>
        <v>0.14248914577411065</v>
      </c>
      <c r="K107" s="115">
        <v>1105909</v>
      </c>
      <c r="L107" s="116">
        <f t="shared" si="30"/>
        <v>8.9341209544044675E-2</v>
      </c>
      <c r="M107" s="115"/>
      <c r="N107" s="116"/>
      <c r="O107" s="116"/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27"/>
        <v>-0.82860704085738679</v>
      </c>
      <c r="G108" s="115">
        <v>769877</v>
      </c>
      <c r="H108" s="116">
        <f t="shared" si="28"/>
        <v>3.4085172417742253</v>
      </c>
      <c r="I108" s="115">
        <v>1039520</v>
      </c>
      <c r="J108" s="116">
        <f t="shared" si="29"/>
        <v>0.3502416619797708</v>
      </c>
      <c r="K108" s="115">
        <v>1097426</v>
      </c>
      <c r="L108" s="116">
        <f t="shared" si="30"/>
        <v>5.5704555948899559E-2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27"/>
        <v>-0.71105274187036682</v>
      </c>
      <c r="G109" s="118">
        <v>4837580</v>
      </c>
      <c r="H109" s="119">
        <f t="shared" si="28"/>
        <v>0.38451701976156083</v>
      </c>
      <c r="I109" s="118">
        <v>11708263</v>
      </c>
      <c r="J109" s="119">
        <f t="shared" si="29"/>
        <v>1.4202727396756227</v>
      </c>
      <c r="K109" s="118">
        <v>12773275</v>
      </c>
      <c r="L109" s="119">
        <f t="shared" si="30"/>
        <v>9.0962425425530569E-2</v>
      </c>
      <c r="M109" s="118">
        <v>7550418</v>
      </c>
      <c r="N109" s="119">
        <v>4.0220123191064383E-2</v>
      </c>
      <c r="O109" s="119">
        <v>8.1496955289093842E-2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34">IFERROR(E119/C119-1,"-")</f>
        <v>3.1004557354795015E-2</v>
      </c>
      <c r="G119" s="115">
        <v>9246</v>
      </c>
      <c r="H119" s="116">
        <f t="shared" ref="H119:H131" si="35">IFERROR(G119/E119-1,"-")</f>
        <v>-0.98023687534867621</v>
      </c>
      <c r="I119" s="115">
        <v>287804</v>
      </c>
      <c r="J119" s="116">
        <f t="shared" ref="J119:J131" si="36">IFERROR(I119/G119-1,"-")</f>
        <v>30.127406446030715</v>
      </c>
      <c r="K119" s="115">
        <v>463889</v>
      </c>
      <c r="L119" s="116">
        <f t="shared" ref="L119:L131" si="37">IFERROR(K119/I119-1,"-")</f>
        <v>0.61182262928937758</v>
      </c>
      <c r="M119" s="115">
        <v>507267</v>
      </c>
      <c r="N119" s="116">
        <f t="shared" ref="N119:N127" si="38">IFERROR(M119/K119-1,"-")</f>
        <v>9.3509438680373869E-2</v>
      </c>
      <c r="O119" s="116">
        <f t="shared" ref="O119" si="39">M119/C119-1</f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34"/>
        <v>0.12422855434465374</v>
      </c>
      <c r="G120" s="115">
        <v>3986</v>
      </c>
      <c r="H120" s="116">
        <f t="shared" si="35"/>
        <v>-0.99158725636073908</v>
      </c>
      <c r="I120" s="115">
        <v>387845</v>
      </c>
      <c r="J120" s="116">
        <f t="shared" si="36"/>
        <v>96.301806322127447</v>
      </c>
      <c r="K120" s="115">
        <v>455329</v>
      </c>
      <c r="L120" s="116">
        <f t="shared" si="37"/>
        <v>0.17399734429991365</v>
      </c>
      <c r="M120" s="115">
        <v>462410</v>
      </c>
      <c r="N120" s="116">
        <f t="shared" si="38"/>
        <v>1.5551392509592032E-2</v>
      </c>
      <c r="O120" s="116">
        <f>IFERROR(M120/C120-1,"-")</f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34"/>
        <v>-0.51533484839178589</v>
      </c>
      <c r="G121" s="115">
        <v>3017</v>
      </c>
      <c r="H121" s="116">
        <f t="shared" si="35"/>
        <v>-0.98725525398669345</v>
      </c>
      <c r="I121" s="115">
        <v>471283</v>
      </c>
      <c r="J121" s="116">
        <f t="shared" si="36"/>
        <v>155.20914816042426</v>
      </c>
      <c r="K121" s="115">
        <v>508176</v>
      </c>
      <c r="L121" s="116">
        <f t="shared" si="37"/>
        <v>7.8282051336458158E-2</v>
      </c>
      <c r="M121" s="115">
        <v>528478</v>
      </c>
      <c r="N121" s="116">
        <f t="shared" si="38"/>
        <v>3.9950725732816883E-2</v>
      </c>
      <c r="O121" s="116">
        <f t="shared" ref="O121:O130" si="40">IFERROR(M121/C121-1,"-")</f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34"/>
        <v>-1</v>
      </c>
      <c r="G122" s="115">
        <v>3963</v>
      </c>
      <c r="H122" s="116" t="str">
        <f t="shared" si="35"/>
        <v>-</v>
      </c>
      <c r="I122" s="115">
        <v>499381</v>
      </c>
      <c r="J122" s="116">
        <f t="shared" si="36"/>
        <v>125.01085036588444</v>
      </c>
      <c r="K122" s="115">
        <v>504848</v>
      </c>
      <c r="L122" s="116">
        <f t="shared" si="37"/>
        <v>1.0947553070701499E-2</v>
      </c>
      <c r="M122" s="115">
        <v>538909</v>
      </c>
      <c r="N122" s="116">
        <f t="shared" si="38"/>
        <v>6.7467831901879327E-2</v>
      </c>
      <c r="O122" s="116">
        <f t="shared" si="40"/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34"/>
        <v>-1</v>
      </c>
      <c r="G123" s="115">
        <v>4045</v>
      </c>
      <c r="H123" s="116" t="str">
        <f t="shared" si="35"/>
        <v>-</v>
      </c>
      <c r="I123" s="115">
        <v>490237</v>
      </c>
      <c r="J123" s="116">
        <f t="shared" si="36"/>
        <v>120.19579728059333</v>
      </c>
      <c r="K123" s="115">
        <v>543521</v>
      </c>
      <c r="L123" s="116">
        <f t="shared" si="37"/>
        <v>0.10869028653488</v>
      </c>
      <c r="M123" s="115">
        <v>584395</v>
      </c>
      <c r="N123" s="116">
        <f t="shared" si="38"/>
        <v>7.5202246095366965E-2</v>
      </c>
      <c r="O123" s="116">
        <f t="shared" si="40"/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34"/>
        <v>-1</v>
      </c>
      <c r="G124" s="115">
        <v>17245</v>
      </c>
      <c r="H124" s="116" t="str">
        <f t="shared" si="35"/>
        <v>-</v>
      </c>
      <c r="I124" s="115">
        <v>521079</v>
      </c>
      <c r="J124" s="116">
        <f t="shared" si="36"/>
        <v>29.216236590316033</v>
      </c>
      <c r="K124" s="115">
        <v>561465</v>
      </c>
      <c r="L124" s="116">
        <f t="shared" si="37"/>
        <v>7.7504562647890296E-2</v>
      </c>
      <c r="M124" s="115">
        <v>571290</v>
      </c>
      <c r="N124" s="116">
        <f t="shared" si="38"/>
        <v>1.749886457748917E-2</v>
      </c>
      <c r="O124" s="116">
        <f t="shared" si="40"/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34"/>
        <v>-1</v>
      </c>
      <c r="G125" s="115">
        <v>61248</v>
      </c>
      <c r="H125" s="116" t="str">
        <f t="shared" si="35"/>
        <v>-</v>
      </c>
      <c r="I125" s="115">
        <v>562174</v>
      </c>
      <c r="J125" s="116">
        <f t="shared" si="36"/>
        <v>8.1786507314524552</v>
      </c>
      <c r="K125" s="115">
        <v>581810</v>
      </c>
      <c r="L125" s="116">
        <f t="shared" si="37"/>
        <v>3.4928687559367733E-2</v>
      </c>
      <c r="M125" s="115">
        <v>611230</v>
      </c>
      <c r="N125" s="116">
        <f t="shared" si="38"/>
        <v>5.0566336089101327E-2</v>
      </c>
      <c r="O125" s="116">
        <f t="shared" si="40"/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34"/>
        <v>-0.93610798862681011</v>
      </c>
      <c r="G126" s="115">
        <v>191040</v>
      </c>
      <c r="H126" s="116">
        <f t="shared" si="35"/>
        <v>4.6488955912356955</v>
      </c>
      <c r="I126" s="115">
        <v>591418</v>
      </c>
      <c r="J126" s="116">
        <f t="shared" si="36"/>
        <v>2.0957809882747069</v>
      </c>
      <c r="K126" s="115">
        <v>615291</v>
      </c>
      <c r="L126" s="116">
        <f t="shared" si="37"/>
        <v>4.036569735787543E-2</v>
      </c>
      <c r="M126" s="115"/>
      <c r="N126" s="116"/>
      <c r="O126" s="116"/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34"/>
        <v>-0.93722419409438362</v>
      </c>
      <c r="G127" s="115">
        <v>245519</v>
      </c>
      <c r="H127" s="116">
        <f t="shared" si="35"/>
        <v>6.9278956375730569</v>
      </c>
      <c r="I127" s="115">
        <v>521203</v>
      </c>
      <c r="J127" s="116">
        <f t="shared" si="36"/>
        <v>1.1228621817456084</v>
      </c>
      <c r="K127" s="115">
        <v>595081</v>
      </c>
      <c r="L127" s="116">
        <f t="shared" si="37"/>
        <v>0.14174515495881645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34"/>
        <v>-0.93155217162946014</v>
      </c>
      <c r="G128" s="115">
        <v>392755</v>
      </c>
      <c r="H128" s="116">
        <f t="shared" si="35"/>
        <v>9.9990758373473732</v>
      </c>
      <c r="I128" s="115">
        <v>572438</v>
      </c>
      <c r="J128" s="116">
        <f t="shared" si="36"/>
        <v>0.4574938574938574</v>
      </c>
      <c r="K128" s="115">
        <v>604663</v>
      </c>
      <c r="L128" s="116">
        <f t="shared" si="37"/>
        <v>5.6294306108259695E-2</v>
      </c>
      <c r="M128" s="115"/>
      <c r="N128" s="116"/>
      <c r="O128" s="116"/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34"/>
        <v>-0.83694375127440801</v>
      </c>
      <c r="G129" s="115">
        <v>359552</v>
      </c>
      <c r="H129" s="116">
        <f t="shared" si="35"/>
        <v>4.3527064848448758</v>
      </c>
      <c r="I129" s="115">
        <v>445764</v>
      </c>
      <c r="J129" s="116">
        <f t="shared" si="36"/>
        <v>0.23977616589533635</v>
      </c>
      <c r="K129" s="115">
        <v>509079</v>
      </c>
      <c r="L129" s="116">
        <f t="shared" si="37"/>
        <v>0.14203704202223588</v>
      </c>
      <c r="M129" s="115"/>
      <c r="N129" s="116"/>
      <c r="O129" s="116"/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34"/>
        <v>-0.80535831913685407</v>
      </c>
      <c r="G130" s="115">
        <v>283867</v>
      </c>
      <c r="H130" s="116">
        <f t="shared" si="35"/>
        <v>2.3126816118378826</v>
      </c>
      <c r="I130" s="115">
        <v>489037</v>
      </c>
      <c r="J130" s="116">
        <f t="shared" si="36"/>
        <v>0.72276805687170409</v>
      </c>
      <c r="K130" s="115">
        <v>512982</v>
      </c>
      <c r="L130" s="116">
        <f t="shared" si="37"/>
        <v>4.8963575353194067E-2</v>
      </c>
      <c r="M130" s="115"/>
      <c r="N130" s="116"/>
      <c r="O130" s="116"/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34"/>
        <v>-0.7373591277268492</v>
      </c>
      <c r="G131" s="118">
        <v>1575483</v>
      </c>
      <c r="H131" s="119">
        <f t="shared" si="35"/>
        <v>6.1690582760196122E-2</v>
      </c>
      <c r="I131" s="118">
        <v>5839663</v>
      </c>
      <c r="J131" s="119">
        <f t="shared" si="36"/>
        <v>2.7065858533541776</v>
      </c>
      <c r="K131" s="118">
        <v>6456134</v>
      </c>
      <c r="L131" s="119">
        <f t="shared" si="37"/>
        <v>0.10556619448759297</v>
      </c>
      <c r="M131" s="118">
        <v>3803979</v>
      </c>
      <c r="N131" s="119">
        <v>5.1102254245465328E-2</v>
      </c>
      <c r="O131" s="119">
        <v>0.16918336517049926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41">IFERROR(E141/C141-1,"-")</f>
        <v>-1.1603889772668907E-2</v>
      </c>
      <c r="G141" s="115">
        <v>11884</v>
      </c>
      <c r="H141" s="116">
        <f t="shared" ref="H141:H153" si="42">IFERROR(G141/E141-1,"-")</f>
        <v>-0.92287473959516375</v>
      </c>
      <c r="I141" s="115">
        <v>89583</v>
      </c>
      <c r="J141" s="116">
        <f t="shared" ref="J141:J153" si="43">IFERROR(I141/G141-1,"-")</f>
        <v>6.5381184786267248</v>
      </c>
      <c r="K141" s="115">
        <v>122293</v>
      </c>
      <c r="L141" s="116">
        <f t="shared" ref="L141:L153" si="44">IFERROR(K141/I141-1,"-")</f>
        <v>0.36513624236741338</v>
      </c>
      <c r="M141" s="115">
        <v>126100</v>
      </c>
      <c r="N141" s="116">
        <f t="shared" ref="N141:N149" si="45">IFERROR(M141/K141-1,"-")</f>
        <v>3.1130154628637774E-2</v>
      </c>
      <c r="O141" s="116">
        <f t="shared" ref="O141" si="46">M141/C141-1</f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41"/>
        <v>1.3497270133669304E-2</v>
      </c>
      <c r="G142" s="115">
        <v>11544</v>
      </c>
      <c r="H142" s="116">
        <f t="shared" si="42"/>
        <v>-0.91752282697226473</v>
      </c>
      <c r="I142" s="115">
        <v>91975</v>
      </c>
      <c r="J142" s="116">
        <f t="shared" si="43"/>
        <v>6.9673423423423424</v>
      </c>
      <c r="K142" s="115">
        <v>119975</v>
      </c>
      <c r="L142" s="116">
        <f t="shared" si="44"/>
        <v>0.30443055178037515</v>
      </c>
      <c r="M142" s="115">
        <v>123737</v>
      </c>
      <c r="N142" s="116">
        <f t="shared" si="45"/>
        <v>3.1356532610960608E-2</v>
      </c>
      <c r="O142" s="116">
        <f>IFERROR(M142/C142-1,"-")</f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41"/>
        <v>-0.55221890089675796</v>
      </c>
      <c r="G143" s="115">
        <v>17146</v>
      </c>
      <c r="H143" s="116">
        <f t="shared" si="42"/>
        <v>-0.74844114496984993</v>
      </c>
      <c r="I143" s="115">
        <v>129712</v>
      </c>
      <c r="J143" s="116">
        <f t="shared" si="43"/>
        <v>6.5651463898285316</v>
      </c>
      <c r="K143" s="115">
        <v>133635</v>
      </c>
      <c r="L143" s="116">
        <f t="shared" si="44"/>
        <v>3.0243925003083705E-2</v>
      </c>
      <c r="M143" s="115">
        <v>145348</v>
      </c>
      <c r="N143" s="116">
        <f t="shared" si="45"/>
        <v>8.764919369925539E-2</v>
      </c>
      <c r="O143" s="116">
        <f t="shared" ref="O143:O152" si="47">IFERROR(M143/C143-1,"-")</f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41"/>
        <v>-1</v>
      </c>
      <c r="G144" s="115">
        <v>15236</v>
      </c>
      <c r="H144" s="116" t="str">
        <f t="shared" si="42"/>
        <v>-</v>
      </c>
      <c r="I144" s="115">
        <v>128074</v>
      </c>
      <c r="J144" s="116">
        <f t="shared" si="43"/>
        <v>7.4060120766605415</v>
      </c>
      <c r="K144" s="115">
        <v>121099</v>
      </c>
      <c r="L144" s="116">
        <f t="shared" si="44"/>
        <v>-5.4460702406421313E-2</v>
      </c>
      <c r="M144" s="115">
        <v>116283</v>
      </c>
      <c r="N144" s="116">
        <f t="shared" si="45"/>
        <v>-3.9769114526131522E-2</v>
      </c>
      <c r="O144" s="116">
        <f t="shared" si="47"/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41"/>
        <v>-1</v>
      </c>
      <c r="G145" s="115">
        <v>20853</v>
      </c>
      <c r="H145" s="116" t="str">
        <f t="shared" si="42"/>
        <v>-</v>
      </c>
      <c r="I145" s="115">
        <v>110814</v>
      </c>
      <c r="J145" s="116">
        <f t="shared" si="43"/>
        <v>4.3140555315781901</v>
      </c>
      <c r="K145" s="115">
        <v>116526</v>
      </c>
      <c r="L145" s="116">
        <f t="shared" si="44"/>
        <v>5.1545833558936494E-2</v>
      </c>
      <c r="M145" s="115">
        <v>113394</v>
      </c>
      <c r="N145" s="116">
        <f t="shared" si="45"/>
        <v>-2.6878121620925843E-2</v>
      </c>
      <c r="O145" s="116">
        <f t="shared" si="47"/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41"/>
        <v>-1</v>
      </c>
      <c r="G146" s="115">
        <v>38543</v>
      </c>
      <c r="H146" s="116" t="str">
        <f t="shared" si="42"/>
        <v>-</v>
      </c>
      <c r="I146" s="115">
        <v>119906</v>
      </c>
      <c r="J146" s="116">
        <f t="shared" si="43"/>
        <v>2.1109669719534025</v>
      </c>
      <c r="K146" s="115">
        <v>118355</v>
      </c>
      <c r="L146" s="116">
        <f t="shared" si="44"/>
        <v>-1.2935132520474402E-2</v>
      </c>
      <c r="M146" s="115">
        <v>100343</v>
      </c>
      <c r="N146" s="116">
        <f t="shared" si="45"/>
        <v>-0.15218621942461241</v>
      </c>
      <c r="O146" s="116">
        <f t="shared" si="47"/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41"/>
        <v>-1</v>
      </c>
      <c r="G147" s="115">
        <v>88196</v>
      </c>
      <c r="H147" s="116" t="str">
        <f t="shared" si="42"/>
        <v>-</v>
      </c>
      <c r="I147" s="115">
        <v>113982</v>
      </c>
      <c r="J147" s="116">
        <f t="shared" si="43"/>
        <v>0.29237153612408728</v>
      </c>
      <c r="K147" s="115">
        <v>116930</v>
      </c>
      <c r="L147" s="116">
        <f t="shared" si="44"/>
        <v>2.5863732870102352E-2</v>
      </c>
      <c r="M147" s="115">
        <v>107901</v>
      </c>
      <c r="N147" s="116">
        <f t="shared" si="45"/>
        <v>-7.7217138458906986E-2</v>
      </c>
      <c r="O147" s="116">
        <f t="shared" si="47"/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41"/>
        <v>-0.72008421656432919</v>
      </c>
      <c r="G148" s="115">
        <v>93845</v>
      </c>
      <c r="H148" s="116">
        <f t="shared" si="42"/>
        <v>1.1853387047947277</v>
      </c>
      <c r="I148" s="115">
        <v>122390</v>
      </c>
      <c r="J148" s="116">
        <f t="shared" si="43"/>
        <v>0.3041717726037616</v>
      </c>
      <c r="K148" s="115">
        <v>116172</v>
      </c>
      <c r="L148" s="116">
        <f t="shared" si="44"/>
        <v>-5.0804804314077967E-2</v>
      </c>
      <c r="M148" s="115"/>
      <c r="N148" s="116"/>
      <c r="O148" s="116"/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41"/>
        <v>-0.93905416055307456</v>
      </c>
      <c r="G149" s="115">
        <v>139728</v>
      </c>
      <c r="H149" s="116">
        <f t="shared" si="42"/>
        <v>13.689655172413794</v>
      </c>
      <c r="I149" s="115">
        <v>113401</v>
      </c>
      <c r="J149" s="116">
        <f t="shared" si="43"/>
        <v>-0.18841606549868317</v>
      </c>
      <c r="K149" s="115">
        <v>116505</v>
      </c>
      <c r="L149" s="116">
        <f t="shared" si="44"/>
        <v>2.7371892664085795E-2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41"/>
        <v>-0.97446821724684041</v>
      </c>
      <c r="G150" s="115">
        <v>142406</v>
      </c>
      <c r="H150" s="116">
        <f t="shared" si="42"/>
        <v>33.640233519824861</v>
      </c>
      <c r="I150" s="115">
        <v>119919</v>
      </c>
      <c r="J150" s="116">
        <f t="shared" si="43"/>
        <v>-0.15790767242953241</v>
      </c>
      <c r="K150" s="115">
        <v>130638</v>
      </c>
      <c r="L150" s="116">
        <f t="shared" si="44"/>
        <v>8.9385335101193286E-2</v>
      </c>
      <c r="M150" s="115"/>
      <c r="N150" s="116"/>
      <c r="O150" s="116"/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41"/>
        <v>-0.82678204282411116</v>
      </c>
      <c r="G151" s="115">
        <v>151136</v>
      </c>
      <c r="H151" s="116">
        <f t="shared" si="42"/>
        <v>4.5885224079278215</v>
      </c>
      <c r="I151" s="115">
        <v>151513</v>
      </c>
      <c r="J151" s="116">
        <f t="shared" si="43"/>
        <v>2.4944420918906474E-3</v>
      </c>
      <c r="K151" s="115">
        <v>147547</v>
      </c>
      <c r="L151" s="116">
        <f t="shared" si="44"/>
        <v>-2.6175971698798151E-2</v>
      </c>
      <c r="M151" s="115"/>
      <c r="N151" s="116"/>
      <c r="O151" s="116"/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41"/>
        <v>-0.81421722598776658</v>
      </c>
      <c r="G152" s="115">
        <v>120676</v>
      </c>
      <c r="H152" s="116">
        <f t="shared" si="42"/>
        <v>3.2952838583377826</v>
      </c>
      <c r="I152" s="115">
        <v>129270</v>
      </c>
      <c r="J152" s="116">
        <f t="shared" si="43"/>
        <v>7.1215486094998282E-2</v>
      </c>
      <c r="K152" s="115">
        <v>136539</v>
      </c>
      <c r="L152" s="116">
        <f t="shared" si="44"/>
        <v>5.6231144116964504E-2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41"/>
        <v>-0.71851346680037997</v>
      </c>
      <c r="G153" s="118">
        <v>851193</v>
      </c>
      <c r="H153" s="119">
        <f t="shared" si="42"/>
        <v>0.66714587058752106</v>
      </c>
      <c r="I153" s="118">
        <v>1420539</v>
      </c>
      <c r="J153" s="119">
        <f t="shared" si="43"/>
        <v>0.66888003073333535</v>
      </c>
      <c r="K153" s="118">
        <v>1496214</v>
      </c>
      <c r="L153" s="119">
        <f t="shared" si="44"/>
        <v>5.3272032658026269E-2</v>
      </c>
      <c r="M153" s="118">
        <v>833106</v>
      </c>
      <c r="N153" s="119">
        <v>-1.8504664749479538E-2</v>
      </c>
      <c r="O153" s="119">
        <v>-0.19582577605487383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48">IFERROR(E163/C163-1,"-")</f>
        <v>8.3592023244840608E-2</v>
      </c>
      <c r="G163" s="115">
        <v>15076</v>
      </c>
      <c r="H163" s="116">
        <f t="shared" ref="H163:H175" si="49">IFERROR(G163/E163-1,"-")</f>
        <v>-0.65448169963101321</v>
      </c>
      <c r="I163" s="115">
        <v>32383</v>
      </c>
      <c r="J163" s="116">
        <f t="shared" ref="J163:J175" si="50">IFERROR(I163/G163-1,"-")</f>
        <v>1.147983550013266</v>
      </c>
      <c r="K163" s="115">
        <v>45548</v>
      </c>
      <c r="L163" s="116">
        <f t="shared" ref="L163:L175" si="51">IFERROR(K163/I163-1,"-")</f>
        <v>0.40654046876447514</v>
      </c>
      <c r="M163" s="115">
        <v>55570</v>
      </c>
      <c r="N163" s="116">
        <f t="shared" ref="N163:N171" si="52">IFERROR(M163/K163-1,"-")</f>
        <v>0.22003161499956092</v>
      </c>
      <c r="O163" s="116">
        <f t="shared" ref="O163" si="53">M163/C163-1</f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48"/>
        <v>6.2815744781477667E-2</v>
      </c>
      <c r="G164" s="115">
        <v>23636</v>
      </c>
      <c r="H164" s="116">
        <f t="shared" si="49"/>
        <v>-0.52191589635712698</v>
      </c>
      <c r="I164" s="115">
        <v>48271</v>
      </c>
      <c r="J164" s="116">
        <f t="shared" si="50"/>
        <v>1.0422660348620747</v>
      </c>
      <c r="K164" s="115">
        <v>54817</v>
      </c>
      <c r="L164" s="116">
        <f t="shared" si="51"/>
        <v>0.13560937208676016</v>
      </c>
      <c r="M164" s="115">
        <v>56446</v>
      </c>
      <c r="N164" s="116">
        <f t="shared" si="52"/>
        <v>2.9717058576718802E-2</v>
      </c>
      <c r="O164" s="116">
        <f>IFERROR(M164/C164-1,"-")</f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48"/>
        <v>-0.47541213412582706</v>
      </c>
      <c r="G165" s="115">
        <v>17675</v>
      </c>
      <c r="H165" s="116">
        <f t="shared" si="49"/>
        <v>-5.5368499812944227E-2</v>
      </c>
      <c r="I165" s="115">
        <v>39560</v>
      </c>
      <c r="J165" s="116">
        <f t="shared" si="50"/>
        <v>1.238189533239038</v>
      </c>
      <c r="K165" s="115">
        <v>41198</v>
      </c>
      <c r="L165" s="116">
        <f t="shared" si="51"/>
        <v>4.1405460060667254E-2</v>
      </c>
      <c r="M165" s="115">
        <v>52762</v>
      </c>
      <c r="N165" s="116">
        <f t="shared" si="52"/>
        <v>0.28069323753580266</v>
      </c>
      <c r="O165" s="116">
        <f t="shared" ref="O165:O174" si="54">IFERROR(M165/C165-1,"-")</f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48"/>
        <v>-1</v>
      </c>
      <c r="G166" s="115">
        <v>11940</v>
      </c>
      <c r="H166" s="116" t="str">
        <f t="shared" si="49"/>
        <v>-</v>
      </c>
      <c r="I166" s="115">
        <v>44208</v>
      </c>
      <c r="J166" s="116">
        <f t="shared" si="50"/>
        <v>2.7025125628140705</v>
      </c>
      <c r="K166" s="115">
        <v>49493</v>
      </c>
      <c r="L166" s="116">
        <f t="shared" si="51"/>
        <v>0.11954849800941014</v>
      </c>
      <c r="M166" s="115">
        <v>41914</v>
      </c>
      <c r="N166" s="116">
        <f t="shared" si="52"/>
        <v>-0.15313276624977268</v>
      </c>
      <c r="O166" s="116">
        <f t="shared" si="54"/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48"/>
        <v>-1</v>
      </c>
      <c r="G167" s="115">
        <v>19712</v>
      </c>
      <c r="H167" s="116" t="str">
        <f t="shared" si="49"/>
        <v>-</v>
      </c>
      <c r="I167" s="115">
        <v>38263</v>
      </c>
      <c r="J167" s="116">
        <f t="shared" si="50"/>
        <v>0.94110186688311681</v>
      </c>
      <c r="K167" s="115">
        <v>35510</v>
      </c>
      <c r="L167" s="116">
        <f t="shared" si="51"/>
        <v>-7.1949402817343078E-2</v>
      </c>
      <c r="M167" s="115">
        <v>32893</v>
      </c>
      <c r="N167" s="116">
        <f t="shared" si="52"/>
        <v>-7.3697549985919486E-2</v>
      </c>
      <c r="O167" s="116">
        <f t="shared" si="54"/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48"/>
        <v>-1</v>
      </c>
      <c r="G168" s="115">
        <v>19496</v>
      </c>
      <c r="H168" s="116" t="str">
        <f t="shared" si="49"/>
        <v>-</v>
      </c>
      <c r="I168" s="115">
        <v>29144</v>
      </c>
      <c r="J168" s="116">
        <f t="shared" si="50"/>
        <v>0.4948707427164547</v>
      </c>
      <c r="K168" s="115">
        <v>26909</v>
      </c>
      <c r="L168" s="116">
        <f t="shared" si="51"/>
        <v>-7.6688169091408187E-2</v>
      </c>
      <c r="M168" s="115">
        <v>23443</v>
      </c>
      <c r="N168" s="116">
        <f t="shared" si="52"/>
        <v>-0.12880448920435539</v>
      </c>
      <c r="O168" s="116">
        <f t="shared" si="54"/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48"/>
        <v>-1</v>
      </c>
      <c r="G169" s="115">
        <v>31618</v>
      </c>
      <c r="H169" s="116" t="str">
        <f t="shared" si="49"/>
        <v>-</v>
      </c>
      <c r="I169" s="115">
        <v>36769</v>
      </c>
      <c r="J169" s="116">
        <f t="shared" si="50"/>
        <v>0.16291353026756905</v>
      </c>
      <c r="K169" s="115">
        <v>42150</v>
      </c>
      <c r="L169" s="116">
        <f t="shared" si="51"/>
        <v>0.1463461067747287</v>
      </c>
      <c r="M169" s="115">
        <v>32656</v>
      </c>
      <c r="N169" s="116">
        <f t="shared" si="52"/>
        <v>-0.22524317912218272</v>
      </c>
      <c r="O169" s="116">
        <f t="shared" si="54"/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48"/>
        <v>-0.65450266025831205</v>
      </c>
      <c r="G170" s="115">
        <v>47730</v>
      </c>
      <c r="H170" s="116">
        <f t="shared" si="49"/>
        <v>1.7324250057247537</v>
      </c>
      <c r="I170" s="115">
        <v>50961</v>
      </c>
      <c r="J170" s="116">
        <f t="shared" si="50"/>
        <v>6.7693274670018955E-2</v>
      </c>
      <c r="K170" s="115">
        <v>64650</v>
      </c>
      <c r="L170" s="116">
        <f t="shared" si="51"/>
        <v>0.26861717784187911</v>
      </c>
      <c r="M170" s="115"/>
      <c r="N170" s="116"/>
      <c r="O170" s="116"/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48"/>
        <v>-0.77042857657787556</v>
      </c>
      <c r="G171" s="115">
        <v>24934</v>
      </c>
      <c r="H171" s="116">
        <f t="shared" si="49"/>
        <v>2.9149002983199876</v>
      </c>
      <c r="I171" s="115">
        <v>31016</v>
      </c>
      <c r="J171" s="116">
        <f t="shared" si="50"/>
        <v>0.24392395925242649</v>
      </c>
      <c r="K171" s="115">
        <v>38569</v>
      </c>
      <c r="L171" s="116">
        <f t="shared" si="51"/>
        <v>0.24351947381996397</v>
      </c>
      <c r="M171" s="115"/>
      <c r="N171" s="116"/>
      <c r="O171" s="116"/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48"/>
        <v>-0.59308292842714416</v>
      </c>
      <c r="G172" s="115">
        <v>36554</v>
      </c>
      <c r="H172" s="116">
        <f t="shared" si="49"/>
        <v>1.4521365801301402</v>
      </c>
      <c r="I172" s="115">
        <v>43770</v>
      </c>
      <c r="J172" s="116">
        <f t="shared" si="50"/>
        <v>0.19740657657164751</v>
      </c>
      <c r="K172" s="115">
        <v>54486</v>
      </c>
      <c r="L172" s="116">
        <f t="shared" si="51"/>
        <v>0.24482522275531182</v>
      </c>
      <c r="M172" s="115"/>
      <c r="N172" s="116"/>
      <c r="O172" s="116"/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48"/>
        <v>-0.80744069252626716</v>
      </c>
      <c r="G173" s="115">
        <v>35760</v>
      </c>
      <c r="H173" s="116">
        <f t="shared" si="49"/>
        <v>5.1358956760466716</v>
      </c>
      <c r="I173" s="115">
        <v>31683</v>
      </c>
      <c r="J173" s="116">
        <f t="shared" si="50"/>
        <v>-0.114010067114094</v>
      </c>
      <c r="K173" s="115">
        <v>47843</v>
      </c>
      <c r="L173" s="116">
        <f t="shared" si="51"/>
        <v>0.51005270965502003</v>
      </c>
      <c r="M173" s="115"/>
      <c r="N173" s="116"/>
      <c r="O173" s="116"/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48"/>
        <v>-0.62762254822235963</v>
      </c>
      <c r="G174" s="115">
        <v>37306</v>
      </c>
      <c r="H174" s="116">
        <f t="shared" si="49"/>
        <v>2.258735150244584</v>
      </c>
      <c r="I174" s="115">
        <v>40785</v>
      </c>
      <c r="J174" s="116">
        <f t="shared" si="50"/>
        <v>9.3255776550688951E-2</v>
      </c>
      <c r="K174" s="115">
        <v>34236</v>
      </c>
      <c r="L174" s="116">
        <f t="shared" si="51"/>
        <v>-0.16057374034571537</v>
      </c>
      <c r="M174" s="115"/>
      <c r="N174" s="116"/>
      <c r="O174" s="116"/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48"/>
        <v>-0.59566668222336305</v>
      </c>
      <c r="G175" s="118">
        <v>321437</v>
      </c>
      <c r="H175" s="119">
        <f t="shared" si="49"/>
        <v>0.85508994476923705</v>
      </c>
      <c r="I175" s="118">
        <v>466813</v>
      </c>
      <c r="J175" s="119">
        <f t="shared" si="50"/>
        <v>0.4522690293898961</v>
      </c>
      <c r="K175" s="118">
        <v>535409</v>
      </c>
      <c r="L175" s="119">
        <f t="shared" si="51"/>
        <v>0.14694535070788528</v>
      </c>
      <c r="M175" s="118">
        <v>295684</v>
      </c>
      <c r="N175" s="119">
        <v>1.9957716701912709E-4</v>
      </c>
      <c r="O175" s="119">
        <v>0.17058532433341922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55">IFERROR(E185/C185-1,"-")</f>
        <v>2.1786492374726851E-3</v>
      </c>
      <c r="G185" s="115">
        <v>7010</v>
      </c>
      <c r="H185" s="116">
        <f t="shared" ref="H185:H197" si="56">IFERROR(G185/E185-1,"-")</f>
        <v>-0.87710378681626933</v>
      </c>
      <c r="I185" s="115">
        <v>60039</v>
      </c>
      <c r="J185" s="116">
        <f t="shared" ref="J185:J197" si="57">IFERROR(I185/G185-1,"-")</f>
        <v>7.5647646219686155</v>
      </c>
      <c r="K185" s="115">
        <v>56539</v>
      </c>
      <c r="L185" s="116">
        <f t="shared" ref="L185:L197" si="58">IFERROR(K185/I185-1,"-")</f>
        <v>-5.8295441296490669E-2</v>
      </c>
      <c r="M185" s="115">
        <v>54233</v>
      </c>
      <c r="N185" s="116">
        <f t="shared" ref="N185:N193" si="59">IFERROR(M185/K185-1,"-")</f>
        <v>-4.0786006119669649E-2</v>
      </c>
      <c r="O185" s="116">
        <f t="shared" ref="O185" si="60">M185/C185-1</f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55"/>
        <v>0.23776599171158019</v>
      </c>
      <c r="G186" s="115">
        <v>3599</v>
      </c>
      <c r="H186" s="116">
        <f t="shared" si="56"/>
        <v>-0.93756505447227811</v>
      </c>
      <c r="I186" s="115">
        <v>56597</v>
      </c>
      <c r="J186" s="116">
        <f t="shared" si="57"/>
        <v>14.725757154765212</v>
      </c>
      <c r="K186" s="115">
        <v>56743</v>
      </c>
      <c r="L186" s="116">
        <f t="shared" si="58"/>
        <v>2.5796420304962098E-3</v>
      </c>
      <c r="M186" s="115">
        <v>54347</v>
      </c>
      <c r="N186" s="116">
        <f t="shared" si="59"/>
        <v>-4.2225472745536896E-2</v>
      </c>
      <c r="O186" s="116">
        <f>IFERROR(M186/C186-1,"-")</f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55"/>
        <v>-0.58250017003332655</v>
      </c>
      <c r="G187" s="115">
        <v>3712</v>
      </c>
      <c r="H187" s="116">
        <f t="shared" si="56"/>
        <v>-0.84882300236214059</v>
      </c>
      <c r="I187" s="115">
        <v>63116</v>
      </c>
      <c r="J187" s="116">
        <f t="shared" si="57"/>
        <v>16.00323275862069</v>
      </c>
      <c r="K187" s="115">
        <v>46476</v>
      </c>
      <c r="L187" s="116">
        <f t="shared" si="58"/>
        <v>-0.26364154889409974</v>
      </c>
      <c r="M187" s="115">
        <v>54310</v>
      </c>
      <c r="N187" s="116">
        <f t="shared" si="59"/>
        <v>0.16856011704966001</v>
      </c>
      <c r="O187" s="116">
        <f t="shared" ref="O187:O196" si="61">IFERROR(M187/C187-1,"-")</f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55"/>
        <v>-1</v>
      </c>
      <c r="G188" s="115">
        <v>6872</v>
      </c>
      <c r="H188" s="116" t="str">
        <f t="shared" si="56"/>
        <v>-</v>
      </c>
      <c r="I188" s="115">
        <v>63281</v>
      </c>
      <c r="J188" s="116">
        <f t="shared" si="57"/>
        <v>8.2085273573923168</v>
      </c>
      <c r="K188" s="115">
        <v>46291</v>
      </c>
      <c r="L188" s="116">
        <f t="shared" si="58"/>
        <v>-0.26848501129881008</v>
      </c>
      <c r="M188" s="115">
        <v>58185</v>
      </c>
      <c r="N188" s="116">
        <f t="shared" si="59"/>
        <v>0.25693979391242361</v>
      </c>
      <c r="O188" s="116">
        <f t="shared" si="61"/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55"/>
        <v>-1</v>
      </c>
      <c r="G189" s="115">
        <v>14117</v>
      </c>
      <c r="H189" s="116" t="str">
        <f t="shared" si="56"/>
        <v>-</v>
      </c>
      <c r="I189" s="115">
        <v>41515</v>
      </c>
      <c r="J189" s="116">
        <f t="shared" si="57"/>
        <v>1.9407806191117092</v>
      </c>
      <c r="K189" s="115">
        <v>46632</v>
      </c>
      <c r="L189" s="116">
        <f t="shared" si="58"/>
        <v>0.12325665422136578</v>
      </c>
      <c r="M189" s="115">
        <v>42714</v>
      </c>
      <c r="N189" s="116">
        <f t="shared" si="59"/>
        <v>-8.4019557385486388E-2</v>
      </c>
      <c r="O189" s="116">
        <f t="shared" si="61"/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55"/>
        <v>-1</v>
      </c>
      <c r="G190" s="115">
        <v>25913</v>
      </c>
      <c r="H190" s="116" t="str">
        <f t="shared" si="56"/>
        <v>-</v>
      </c>
      <c r="I190" s="115">
        <v>38119</v>
      </c>
      <c r="J190" s="116">
        <f t="shared" si="57"/>
        <v>0.47103770308339454</v>
      </c>
      <c r="K190" s="115">
        <v>37086</v>
      </c>
      <c r="L190" s="116">
        <f t="shared" si="58"/>
        <v>-2.7099346782444411E-2</v>
      </c>
      <c r="M190" s="115">
        <v>39687</v>
      </c>
      <c r="N190" s="116">
        <f t="shared" si="59"/>
        <v>7.0134282478563348E-2</v>
      </c>
      <c r="O190" s="116">
        <f t="shared" si="61"/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55"/>
        <v>-1</v>
      </c>
      <c r="G191" s="115">
        <v>44033</v>
      </c>
      <c r="H191" s="116" t="str">
        <f t="shared" si="56"/>
        <v>-</v>
      </c>
      <c r="I191" s="115">
        <v>61424</v>
      </c>
      <c r="J191" s="116">
        <f t="shared" si="57"/>
        <v>0.39495378466150388</v>
      </c>
      <c r="K191" s="115">
        <v>61993</v>
      </c>
      <c r="L191" s="116">
        <f t="shared" si="58"/>
        <v>9.2634800729356481E-3</v>
      </c>
      <c r="M191" s="115">
        <v>61489</v>
      </c>
      <c r="N191" s="116">
        <f t="shared" si="59"/>
        <v>-8.1299501556627574E-3</v>
      </c>
      <c r="O191" s="116">
        <f t="shared" si="61"/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55"/>
        <v>-0.54589015024294119</v>
      </c>
      <c r="G192" s="115">
        <v>48502</v>
      </c>
      <c r="H192" s="116">
        <f t="shared" si="56"/>
        <v>1.3914994329668162</v>
      </c>
      <c r="I192" s="115">
        <v>44123</v>
      </c>
      <c r="J192" s="116">
        <f t="shared" si="57"/>
        <v>-9.0284936703641128E-2</v>
      </c>
      <c r="K192" s="115">
        <v>48757</v>
      </c>
      <c r="L192" s="116">
        <f t="shared" si="58"/>
        <v>0.10502459034970424</v>
      </c>
      <c r="M192" s="115"/>
      <c r="N192" s="116"/>
      <c r="O192" s="116"/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55"/>
        <v>-0.26145277089348218</v>
      </c>
      <c r="G193" s="115">
        <v>55785</v>
      </c>
      <c r="H193" s="116">
        <f t="shared" si="56"/>
        <v>0.92987615028021864</v>
      </c>
      <c r="I193" s="115">
        <v>44068</v>
      </c>
      <c r="J193" s="116">
        <f t="shared" si="57"/>
        <v>-0.21003854082638707</v>
      </c>
      <c r="K193" s="115">
        <v>43792</v>
      </c>
      <c r="L193" s="116">
        <f t="shared" si="58"/>
        <v>-6.2630480167014113E-3</v>
      </c>
      <c r="M193" s="115"/>
      <c r="N193" s="116"/>
      <c r="O193" s="116"/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55"/>
        <v>-0.6296524070748567</v>
      </c>
      <c r="G194" s="115">
        <v>56784</v>
      </c>
      <c r="H194" s="116">
        <f t="shared" si="56"/>
        <v>2.7717701760212554</v>
      </c>
      <c r="I194" s="115">
        <v>49340</v>
      </c>
      <c r="J194" s="116">
        <f t="shared" si="57"/>
        <v>-0.13109326570865032</v>
      </c>
      <c r="K194" s="115">
        <v>53334</v>
      </c>
      <c r="L194" s="116">
        <f t="shared" si="58"/>
        <v>8.0948520470206731E-2</v>
      </c>
      <c r="M194" s="115"/>
      <c r="N194" s="116"/>
      <c r="O194" s="116"/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55"/>
        <v>-0.8078424605827923</v>
      </c>
      <c r="G195" s="115">
        <v>84455</v>
      </c>
      <c r="H195" s="116">
        <f t="shared" si="56"/>
        <v>8.4797395891794807</v>
      </c>
      <c r="I195" s="115">
        <v>61960</v>
      </c>
      <c r="J195" s="116">
        <f t="shared" si="57"/>
        <v>-0.26635486353679472</v>
      </c>
      <c r="K195" s="115">
        <v>61728</v>
      </c>
      <c r="L195" s="116">
        <f t="shared" si="58"/>
        <v>-3.7443511943189289E-3</v>
      </c>
      <c r="M195" s="115"/>
      <c r="N195" s="116"/>
      <c r="O195" s="116"/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55"/>
        <v>-0.78271328363142234</v>
      </c>
      <c r="G196" s="115">
        <v>63614</v>
      </c>
      <c r="H196" s="116">
        <f t="shared" si="56"/>
        <v>4.3759824220400576</v>
      </c>
      <c r="I196" s="115">
        <v>56047</v>
      </c>
      <c r="J196" s="116">
        <f t="shared" si="57"/>
        <v>-0.11895180306221897</v>
      </c>
      <c r="K196" s="115">
        <v>60367</v>
      </c>
      <c r="L196" s="116">
        <f t="shared" si="58"/>
        <v>7.7078166538797843E-2</v>
      </c>
      <c r="M196" s="115"/>
      <c r="N196" s="116"/>
      <c r="O196" s="116"/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55"/>
        <v>-0.57350227363030326</v>
      </c>
      <c r="G197" s="118">
        <v>414396</v>
      </c>
      <c r="H197" s="119">
        <f t="shared" si="56"/>
        <v>0.71581889323644488</v>
      </c>
      <c r="I197" s="118">
        <v>639629</v>
      </c>
      <c r="J197" s="119">
        <f t="shared" si="57"/>
        <v>0.54352117298429525</v>
      </c>
      <c r="K197" s="118">
        <v>619738</v>
      </c>
      <c r="L197" s="119">
        <f t="shared" si="58"/>
        <v>-3.1097714456348902E-2</v>
      </c>
      <c r="M197" s="118">
        <v>364965</v>
      </c>
      <c r="N197" s="119">
        <v>3.7539799863543388E-2</v>
      </c>
      <c r="O197" s="119">
        <v>7.0269176517508747E-2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62">IFERROR(E207/C207-1,"-")</f>
        <v>5.2285620772419827E-2</v>
      </c>
      <c r="G207" s="115">
        <v>1610</v>
      </c>
      <c r="H207" s="116">
        <f t="shared" ref="H207:H219" si="63">IFERROR(G207/E207-1,"-")</f>
        <v>-0.95826961457712345</v>
      </c>
      <c r="I207" s="115">
        <v>44879</v>
      </c>
      <c r="J207" s="116">
        <f t="shared" ref="J207:J219" si="64">IFERROR(I207/G207-1,"-")</f>
        <v>26.875155279503105</v>
      </c>
      <c r="K207" s="115">
        <v>42011</v>
      </c>
      <c r="L207" s="116">
        <f t="shared" ref="L207:L219" si="65">IFERROR(K207/I207-1,"-")</f>
        <v>-6.3905167227433779E-2</v>
      </c>
      <c r="M207" s="115">
        <v>41716</v>
      </c>
      <c r="N207" s="116">
        <f t="shared" ref="N207:N215" si="66">IFERROR(M207/K207-1,"-")</f>
        <v>-7.021970436314251E-3</v>
      </c>
      <c r="O207" s="116">
        <f t="shared" ref="O207" si="67">M207/C207-1</f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62"/>
        <v>0.11774104827513954</v>
      </c>
      <c r="G208" s="115">
        <v>1129</v>
      </c>
      <c r="H208" s="116">
        <f t="shared" si="63"/>
        <v>-0.97354236970378705</v>
      </c>
      <c r="I208" s="115">
        <v>45597</v>
      </c>
      <c r="J208" s="116">
        <f t="shared" si="64"/>
        <v>39.38706820194863</v>
      </c>
      <c r="K208" s="115">
        <v>39850</v>
      </c>
      <c r="L208" s="116">
        <f t="shared" si="65"/>
        <v>-0.12603899379345129</v>
      </c>
      <c r="M208" s="115">
        <v>48058</v>
      </c>
      <c r="N208" s="116">
        <f t="shared" si="66"/>
        <v>0.20597239648682564</v>
      </c>
      <c r="O208" s="116">
        <f>IFERROR(M208/C208-1,"-")</f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62"/>
        <v>-0.52632090368031093</v>
      </c>
      <c r="G209" s="115">
        <v>1410</v>
      </c>
      <c r="H209" s="116">
        <f t="shared" si="63"/>
        <v>-0.92768859941535464</v>
      </c>
      <c r="I209" s="115">
        <v>50300</v>
      </c>
      <c r="J209" s="116">
        <f t="shared" si="64"/>
        <v>34.673758865248224</v>
      </c>
      <c r="K209" s="115">
        <v>39334</v>
      </c>
      <c r="L209" s="116">
        <f t="shared" si="65"/>
        <v>-0.21801192842942341</v>
      </c>
      <c r="M209" s="115">
        <v>39685</v>
      </c>
      <c r="N209" s="116">
        <f t="shared" si="66"/>
        <v>8.9235775664819883E-3</v>
      </c>
      <c r="O209" s="116">
        <f t="shared" ref="O209:O218" si="68">IFERROR(M209/C209-1,"-")</f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62"/>
        <v>-1</v>
      </c>
      <c r="G210" s="115">
        <v>1583</v>
      </c>
      <c r="H210" s="116" t="str">
        <f t="shared" si="63"/>
        <v>-</v>
      </c>
      <c r="I210" s="115">
        <v>53650</v>
      </c>
      <c r="J210" s="116">
        <f t="shared" si="64"/>
        <v>32.891345546430827</v>
      </c>
      <c r="K210" s="115">
        <v>47936</v>
      </c>
      <c r="L210" s="116">
        <f t="shared" si="65"/>
        <v>-0.10650512581547067</v>
      </c>
      <c r="M210" s="115">
        <v>47463</v>
      </c>
      <c r="N210" s="116">
        <f t="shared" si="66"/>
        <v>-9.8673230974632986E-3</v>
      </c>
      <c r="O210" s="116">
        <f t="shared" si="68"/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62"/>
        <v>-1</v>
      </c>
      <c r="G211" s="115">
        <v>4434</v>
      </c>
      <c r="H211" s="116" t="str">
        <f t="shared" si="63"/>
        <v>-</v>
      </c>
      <c r="I211" s="115">
        <v>62535</v>
      </c>
      <c r="J211" s="116">
        <f t="shared" si="64"/>
        <v>13.103518267929635</v>
      </c>
      <c r="K211" s="115">
        <v>48535</v>
      </c>
      <c r="L211" s="116">
        <f t="shared" si="65"/>
        <v>-0.22387463020708398</v>
      </c>
      <c r="M211" s="115">
        <v>50974</v>
      </c>
      <c r="N211" s="116">
        <f t="shared" si="66"/>
        <v>5.025239517873703E-2</v>
      </c>
      <c r="O211" s="116">
        <f t="shared" si="68"/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62"/>
        <v>-1</v>
      </c>
      <c r="G212" s="115">
        <v>18411</v>
      </c>
      <c r="H212" s="116" t="str">
        <f t="shared" si="63"/>
        <v>-</v>
      </c>
      <c r="I212" s="115">
        <v>45469</v>
      </c>
      <c r="J212" s="116">
        <f t="shared" si="64"/>
        <v>1.4696648742599532</v>
      </c>
      <c r="K212" s="115">
        <v>40505</v>
      </c>
      <c r="L212" s="116">
        <f t="shared" si="65"/>
        <v>-0.10917328289603911</v>
      </c>
      <c r="M212" s="115">
        <v>40592</v>
      </c>
      <c r="N212" s="116">
        <f t="shared" si="66"/>
        <v>2.1478829774101982E-3</v>
      </c>
      <c r="O212" s="116">
        <f t="shared" si="68"/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62"/>
        <v>-1</v>
      </c>
      <c r="G213" s="115">
        <v>29486</v>
      </c>
      <c r="H213" s="116" t="str">
        <f t="shared" si="63"/>
        <v>-</v>
      </c>
      <c r="I213" s="115">
        <v>50032</v>
      </c>
      <c r="J213" s="116">
        <f t="shared" si="64"/>
        <v>0.69680526351488847</v>
      </c>
      <c r="K213" s="115">
        <v>50397</v>
      </c>
      <c r="L213" s="116">
        <f t="shared" si="65"/>
        <v>7.2953309881675921E-3</v>
      </c>
      <c r="M213" s="115">
        <v>51873</v>
      </c>
      <c r="N213" s="116">
        <f t="shared" si="66"/>
        <v>2.9287457586761212E-2</v>
      </c>
      <c r="O213" s="116">
        <f t="shared" si="68"/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62"/>
        <v>-0.65896736770809816</v>
      </c>
      <c r="G214" s="115">
        <v>51243</v>
      </c>
      <c r="H214" s="116">
        <f t="shared" si="63"/>
        <v>1.6095126546824869</v>
      </c>
      <c r="I214" s="115">
        <v>65282</v>
      </c>
      <c r="J214" s="116">
        <f t="shared" si="64"/>
        <v>0.273969127490584</v>
      </c>
      <c r="K214" s="115">
        <v>68350</v>
      </c>
      <c r="L214" s="116">
        <f t="shared" si="65"/>
        <v>4.6996109187831259E-2</v>
      </c>
      <c r="M214" s="115"/>
      <c r="N214" s="116"/>
      <c r="O214" s="116"/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62"/>
        <v>-0.97029032743318455</v>
      </c>
      <c r="G215" s="115">
        <v>53125</v>
      </c>
      <c r="H215" s="116">
        <f t="shared" si="63"/>
        <v>43.83122362869198</v>
      </c>
      <c r="I215" s="115">
        <v>49325</v>
      </c>
      <c r="J215" s="116">
        <f t="shared" si="64"/>
        <v>-7.1529411764705841E-2</v>
      </c>
      <c r="K215" s="115">
        <v>46471</v>
      </c>
      <c r="L215" s="116">
        <f t="shared" si="65"/>
        <v>-5.7861125190065921E-2</v>
      </c>
      <c r="M215" s="115"/>
      <c r="N215" s="116"/>
      <c r="O215" s="116"/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62"/>
        <v>-0.98184842499220293</v>
      </c>
      <c r="G216" s="115">
        <v>69678</v>
      </c>
      <c r="H216" s="116">
        <f t="shared" si="63"/>
        <v>78.814432989690715</v>
      </c>
      <c r="I216" s="115">
        <v>45028</v>
      </c>
      <c r="J216" s="116">
        <f t="shared" si="64"/>
        <v>-0.35377020006314763</v>
      </c>
      <c r="K216" s="115">
        <v>51497</v>
      </c>
      <c r="L216" s="116">
        <f t="shared" si="65"/>
        <v>0.14366616327618376</v>
      </c>
      <c r="M216" s="115"/>
      <c r="N216" s="116"/>
      <c r="O216" s="116"/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62"/>
        <v>-0.91785543035243344</v>
      </c>
      <c r="G217" s="115">
        <v>49033</v>
      </c>
      <c r="H217" s="116">
        <f t="shared" si="63"/>
        <v>16.888726742064939</v>
      </c>
      <c r="I217" s="115">
        <v>36109</v>
      </c>
      <c r="J217" s="116">
        <f t="shared" si="64"/>
        <v>-0.2635775906022475</v>
      </c>
      <c r="K217" s="115">
        <v>38146</v>
      </c>
      <c r="L217" s="116">
        <f t="shared" si="65"/>
        <v>5.6412528732449063E-2</v>
      </c>
      <c r="M217" s="115"/>
      <c r="N217" s="116"/>
      <c r="O217" s="116"/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62"/>
        <v>-0.90339544071325606</v>
      </c>
      <c r="G218" s="115">
        <v>40632</v>
      </c>
      <c r="H218" s="116">
        <f t="shared" si="63"/>
        <v>10.227410886985355</v>
      </c>
      <c r="I218" s="115">
        <v>35693</v>
      </c>
      <c r="J218" s="116">
        <f t="shared" si="64"/>
        <v>-0.12155443985036429</v>
      </c>
      <c r="K218" s="115">
        <v>40203</v>
      </c>
      <c r="L218" s="116">
        <f t="shared" si="65"/>
        <v>0.12635530776342696</v>
      </c>
      <c r="M218" s="115"/>
      <c r="N218" s="116"/>
      <c r="O218" s="116"/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62"/>
        <v>-0.7312830071450761</v>
      </c>
      <c r="G219" s="118">
        <v>321774</v>
      </c>
      <c r="H219" s="119">
        <f t="shared" si="63"/>
        <v>1.3845709204090708</v>
      </c>
      <c r="I219" s="118">
        <v>583899</v>
      </c>
      <c r="J219" s="119">
        <f t="shared" si="64"/>
        <v>0.81462455015010526</v>
      </c>
      <c r="K219" s="118">
        <v>553235</v>
      </c>
      <c r="L219" s="119">
        <f t="shared" si="65"/>
        <v>-5.2515931693666196E-2</v>
      </c>
      <c r="M219" s="118">
        <v>320361</v>
      </c>
      <c r="N219" s="119">
        <v>3.8218480205335581E-2</v>
      </c>
      <c r="O219" s="119">
        <v>0.12103705051579583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69">IFERROR(E229/C229-1,"-")</f>
        <v>3.8240917782026429E-3</v>
      </c>
      <c r="G229" s="115">
        <v>78</v>
      </c>
      <c r="H229" s="116">
        <f t="shared" ref="H229:H241" si="70">IFERROR(G229/E229-1,"-")</f>
        <v>-0.99778251599147116</v>
      </c>
      <c r="I229" s="115">
        <v>19961</v>
      </c>
      <c r="J229" s="116">
        <f t="shared" ref="J229:J241" si="71">IFERROR(I229/G229-1,"-")</f>
        <v>254.91025641025641</v>
      </c>
      <c r="K229" s="115">
        <v>28635</v>
      </c>
      <c r="L229" s="116">
        <f t="shared" ref="L229:L241" si="72">IFERROR(K229/I229-1,"-")</f>
        <v>0.43454736736636446</v>
      </c>
      <c r="M229" s="115">
        <v>26551</v>
      </c>
      <c r="N229" s="116">
        <f t="shared" ref="N229:N237" si="73">IFERROR(M229/K229-1,"-")</f>
        <v>-7.2778068796926831E-2</v>
      </c>
      <c r="O229" s="116">
        <f t="shared" ref="O229" si="74">M229/C229-1</f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69"/>
        <v>5.0058414181947564E-2</v>
      </c>
      <c r="G230" s="115">
        <v>227</v>
      </c>
      <c r="H230" s="116">
        <f t="shared" si="70"/>
        <v>-0.99450961422179218</v>
      </c>
      <c r="I230" s="115">
        <v>25593</v>
      </c>
      <c r="J230" s="116">
        <f t="shared" si="71"/>
        <v>111.74449339207048</v>
      </c>
      <c r="K230" s="115">
        <v>34396</v>
      </c>
      <c r="L230" s="116">
        <f t="shared" si="72"/>
        <v>0.34396123940139889</v>
      </c>
      <c r="M230" s="115">
        <v>29714</v>
      </c>
      <c r="N230" s="116">
        <f t="shared" si="73"/>
        <v>-0.13612047912547975</v>
      </c>
      <c r="O230" s="116">
        <f>IFERROR(M230/C230-1,"-")</f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69"/>
        <v>-0.47890399790350291</v>
      </c>
      <c r="G231" s="115">
        <v>151</v>
      </c>
      <c r="H231" s="116">
        <f t="shared" si="70"/>
        <v>-0.9915623603039786</v>
      </c>
      <c r="I231" s="115">
        <v>28650</v>
      </c>
      <c r="J231" s="116">
        <f t="shared" si="71"/>
        <v>188.73509933774835</v>
      </c>
      <c r="K231" s="115">
        <v>30534</v>
      </c>
      <c r="L231" s="116">
        <f t="shared" si="72"/>
        <v>6.5759162303664853E-2</v>
      </c>
      <c r="M231" s="115">
        <v>29097</v>
      </c>
      <c r="N231" s="116">
        <f t="shared" si="73"/>
        <v>-4.7062291216348973E-2</v>
      </c>
      <c r="O231" s="116">
        <f t="shared" ref="O231:O240" si="75">IFERROR(M231/C231-1,"-")</f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69"/>
        <v>-1</v>
      </c>
      <c r="G232" s="115">
        <v>118</v>
      </c>
      <c r="H232" s="116" t="str">
        <f t="shared" si="70"/>
        <v>-</v>
      </c>
      <c r="I232" s="115">
        <v>20850</v>
      </c>
      <c r="J232" s="116">
        <f t="shared" si="71"/>
        <v>175.69491525423729</v>
      </c>
      <c r="K232" s="115">
        <v>15575</v>
      </c>
      <c r="L232" s="116">
        <f t="shared" si="72"/>
        <v>-0.25299760191846521</v>
      </c>
      <c r="M232" s="115">
        <v>14346</v>
      </c>
      <c r="N232" s="116">
        <f t="shared" si="73"/>
        <v>-7.8908507223113933E-2</v>
      </c>
      <c r="O232" s="116">
        <f t="shared" si="75"/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69"/>
        <v>-1</v>
      </c>
      <c r="G233" s="115">
        <v>188</v>
      </c>
      <c r="H233" s="116" t="str">
        <f t="shared" si="70"/>
        <v>-</v>
      </c>
      <c r="I233" s="115">
        <v>3925</v>
      </c>
      <c r="J233" s="116">
        <f t="shared" si="71"/>
        <v>19.877659574468087</v>
      </c>
      <c r="K233" s="115">
        <v>3025</v>
      </c>
      <c r="L233" s="116">
        <f t="shared" si="72"/>
        <v>-0.22929936305732479</v>
      </c>
      <c r="M233" s="115">
        <v>5239</v>
      </c>
      <c r="N233" s="116">
        <f t="shared" si="73"/>
        <v>0.73190082644628096</v>
      </c>
      <c r="O233" s="116">
        <f t="shared" si="75"/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69"/>
        <v>-1</v>
      </c>
      <c r="G234" s="115">
        <v>262</v>
      </c>
      <c r="H234" s="116" t="str">
        <f t="shared" si="70"/>
        <v>-</v>
      </c>
      <c r="I234" s="115">
        <v>2912</v>
      </c>
      <c r="J234" s="116">
        <f t="shared" si="71"/>
        <v>10.114503816793894</v>
      </c>
      <c r="K234" s="115">
        <v>3081</v>
      </c>
      <c r="L234" s="116">
        <f t="shared" si="72"/>
        <v>5.8035714285714191E-2</v>
      </c>
      <c r="M234" s="115">
        <v>3538</v>
      </c>
      <c r="N234" s="116">
        <f t="shared" si="73"/>
        <v>0.14832846478416095</v>
      </c>
      <c r="O234" s="116">
        <f t="shared" si="75"/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69"/>
        <v>-1</v>
      </c>
      <c r="G235" s="115">
        <v>1340</v>
      </c>
      <c r="H235" s="116" t="str">
        <f t="shared" si="70"/>
        <v>-</v>
      </c>
      <c r="I235" s="115">
        <v>5501</v>
      </c>
      <c r="J235" s="116">
        <f t="shared" si="71"/>
        <v>3.1052238805970145</v>
      </c>
      <c r="K235" s="115">
        <v>4568</v>
      </c>
      <c r="L235" s="116">
        <f t="shared" si="72"/>
        <v>-0.16960552626795133</v>
      </c>
      <c r="M235" s="115">
        <v>8513</v>
      </c>
      <c r="N235" s="116">
        <f t="shared" si="73"/>
        <v>0.86361646234676015</v>
      </c>
      <c r="O235" s="116">
        <f t="shared" si="75"/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69"/>
        <v>-0.99226376864984345</v>
      </c>
      <c r="G236" s="115">
        <v>1239</v>
      </c>
      <c r="H236" s="116">
        <f t="shared" si="70"/>
        <v>28.5</v>
      </c>
      <c r="I236" s="115">
        <v>3696</v>
      </c>
      <c r="J236" s="116">
        <f t="shared" si="71"/>
        <v>1.9830508474576272</v>
      </c>
      <c r="K236" s="115">
        <v>4628</v>
      </c>
      <c r="L236" s="116">
        <f t="shared" si="72"/>
        <v>0.25216450216450226</v>
      </c>
      <c r="M236" s="115"/>
      <c r="N236" s="116"/>
      <c r="O236" s="116"/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69"/>
        <v>-0.99985625988213311</v>
      </c>
      <c r="G237" s="115">
        <v>1233</v>
      </c>
      <c r="H237" s="116">
        <f t="shared" si="70"/>
        <v>1232</v>
      </c>
      <c r="I237" s="115">
        <v>3488</v>
      </c>
      <c r="J237" s="116">
        <f t="shared" si="71"/>
        <v>1.8288726682887266</v>
      </c>
      <c r="K237" s="115">
        <v>4749</v>
      </c>
      <c r="L237" s="116">
        <f t="shared" si="72"/>
        <v>0.36152522935779818</v>
      </c>
      <c r="M237" s="115"/>
      <c r="N237" s="116"/>
      <c r="O237" s="116"/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69"/>
        <v>-0.99542168674698794</v>
      </c>
      <c r="G238" s="115">
        <v>12796</v>
      </c>
      <c r="H238" s="116">
        <f t="shared" si="70"/>
        <v>167.36842105263159</v>
      </c>
      <c r="I238" s="115">
        <v>16522</v>
      </c>
      <c r="J238" s="116">
        <f t="shared" si="71"/>
        <v>0.29118474523288529</v>
      </c>
      <c r="K238" s="115">
        <v>13495</v>
      </c>
      <c r="L238" s="116">
        <f t="shared" si="72"/>
        <v>-0.1832102651010773</v>
      </c>
      <c r="M238" s="115"/>
      <c r="N238" s="116"/>
      <c r="O238" s="116"/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69"/>
        <v>-0.99732457740484004</v>
      </c>
      <c r="G239" s="115">
        <v>21197</v>
      </c>
      <c r="H239" s="116">
        <f t="shared" si="70"/>
        <v>320.16666666666669</v>
      </c>
      <c r="I239" s="115">
        <v>26271</v>
      </c>
      <c r="J239" s="116">
        <f t="shared" si="71"/>
        <v>0.23937349624946935</v>
      </c>
      <c r="K239" s="115">
        <v>23135</v>
      </c>
      <c r="L239" s="116">
        <f t="shared" si="72"/>
        <v>-0.11937116973088191</v>
      </c>
      <c r="M239" s="115"/>
      <c r="N239" s="116"/>
      <c r="O239" s="116"/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69"/>
        <v>-0.99246742671009769</v>
      </c>
      <c r="G240" s="115">
        <v>19240</v>
      </c>
      <c r="H240" s="116">
        <f t="shared" si="70"/>
        <v>103</v>
      </c>
      <c r="I240" s="115">
        <v>20337</v>
      </c>
      <c r="J240" s="116">
        <f t="shared" si="71"/>
        <v>5.7016632016632096E-2</v>
      </c>
      <c r="K240" s="115">
        <v>18652</v>
      </c>
      <c r="L240" s="116">
        <f t="shared" si="72"/>
        <v>-8.2853911589713336E-2</v>
      </c>
      <c r="M240" s="115"/>
      <c r="N240" s="116"/>
      <c r="O240" s="116"/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69"/>
        <v>-0.6076613435396595</v>
      </c>
      <c r="G241" s="118">
        <v>58069</v>
      </c>
      <c r="H241" s="119">
        <f t="shared" si="70"/>
        <v>-0.38956984273820539</v>
      </c>
      <c r="I241" s="118">
        <v>177706</v>
      </c>
      <c r="J241" s="119">
        <f t="shared" si="71"/>
        <v>2.0602559024608653</v>
      </c>
      <c r="K241" s="118">
        <v>184473</v>
      </c>
      <c r="L241" s="119">
        <f t="shared" si="72"/>
        <v>3.8079749698940901E-2</v>
      </c>
      <c r="M241" s="118">
        <v>116998</v>
      </c>
      <c r="N241" s="119">
        <v>-2.350309646618931E-2</v>
      </c>
      <c r="O241" s="119">
        <v>-0.287679072627535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76">IFERROR(E255/C255-1,"-")</f>
        <v>0.10990344024455334</v>
      </c>
      <c r="G255" s="115">
        <v>468</v>
      </c>
      <c r="H255" s="116">
        <f t="shared" si="76"/>
        <v>-0.98977004459211326</v>
      </c>
      <c r="I255" s="115">
        <v>14749</v>
      </c>
      <c r="J255" s="116">
        <f t="shared" si="76"/>
        <v>30.514957264957264</v>
      </c>
      <c r="K255" s="115">
        <v>32549</v>
      </c>
      <c r="L255" s="116">
        <f t="shared" ref="L255:L267" si="77">IFERROR(K255/I255-1,"-")</f>
        <v>1.2068614821343822</v>
      </c>
      <c r="M255" s="115">
        <v>31090</v>
      </c>
      <c r="N255" s="116">
        <f t="shared" ref="N255:N263" si="78">IFERROR(M255/K255-1,"-")</f>
        <v>-4.4824725798027543E-2</v>
      </c>
      <c r="O255" s="116">
        <f t="shared" ref="O255" si="79">M255/C255-1</f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76"/>
        <v>0.18747538400945252</v>
      </c>
      <c r="G256" s="115">
        <v>734</v>
      </c>
      <c r="H256" s="116">
        <f t="shared" si="76"/>
        <v>-0.98261075574508405</v>
      </c>
      <c r="I256" s="115">
        <v>12480</v>
      </c>
      <c r="J256" s="116">
        <f t="shared" si="76"/>
        <v>16.002724795640326</v>
      </c>
      <c r="K256" s="115">
        <v>24810</v>
      </c>
      <c r="L256" s="116">
        <f t="shared" si="77"/>
        <v>0.98798076923076916</v>
      </c>
      <c r="M256" s="115">
        <v>27112</v>
      </c>
      <c r="N256" s="116">
        <f t="shared" si="78"/>
        <v>9.2785167271261626E-2</v>
      </c>
      <c r="O256" s="116">
        <f>IFERROR(M256/C256-1,"-")</f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76"/>
        <v>-0.61532521685413499</v>
      </c>
      <c r="G257" s="115">
        <v>528</v>
      </c>
      <c r="H257" s="116">
        <f t="shared" si="76"/>
        <v>-0.96467045834727339</v>
      </c>
      <c r="I257" s="115">
        <v>19044</v>
      </c>
      <c r="J257" s="116">
        <f t="shared" si="76"/>
        <v>35.06818181818182</v>
      </c>
      <c r="K257" s="115">
        <v>25777</v>
      </c>
      <c r="L257" s="116">
        <f t="shared" si="77"/>
        <v>0.35354967443814322</v>
      </c>
      <c r="M257" s="115">
        <v>25157</v>
      </c>
      <c r="N257" s="116">
        <f t="shared" si="78"/>
        <v>-2.4052449858400937E-2</v>
      </c>
      <c r="O257" s="116">
        <f t="shared" ref="O257:O266" si="80">IFERROR(M257/C257-1,"-")</f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76"/>
        <v>-1</v>
      </c>
      <c r="G258" s="115">
        <v>543</v>
      </c>
      <c r="H258" s="116" t="str">
        <f t="shared" si="76"/>
        <v>-</v>
      </c>
      <c r="I258" s="115">
        <v>12416</v>
      </c>
      <c r="J258" s="116">
        <f t="shared" si="76"/>
        <v>21.865561694290975</v>
      </c>
      <c r="K258" s="115">
        <v>14217</v>
      </c>
      <c r="L258" s="116">
        <f t="shared" si="77"/>
        <v>0.14505476804123707</v>
      </c>
      <c r="M258" s="115">
        <v>12219</v>
      </c>
      <c r="N258" s="116">
        <f t="shared" si="78"/>
        <v>-0.14053597805444185</v>
      </c>
      <c r="O258" s="116">
        <f t="shared" si="80"/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76"/>
        <v>-1</v>
      </c>
      <c r="G259" s="115">
        <v>150</v>
      </c>
      <c r="H259" s="116" t="str">
        <f t="shared" si="76"/>
        <v>-</v>
      </c>
      <c r="I259" s="115">
        <v>1729</v>
      </c>
      <c r="J259" s="116">
        <f t="shared" si="76"/>
        <v>10.526666666666667</v>
      </c>
      <c r="K259" s="115">
        <v>2049</v>
      </c>
      <c r="L259" s="116">
        <f t="shared" si="77"/>
        <v>0.18507807981492186</v>
      </c>
      <c r="M259" s="115">
        <v>1366</v>
      </c>
      <c r="N259" s="116">
        <f t="shared" si="78"/>
        <v>-0.33333333333333337</v>
      </c>
      <c r="O259" s="116">
        <f t="shared" si="80"/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76"/>
        <v>-1</v>
      </c>
      <c r="G260" s="115">
        <v>332</v>
      </c>
      <c r="H260" s="116" t="str">
        <f t="shared" si="76"/>
        <v>-</v>
      </c>
      <c r="I260" s="115">
        <v>2016</v>
      </c>
      <c r="J260" s="116">
        <f t="shared" si="76"/>
        <v>5.072289156626506</v>
      </c>
      <c r="K260" s="115">
        <v>2910</v>
      </c>
      <c r="L260" s="116">
        <f t="shared" si="77"/>
        <v>0.44345238095238093</v>
      </c>
      <c r="M260" s="115">
        <v>1609</v>
      </c>
      <c r="N260" s="116">
        <f t="shared" si="78"/>
        <v>-0.44707903780068725</v>
      </c>
      <c r="O260" s="116">
        <f t="shared" si="80"/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76"/>
        <v>-1</v>
      </c>
      <c r="G261" s="115">
        <v>602</v>
      </c>
      <c r="H261" s="116" t="str">
        <f t="shared" si="76"/>
        <v>-</v>
      </c>
      <c r="I261" s="115">
        <v>2205</v>
      </c>
      <c r="J261" s="116">
        <f t="shared" si="76"/>
        <v>2.6627906976744184</v>
      </c>
      <c r="K261" s="115">
        <v>2980</v>
      </c>
      <c r="L261" s="116">
        <f t="shared" si="77"/>
        <v>0.35147392290249435</v>
      </c>
      <c r="M261" s="115">
        <v>1521</v>
      </c>
      <c r="N261" s="116">
        <f t="shared" si="78"/>
        <v>-0.48959731543624163</v>
      </c>
      <c r="O261" s="116">
        <f t="shared" si="80"/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76"/>
        <v>-0.97646619350018682</v>
      </c>
      <c r="G262" s="115">
        <v>334</v>
      </c>
      <c r="H262" s="116">
        <f t="shared" si="76"/>
        <v>1.6507936507936507</v>
      </c>
      <c r="I262" s="115">
        <v>2173</v>
      </c>
      <c r="J262" s="116">
        <f t="shared" si="76"/>
        <v>5.5059880239520957</v>
      </c>
      <c r="K262" s="115">
        <v>2492</v>
      </c>
      <c r="L262" s="116">
        <f t="shared" si="77"/>
        <v>0.14680165669581213</v>
      </c>
      <c r="M262" s="115"/>
      <c r="N262" s="116"/>
      <c r="O262" s="116"/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76"/>
        <v>-0.97599301615015277</v>
      </c>
      <c r="G263" s="115">
        <v>491</v>
      </c>
      <c r="H263" s="116">
        <f t="shared" si="76"/>
        <v>3.4636363636363638</v>
      </c>
      <c r="I263" s="115">
        <v>2693</v>
      </c>
      <c r="J263" s="116">
        <f t="shared" si="76"/>
        <v>4.4847250509164969</v>
      </c>
      <c r="K263" s="115">
        <v>3027</v>
      </c>
      <c r="L263" s="116">
        <f t="shared" si="77"/>
        <v>0.12402525064983294</v>
      </c>
      <c r="M263" s="115"/>
      <c r="N263" s="116"/>
      <c r="O263" s="116"/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76"/>
        <v>-0.9572300491028406</v>
      </c>
      <c r="G264" s="115">
        <v>3806</v>
      </c>
      <c r="H264" s="116">
        <f t="shared" si="76"/>
        <v>3.0836909871244638</v>
      </c>
      <c r="I264" s="115">
        <v>12360</v>
      </c>
      <c r="J264" s="116">
        <f t="shared" si="76"/>
        <v>2.2475039411455597</v>
      </c>
      <c r="K264" s="115">
        <v>12009</v>
      </c>
      <c r="L264" s="116">
        <f t="shared" si="77"/>
        <v>-2.8398058252427139E-2</v>
      </c>
      <c r="M264" s="115"/>
      <c r="N264" s="116"/>
      <c r="O264" s="116"/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76"/>
        <v>-0.958292831792391</v>
      </c>
      <c r="G265" s="115">
        <v>18668</v>
      </c>
      <c r="H265" s="116">
        <f t="shared" si="76"/>
        <v>9.1181571815718154</v>
      </c>
      <c r="I265" s="115">
        <v>34739</v>
      </c>
      <c r="J265" s="116">
        <f t="shared" si="76"/>
        <v>0.86088493679022937</v>
      </c>
      <c r="K265" s="115">
        <v>31492</v>
      </c>
      <c r="L265" s="116">
        <f t="shared" si="77"/>
        <v>-9.3468436051699855E-2</v>
      </c>
      <c r="M265" s="115"/>
      <c r="N265" s="116"/>
      <c r="O265" s="116"/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76"/>
        <v>-0.98628363253302898</v>
      </c>
      <c r="G266" s="115">
        <v>17228</v>
      </c>
      <c r="H266" s="116">
        <f t="shared" si="76"/>
        <v>26.564800000000002</v>
      </c>
      <c r="I266" s="115">
        <v>31233</v>
      </c>
      <c r="J266" s="116">
        <f t="shared" si="76"/>
        <v>0.81292082656141162</v>
      </c>
      <c r="K266" s="115">
        <v>33233</v>
      </c>
      <c r="L266" s="116">
        <f t="shared" si="77"/>
        <v>6.4034834950212893E-2</v>
      </c>
      <c r="M266" s="115"/>
      <c r="N266" s="116"/>
      <c r="O266" s="116"/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76"/>
        <v>-0.61440823575797698</v>
      </c>
      <c r="G267" s="118">
        <v>43884</v>
      </c>
      <c r="H267" s="119">
        <f t="shared" si="76"/>
        <v>-0.58832248259817255</v>
      </c>
      <c r="I267" s="118">
        <v>147837</v>
      </c>
      <c r="J267" s="119">
        <f t="shared" si="76"/>
        <v>2.3688132348919879</v>
      </c>
      <c r="K267" s="118">
        <v>187545</v>
      </c>
      <c r="L267" s="119">
        <f t="shared" si="77"/>
        <v>0.26859311268491659</v>
      </c>
      <c r="M267" s="118">
        <v>100074</v>
      </c>
      <c r="N267" s="119">
        <v>-4.9557421266572921E-2</v>
      </c>
      <c r="O267" s="119">
        <v>-0.35404039426037448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DE523-26AC-4969-9F75-5AA29400BA84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f t="shared" ref="N9:N17" si="1">IFERROR(M9/K9-1,"-")</f>
        <v>5.3931185818551164E-2</v>
      </c>
      <c r="O9" s="116">
        <f t="shared" ref="O9" si="2">IFERROR(M9/C9-1,"-")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f t="shared" si="1"/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f t="shared" si="1"/>
        <v>9.1600717901367812E-2</v>
      </c>
      <c r="O11" s="116">
        <f t="shared" ref="O11:O20" si="3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f t="shared" si="1"/>
        <v>-1.2757915485127502E-2</v>
      </c>
      <c r="O12" s="116">
        <f t="shared" si="3"/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f t="shared" si="1"/>
        <v>4.8123209279398615E-2</v>
      </c>
      <c r="O13" s="116">
        <f t="shared" si="3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f t="shared" si="1"/>
        <v>-9.232645077075885E-3</v>
      </c>
      <c r="O14" s="116">
        <f t="shared" si="3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f t="shared" si="1"/>
        <v>1.6194059938180461E-2</v>
      </c>
      <c r="O15" s="116">
        <f t="shared" si="3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7945412</v>
      </c>
      <c r="N21" s="119">
        <v>3.1507847361891494E-2</v>
      </c>
      <c r="O21" s="119">
        <v>5.7246145010722227E-2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4">IFERROR(E31/C31-1,"-")</f>
        <v>5.8434064265322272E-2</v>
      </c>
      <c r="G31" s="115">
        <v>76061</v>
      </c>
      <c r="H31" s="116">
        <f t="shared" si="4"/>
        <v>-0.91605672663061477</v>
      </c>
      <c r="I31" s="115">
        <v>648112</v>
      </c>
      <c r="J31" s="116">
        <f t="shared" si="4"/>
        <v>7.5209502898988969</v>
      </c>
      <c r="K31" s="115">
        <v>888772</v>
      </c>
      <c r="L31" s="116">
        <f t="shared" ref="L31:L43" si="5">IFERROR(K31/I31-1,"-")</f>
        <v>0.37132470930950201</v>
      </c>
      <c r="M31" s="115">
        <v>928991</v>
      </c>
      <c r="N31" s="116">
        <f t="shared" ref="N31:N39" si="6">IFERROR(M31/K31-1,"-")</f>
        <v>4.5252325680827044E-2</v>
      </c>
      <c r="O31" s="116">
        <f t="shared" ref="O31" si="7">IFERROR(M31/C31-1,"-")</f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4"/>
        <v>0.11774356159041988</v>
      </c>
      <c r="G32" s="115">
        <v>83867</v>
      </c>
      <c r="H32" s="116">
        <f t="shared" si="4"/>
        <v>-0.90375746058413176</v>
      </c>
      <c r="I32" s="115">
        <v>765644</v>
      </c>
      <c r="J32" s="116">
        <f t="shared" si="4"/>
        <v>8.1292641921137037</v>
      </c>
      <c r="K32" s="115">
        <v>857530</v>
      </c>
      <c r="L32" s="116">
        <f t="shared" si="5"/>
        <v>0.12001138910511933</v>
      </c>
      <c r="M32" s="115">
        <v>874198</v>
      </c>
      <c r="N32" s="116">
        <f t="shared" si="6"/>
        <v>1.9437220855247128E-2</v>
      </c>
      <c r="O32" s="116">
        <f>IFERROR(M32/C32-1,"-")</f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4"/>
        <v>-0.55812561716388887</v>
      </c>
      <c r="G33" s="115">
        <v>100959</v>
      </c>
      <c r="H33" s="116">
        <f t="shared" si="4"/>
        <v>-0.73704622052289148</v>
      </c>
      <c r="I33" s="115">
        <v>905647</v>
      </c>
      <c r="J33" s="116">
        <f t="shared" si="4"/>
        <v>7.9704434473400099</v>
      </c>
      <c r="K33" s="115">
        <v>882809</v>
      </c>
      <c r="L33" s="116">
        <f t="shared" si="5"/>
        <v>-2.5217330814323868E-2</v>
      </c>
      <c r="M33" s="115">
        <v>957437</v>
      </c>
      <c r="N33" s="116">
        <f t="shared" si="6"/>
        <v>8.4534706827864348E-2</v>
      </c>
      <c r="O33" s="116">
        <f t="shared" ref="O33:O42" si="8">IFERROR(M33/C33-1,"-")</f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4"/>
        <v>-1</v>
      </c>
      <c r="G34" s="115">
        <v>123508</v>
      </c>
      <c r="H34" s="116" t="str">
        <f t="shared" si="4"/>
        <v>-</v>
      </c>
      <c r="I34" s="115">
        <v>937482</v>
      </c>
      <c r="J34" s="116">
        <f t="shared" si="4"/>
        <v>6.5904556789843571</v>
      </c>
      <c r="K34" s="115">
        <v>902599</v>
      </c>
      <c r="L34" s="116">
        <f t="shared" si="5"/>
        <v>-3.7209247750890184E-2</v>
      </c>
      <c r="M34" s="115">
        <v>891422</v>
      </c>
      <c r="N34" s="116">
        <f t="shared" si="6"/>
        <v>-1.2383129163670681E-2</v>
      </c>
      <c r="O34" s="116">
        <f t="shared" si="8"/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4"/>
        <v>-1</v>
      </c>
      <c r="G35" s="115">
        <v>155069</v>
      </c>
      <c r="H35" s="116" t="str">
        <f t="shared" si="4"/>
        <v>-</v>
      </c>
      <c r="I35" s="115">
        <v>838796</v>
      </c>
      <c r="J35" s="116">
        <f t="shared" si="4"/>
        <v>4.4091791396088196</v>
      </c>
      <c r="K35" s="115">
        <v>859689</v>
      </c>
      <c r="L35" s="116">
        <f t="shared" si="5"/>
        <v>2.490832097434903E-2</v>
      </c>
      <c r="M35" s="115">
        <v>895119</v>
      </c>
      <c r="N35" s="116">
        <f t="shared" si="6"/>
        <v>4.1212578036941228E-2</v>
      </c>
      <c r="O35" s="116">
        <f t="shared" si="8"/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4"/>
        <v>-1</v>
      </c>
      <c r="G36" s="115">
        <v>224555</v>
      </c>
      <c r="H36" s="116" t="str">
        <f t="shared" si="4"/>
        <v>-</v>
      </c>
      <c r="I36" s="115">
        <v>867296</v>
      </c>
      <c r="J36" s="116">
        <f t="shared" si="4"/>
        <v>2.8622876355458575</v>
      </c>
      <c r="K36" s="115">
        <v>877666</v>
      </c>
      <c r="L36" s="116">
        <f t="shared" si="5"/>
        <v>1.1956702210087489E-2</v>
      </c>
      <c r="M36" s="115">
        <v>863584</v>
      </c>
      <c r="N36" s="116">
        <f t="shared" si="6"/>
        <v>-1.6044827986956278E-2</v>
      </c>
      <c r="O36" s="116">
        <f t="shared" si="8"/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4"/>
        <v>-1</v>
      </c>
      <c r="G37" s="115">
        <v>471322</v>
      </c>
      <c r="H37" s="116" t="str">
        <f t="shared" si="4"/>
        <v>-</v>
      </c>
      <c r="I37" s="115">
        <v>975415</v>
      </c>
      <c r="J37" s="116">
        <f t="shared" si="4"/>
        <v>1.0695299604092319</v>
      </c>
      <c r="K37" s="115">
        <v>973051</v>
      </c>
      <c r="L37" s="116">
        <f t="shared" si="5"/>
        <v>-2.4235838079176286E-3</v>
      </c>
      <c r="M37" s="115">
        <v>973406</v>
      </c>
      <c r="N37" s="116">
        <f t="shared" si="6"/>
        <v>3.6483185362334858E-4</v>
      </c>
      <c r="O37" s="116">
        <f t="shared" si="8"/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4"/>
        <v>-0.7606490619610089</v>
      </c>
      <c r="G38" s="115">
        <v>677761</v>
      </c>
      <c r="H38" s="116">
        <f t="shared" si="4"/>
        <v>1.938609954908082</v>
      </c>
      <c r="I38" s="115">
        <v>1027589</v>
      </c>
      <c r="J38" s="116">
        <f t="shared" si="4"/>
        <v>0.51615244901963964</v>
      </c>
      <c r="K38" s="115">
        <v>1013397</v>
      </c>
      <c r="L38" s="116">
        <f t="shared" si="5"/>
        <v>-1.3810969171526799E-2</v>
      </c>
      <c r="M38" s="115"/>
      <c r="N38" s="116"/>
      <c r="O38" s="116"/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4"/>
        <v>-0.83614001521798165</v>
      </c>
      <c r="G39" s="115">
        <v>659282</v>
      </c>
      <c r="H39" s="116">
        <f t="shared" si="4"/>
        <v>3.9219249260907221</v>
      </c>
      <c r="I39" s="115">
        <v>842331</v>
      </c>
      <c r="J39" s="116">
        <f t="shared" si="4"/>
        <v>0.27764901817431697</v>
      </c>
      <c r="K39" s="115">
        <v>901945</v>
      </c>
      <c r="L39" s="116">
        <f t="shared" si="5"/>
        <v>7.0772653505569716E-2</v>
      </c>
      <c r="M39" s="115"/>
      <c r="N39" s="116"/>
      <c r="O39" s="116"/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4"/>
        <v>-0.88751096799004536</v>
      </c>
      <c r="G40" s="115">
        <v>827285</v>
      </c>
      <c r="H40" s="116">
        <f t="shared" si="4"/>
        <v>7.1272103898145236</v>
      </c>
      <c r="I40" s="115">
        <v>941161</v>
      </c>
      <c r="J40" s="116">
        <f t="shared" si="4"/>
        <v>0.13765026562792748</v>
      </c>
      <c r="K40" s="115">
        <v>991862</v>
      </c>
      <c r="L40" s="116">
        <f t="shared" si="5"/>
        <v>5.3870697999598427E-2</v>
      </c>
      <c r="M40" s="115"/>
      <c r="N40" s="116"/>
      <c r="O40" s="116"/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4"/>
        <v>-0.85257566532926443</v>
      </c>
      <c r="G41" s="115">
        <v>794749</v>
      </c>
      <c r="H41" s="116">
        <f t="shared" si="4"/>
        <v>5.7952819863880434</v>
      </c>
      <c r="I41" s="115">
        <v>871062</v>
      </c>
      <c r="J41" s="116">
        <f t="shared" si="4"/>
        <v>9.6021511194100295E-2</v>
      </c>
      <c r="K41" s="115">
        <v>915264</v>
      </c>
      <c r="L41" s="116">
        <f t="shared" si="5"/>
        <v>5.0744952712895364E-2</v>
      </c>
      <c r="M41" s="115"/>
      <c r="N41" s="116"/>
      <c r="O41" s="116"/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4"/>
        <v>-0.81034344494747357</v>
      </c>
      <c r="G42" s="115">
        <v>703865</v>
      </c>
      <c r="H42" s="116">
        <f t="shared" si="4"/>
        <v>3.5093535780639371</v>
      </c>
      <c r="I42" s="115">
        <v>895820</v>
      </c>
      <c r="J42" s="116">
        <f t="shared" si="4"/>
        <v>0.27271564859738717</v>
      </c>
      <c r="K42" s="115">
        <v>916201</v>
      </c>
      <c r="L42" s="116">
        <f t="shared" si="5"/>
        <v>2.2751222343774469E-2</v>
      </c>
      <c r="M42" s="115"/>
      <c r="N42" s="116"/>
      <c r="O42" s="116"/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4"/>
        <v>-0.69741722512464721</v>
      </c>
      <c r="G43" s="118">
        <v>4898283</v>
      </c>
      <c r="H43" s="119">
        <f t="shared" si="4"/>
        <v>0.60721538296469801</v>
      </c>
      <c r="I43" s="118">
        <v>10516355</v>
      </c>
      <c r="J43" s="119">
        <f t="shared" si="4"/>
        <v>1.1469472057861907</v>
      </c>
      <c r="K43" s="118">
        <v>10980785</v>
      </c>
      <c r="L43" s="119">
        <f t="shared" si="5"/>
        <v>4.4162640002167963E-2</v>
      </c>
      <c r="M43" s="118">
        <v>6384157</v>
      </c>
      <c r="N43" s="119">
        <v>2.2755264400725617E-2</v>
      </c>
      <c r="O43" s="119">
        <v>0.10645502883922142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9">IFERROR(E53/C53-1,"-")</f>
        <v>0.10401389397640126</v>
      </c>
      <c r="G53" s="115">
        <v>66225</v>
      </c>
      <c r="H53" s="116">
        <f t="shared" si="9"/>
        <v>-0.91516293584281094</v>
      </c>
      <c r="I53" s="115">
        <v>578443</v>
      </c>
      <c r="J53" s="116">
        <f t="shared" si="9"/>
        <v>7.73451113627784</v>
      </c>
      <c r="K53" s="115">
        <v>769796</v>
      </c>
      <c r="L53" s="116">
        <f t="shared" ref="L53:L65" si="10">IFERROR(K53/I53-1,"-")</f>
        <v>0.3308070112353334</v>
      </c>
      <c r="M53" s="115">
        <v>831490</v>
      </c>
      <c r="N53" s="116">
        <f t="shared" ref="N53:N61" si="11">IFERROR(M53/K53-1,"-")</f>
        <v>8.0143310695301118E-2</v>
      </c>
      <c r="O53" s="116">
        <f t="shared" ref="O53" si="12">IFERROR(M53/C53-1,"-")</f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9"/>
        <v>0.15268085027680844</v>
      </c>
      <c r="G54" s="115">
        <v>74502</v>
      </c>
      <c r="H54" s="116">
        <f t="shared" si="9"/>
        <v>-0.90038334668205222</v>
      </c>
      <c r="I54" s="115">
        <v>672985</v>
      </c>
      <c r="J54" s="116">
        <f t="shared" si="9"/>
        <v>8.0331132050146312</v>
      </c>
      <c r="K54" s="115">
        <v>750195</v>
      </c>
      <c r="L54" s="116">
        <f t="shared" si="10"/>
        <v>0.11472766852158656</v>
      </c>
      <c r="M54" s="115">
        <v>778455</v>
      </c>
      <c r="N54" s="116">
        <f t="shared" si="11"/>
        <v>3.7670205746505925E-2</v>
      </c>
      <c r="O54" s="116">
        <f>IFERROR(M54/C54-1,"-")</f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9"/>
        <v>-0.5517553034421665</v>
      </c>
      <c r="G55" s="115">
        <v>94487</v>
      </c>
      <c r="H55" s="116">
        <f t="shared" si="9"/>
        <v>-0.70913741992482704</v>
      </c>
      <c r="I55" s="115">
        <v>799315</v>
      </c>
      <c r="J55" s="116">
        <f t="shared" si="9"/>
        <v>7.4595235323377818</v>
      </c>
      <c r="K55" s="115">
        <v>783877</v>
      </c>
      <c r="L55" s="116">
        <f t="shared" si="10"/>
        <v>-1.9314037644733273E-2</v>
      </c>
      <c r="M55" s="115">
        <v>859658</v>
      </c>
      <c r="N55" s="116">
        <f t="shared" si="11"/>
        <v>9.6674605837395511E-2</v>
      </c>
      <c r="O55" s="116">
        <f t="shared" ref="O55:O64" si="13">IFERROR(M55/C55-1,"-")</f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9"/>
        <v>-1</v>
      </c>
      <c r="G56" s="115">
        <v>120142</v>
      </c>
      <c r="H56" s="116" t="str">
        <f t="shared" si="9"/>
        <v>-</v>
      </c>
      <c r="I56" s="115">
        <v>836000</v>
      </c>
      <c r="J56" s="116">
        <f t="shared" si="9"/>
        <v>5.9584325215162055</v>
      </c>
      <c r="K56" s="115">
        <v>807216</v>
      </c>
      <c r="L56" s="116">
        <f t="shared" si="10"/>
        <v>-3.4430622009569367E-2</v>
      </c>
      <c r="M56" s="115">
        <v>799218</v>
      </c>
      <c r="N56" s="116">
        <f t="shared" si="11"/>
        <v>-9.9081286793125667E-3</v>
      </c>
      <c r="O56" s="116">
        <f t="shared" si="13"/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9"/>
        <v>-1</v>
      </c>
      <c r="G57" s="115">
        <v>153471</v>
      </c>
      <c r="H57" s="116" t="str">
        <f t="shared" si="9"/>
        <v>-</v>
      </c>
      <c r="I57" s="115">
        <v>758829</v>
      </c>
      <c r="J57" s="116">
        <f t="shared" si="9"/>
        <v>3.944445530425944</v>
      </c>
      <c r="K57" s="115">
        <v>768623</v>
      </c>
      <c r="L57" s="116">
        <f t="shared" si="10"/>
        <v>1.2906728656917332E-2</v>
      </c>
      <c r="M57" s="115">
        <v>810790</v>
      </c>
      <c r="N57" s="116">
        <f t="shared" si="11"/>
        <v>5.4860445237782329E-2</v>
      </c>
      <c r="O57" s="116">
        <f t="shared" si="13"/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9"/>
        <v>-1</v>
      </c>
      <c r="G58" s="115">
        <v>216578</v>
      </c>
      <c r="H58" s="116" t="str">
        <f t="shared" si="9"/>
        <v>-</v>
      </c>
      <c r="I58" s="115">
        <v>771983</v>
      </c>
      <c r="J58" s="116">
        <f t="shared" si="9"/>
        <v>2.5644571470786506</v>
      </c>
      <c r="K58" s="115">
        <v>782837</v>
      </c>
      <c r="L58" s="116">
        <f t="shared" si="10"/>
        <v>1.4059895101316888E-2</v>
      </c>
      <c r="M58" s="115">
        <v>777387</v>
      </c>
      <c r="N58" s="116">
        <f t="shared" si="11"/>
        <v>-6.9618579602139796E-3</v>
      </c>
      <c r="O58" s="116">
        <f t="shared" si="13"/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9"/>
        <v>-1</v>
      </c>
      <c r="G59" s="115">
        <v>428769</v>
      </c>
      <c r="H59" s="116" t="str">
        <f t="shared" si="9"/>
        <v>-</v>
      </c>
      <c r="I59" s="115">
        <v>856910</v>
      </c>
      <c r="J59" s="116">
        <f t="shared" si="9"/>
        <v>0.99853534187406279</v>
      </c>
      <c r="K59" s="115">
        <v>861980</v>
      </c>
      <c r="L59" s="116">
        <f t="shared" si="10"/>
        <v>5.9166073449954393E-3</v>
      </c>
      <c r="M59" s="115">
        <v>876426</v>
      </c>
      <c r="N59" s="116">
        <f t="shared" si="11"/>
        <v>1.6759089538040284E-2</v>
      </c>
      <c r="O59" s="116">
        <f t="shared" si="13"/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9"/>
        <v>-0.74073060133497259</v>
      </c>
      <c r="G60" s="115">
        <v>609870</v>
      </c>
      <c r="H60" s="116">
        <f t="shared" si="9"/>
        <v>1.9271137306097375</v>
      </c>
      <c r="I60" s="115">
        <v>899262</v>
      </c>
      <c r="J60" s="116">
        <f t="shared" si="9"/>
        <v>0.47451424073982973</v>
      </c>
      <c r="K60" s="115">
        <v>898641</v>
      </c>
      <c r="L60" s="116">
        <f t="shared" si="10"/>
        <v>-6.9056626433672275E-4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9"/>
        <v>-0.81494227994227997</v>
      </c>
      <c r="G61" s="115">
        <v>592582</v>
      </c>
      <c r="H61" s="116">
        <f t="shared" si="9"/>
        <v>3.6207025615033723</v>
      </c>
      <c r="I61" s="115">
        <v>740905</v>
      </c>
      <c r="J61" s="116">
        <f t="shared" si="9"/>
        <v>0.25029953660421689</v>
      </c>
      <c r="K61" s="115">
        <v>804647</v>
      </c>
      <c r="L61" s="116">
        <f t="shared" si="10"/>
        <v>8.6032622266012604E-2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9"/>
        <v>-0.87319379808335895</v>
      </c>
      <c r="G62" s="115">
        <v>723435</v>
      </c>
      <c r="H62" s="116">
        <f t="shared" si="9"/>
        <v>6.4873474710466672</v>
      </c>
      <c r="I62" s="115">
        <v>827535</v>
      </c>
      <c r="J62" s="116">
        <f t="shared" si="9"/>
        <v>0.14389682556138417</v>
      </c>
      <c r="K62" s="115">
        <v>885886</v>
      </c>
      <c r="L62" s="116">
        <f t="shared" si="10"/>
        <v>7.0511821252273288E-2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9"/>
        <v>-0.83513170991239272</v>
      </c>
      <c r="G63" s="115">
        <v>693650</v>
      </c>
      <c r="H63" s="116">
        <f t="shared" si="9"/>
        <v>5.2877888267447446</v>
      </c>
      <c r="I63" s="115">
        <v>766204</v>
      </c>
      <c r="J63" s="116">
        <f t="shared" si="9"/>
        <v>0.10459741944784828</v>
      </c>
      <c r="K63" s="115">
        <v>815267</v>
      </c>
      <c r="L63" s="116">
        <f t="shared" si="10"/>
        <v>6.4033860434035805E-2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9"/>
        <v>-0.78772812095659561</v>
      </c>
      <c r="G64" s="115">
        <v>621131</v>
      </c>
      <c r="H64" s="116">
        <f t="shared" si="9"/>
        <v>3.1650863687570405</v>
      </c>
      <c r="I64" s="115">
        <v>780462</v>
      </c>
      <c r="J64" s="116">
        <f t="shared" si="9"/>
        <v>0.25651754621810863</v>
      </c>
      <c r="K64" s="115">
        <v>814267</v>
      </c>
      <c r="L64" s="116">
        <f t="shared" si="10"/>
        <v>4.3314088322045086E-2</v>
      </c>
      <c r="M64" s="115"/>
      <c r="N64" s="116"/>
      <c r="O64" s="116"/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9"/>
        <v>-0.68109912786355586</v>
      </c>
      <c r="G65" s="118">
        <v>4394842</v>
      </c>
      <c r="H65" s="119">
        <f t="shared" si="9"/>
        <v>0.63890875704718808</v>
      </c>
      <c r="I65" s="118">
        <v>9288833</v>
      </c>
      <c r="J65" s="119">
        <f t="shared" si="9"/>
        <v>1.113576096706093</v>
      </c>
      <c r="K65" s="118">
        <v>9743232</v>
      </c>
      <c r="L65" s="119">
        <f t="shared" si="10"/>
        <v>4.8918846963875939E-2</v>
      </c>
      <c r="M65" s="118">
        <v>5733424</v>
      </c>
      <c r="N65" s="119">
        <v>3.7813212504823834E-2</v>
      </c>
      <c r="O65" s="119">
        <v>0.19982480044682993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14">IFERROR(E75/C75-1,"-")</f>
        <v>-0.15785164455361156</v>
      </c>
      <c r="G75" s="115">
        <v>9836</v>
      </c>
      <c r="H75" s="116">
        <f t="shared" si="14"/>
        <v>-0.92161675406021393</v>
      </c>
      <c r="I75" s="115">
        <v>69669</v>
      </c>
      <c r="J75" s="116">
        <f t="shared" si="14"/>
        <v>6.0830622204148028</v>
      </c>
      <c r="K75" s="115">
        <v>118976</v>
      </c>
      <c r="L75" s="116">
        <f t="shared" ref="L75:L87" si="15">IFERROR(K75/I75-1,"-")</f>
        <v>0.70773227690938589</v>
      </c>
      <c r="M75" s="115">
        <v>97501</v>
      </c>
      <c r="N75" s="116">
        <f t="shared" ref="N75:N83" si="16">IFERROR(M75/K75-1,"-")</f>
        <v>-0.18049858795051099</v>
      </c>
      <c r="O75" s="116">
        <f t="shared" ref="O75" si="17">IFERROR(M75/C75-1,"-")</f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14"/>
        <v>-5.556829823998044E-2</v>
      </c>
      <c r="G76" s="115">
        <v>9365</v>
      </c>
      <c r="H76" s="116">
        <f t="shared" si="14"/>
        <v>-0.92418600132765572</v>
      </c>
      <c r="I76" s="115">
        <v>92659</v>
      </c>
      <c r="J76" s="116">
        <f t="shared" si="14"/>
        <v>8.8941804591564342</v>
      </c>
      <c r="K76" s="115">
        <v>107335</v>
      </c>
      <c r="L76" s="116">
        <f t="shared" si="15"/>
        <v>0.15838720469679135</v>
      </c>
      <c r="M76" s="115">
        <v>95743</v>
      </c>
      <c r="N76" s="116">
        <f t="shared" si="16"/>
        <v>-0.10799832300740675</v>
      </c>
      <c r="O76" s="116">
        <f>IFERROR(M76/C76-1,"-")</f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14"/>
        <v>-0.59014676506492059</v>
      </c>
      <c r="G77" s="115">
        <v>6472</v>
      </c>
      <c r="H77" s="116">
        <f t="shared" si="14"/>
        <v>-0.89047401465536202</v>
      </c>
      <c r="I77" s="115">
        <v>106332</v>
      </c>
      <c r="J77" s="116">
        <f t="shared" si="14"/>
        <v>15.429542645241039</v>
      </c>
      <c r="K77" s="115">
        <v>98932</v>
      </c>
      <c r="L77" s="116">
        <f t="shared" si="15"/>
        <v>-6.9593349132904492E-2</v>
      </c>
      <c r="M77" s="115">
        <v>97779</v>
      </c>
      <c r="N77" s="116">
        <f t="shared" si="16"/>
        <v>-1.1654469736788853E-2</v>
      </c>
      <c r="O77" s="116">
        <f t="shared" ref="O77:O86" si="18">IFERROR(M77/C77-1,"-")</f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14"/>
        <v>-1</v>
      </c>
      <c r="G78" s="115">
        <v>3366</v>
      </c>
      <c r="H78" s="116" t="str">
        <f t="shared" si="14"/>
        <v>-</v>
      </c>
      <c r="I78" s="115">
        <v>101482</v>
      </c>
      <c r="J78" s="116">
        <f t="shared" si="14"/>
        <v>29.149138443256092</v>
      </c>
      <c r="K78" s="115">
        <v>95383</v>
      </c>
      <c r="L78" s="116">
        <f t="shared" si="15"/>
        <v>-6.0099327959638127E-2</v>
      </c>
      <c r="M78" s="115">
        <v>92204</v>
      </c>
      <c r="N78" s="116">
        <f t="shared" si="16"/>
        <v>-3.3328790245641282E-2</v>
      </c>
      <c r="O78" s="116">
        <f t="shared" si="18"/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14"/>
        <v>-1</v>
      </c>
      <c r="G79" s="115">
        <v>1598</v>
      </c>
      <c r="H79" s="116" t="str">
        <f t="shared" si="14"/>
        <v>-</v>
      </c>
      <c r="I79" s="115">
        <v>79967</v>
      </c>
      <c r="J79" s="116">
        <f t="shared" si="14"/>
        <v>49.041927409261575</v>
      </c>
      <c r="K79" s="115">
        <v>91066</v>
      </c>
      <c r="L79" s="116">
        <f t="shared" si="15"/>
        <v>0.13879475283554465</v>
      </c>
      <c r="M79" s="115">
        <v>84329</v>
      </c>
      <c r="N79" s="116">
        <f t="shared" si="16"/>
        <v>-7.397931170799199E-2</v>
      </c>
      <c r="O79" s="116">
        <f t="shared" si="18"/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14"/>
        <v>-1</v>
      </c>
      <c r="G80" s="115">
        <v>7977</v>
      </c>
      <c r="H80" s="116" t="str">
        <f t="shared" si="14"/>
        <v>-</v>
      </c>
      <c r="I80" s="115">
        <v>95313</v>
      </c>
      <c r="J80" s="116">
        <f t="shared" si="14"/>
        <v>10.948476871004138</v>
      </c>
      <c r="K80" s="115">
        <v>94829</v>
      </c>
      <c r="L80" s="116">
        <f t="shared" si="15"/>
        <v>-5.078006148164449E-3</v>
      </c>
      <c r="M80" s="115">
        <v>86197</v>
      </c>
      <c r="N80" s="116">
        <f t="shared" si="16"/>
        <v>-9.102700650644846E-2</v>
      </c>
      <c r="O80" s="116">
        <f t="shared" si="18"/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14"/>
        <v>-1</v>
      </c>
      <c r="G81" s="115">
        <v>42553</v>
      </c>
      <c r="H81" s="116" t="str">
        <f t="shared" si="14"/>
        <v>-</v>
      </c>
      <c r="I81" s="115">
        <v>118505</v>
      </c>
      <c r="J81" s="116">
        <f t="shared" si="14"/>
        <v>1.7848800319601437</v>
      </c>
      <c r="K81" s="115">
        <v>111071</v>
      </c>
      <c r="L81" s="116">
        <f t="shared" si="15"/>
        <v>-6.2731530315176531E-2</v>
      </c>
      <c r="M81" s="115">
        <v>96980</v>
      </c>
      <c r="N81" s="116">
        <f t="shared" si="16"/>
        <v>-0.12686479819214735</v>
      </c>
      <c r="O81" s="116">
        <f t="shared" si="18"/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14"/>
        <v>-0.86069477605410205</v>
      </c>
      <c r="G82" s="115">
        <v>67891</v>
      </c>
      <c r="H82" s="116">
        <f t="shared" si="14"/>
        <v>2.0460786073223258</v>
      </c>
      <c r="I82" s="115">
        <v>128327</v>
      </c>
      <c r="J82" s="116">
        <f t="shared" si="14"/>
        <v>0.8901916307021549</v>
      </c>
      <c r="K82" s="115">
        <v>114756</v>
      </c>
      <c r="L82" s="116">
        <f t="shared" si="15"/>
        <v>-0.1057532709406438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14"/>
        <v>-0.95417584006942324</v>
      </c>
      <c r="G83" s="115">
        <v>66700</v>
      </c>
      <c r="H83" s="116">
        <f t="shared" si="14"/>
        <v>10.6955988076451</v>
      </c>
      <c r="I83" s="115">
        <v>101426</v>
      </c>
      <c r="J83" s="116">
        <f t="shared" si="14"/>
        <v>0.52062968515742125</v>
      </c>
      <c r="K83" s="115">
        <v>97298</v>
      </c>
      <c r="L83" s="116">
        <f t="shared" si="15"/>
        <v>-4.0699623370733296E-2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14"/>
        <v>-0.96382600665976437</v>
      </c>
      <c r="G84" s="115">
        <v>103850</v>
      </c>
      <c r="H84" s="116">
        <f t="shared" si="14"/>
        <v>19.083156062657125</v>
      </c>
      <c r="I84" s="115">
        <v>113626</v>
      </c>
      <c r="J84" s="116">
        <f t="shared" si="14"/>
        <v>9.4135772749157409E-2</v>
      </c>
      <c r="K84" s="115">
        <v>105976</v>
      </c>
      <c r="L84" s="116">
        <f t="shared" si="15"/>
        <v>-6.7326140143981084E-2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14"/>
        <v>-0.94654890626132182</v>
      </c>
      <c r="G85" s="115">
        <v>101099</v>
      </c>
      <c r="H85" s="116">
        <f t="shared" si="14"/>
        <v>14.228046392528995</v>
      </c>
      <c r="I85" s="115">
        <v>104858</v>
      </c>
      <c r="J85" s="116">
        <f t="shared" si="14"/>
        <v>3.7181376670392341E-2</v>
      </c>
      <c r="K85" s="115">
        <v>99997</v>
      </c>
      <c r="L85" s="116">
        <f t="shared" si="15"/>
        <v>-4.6357931679032571E-2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14"/>
        <v>-0.94221495505515396</v>
      </c>
      <c r="G86" s="115">
        <v>82734</v>
      </c>
      <c r="H86" s="116">
        <f t="shared" si="14"/>
        <v>10.883654122378626</v>
      </c>
      <c r="I86" s="115">
        <v>115358</v>
      </c>
      <c r="J86" s="116">
        <f t="shared" si="14"/>
        <v>0.39432397805013664</v>
      </c>
      <c r="K86" s="115">
        <v>101934</v>
      </c>
      <c r="L86" s="116">
        <f t="shared" si="15"/>
        <v>-0.11636817559250334</v>
      </c>
      <c r="M86" s="115"/>
      <c r="N86" s="116"/>
      <c r="O86" s="116"/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14"/>
        <v>-0.77990541361853927</v>
      </c>
      <c r="G87" s="118">
        <v>503441</v>
      </c>
      <c r="H87" s="119">
        <f t="shared" si="14"/>
        <v>0.3750822824397666</v>
      </c>
      <c r="I87" s="118">
        <v>1227522</v>
      </c>
      <c r="J87" s="119">
        <f t="shared" si="14"/>
        <v>1.4382638680600111</v>
      </c>
      <c r="K87" s="118">
        <v>1237553</v>
      </c>
      <c r="L87" s="119">
        <f t="shared" si="15"/>
        <v>8.1717476346656603E-3</v>
      </c>
      <c r="M87" s="118">
        <v>650733</v>
      </c>
      <c r="N87" s="119">
        <v>-9.3171328554387478E-2</v>
      </c>
      <c r="O87" s="119">
        <v>-0.34360162563081964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19">IFERROR(E97/C97-1,"-")</f>
        <v>-1.9189655921881932E-2</v>
      </c>
      <c r="G97" s="115">
        <v>22351</v>
      </c>
      <c r="H97" s="116">
        <f t="shared" si="19"/>
        <v>-0.90994653440613704</v>
      </c>
      <c r="I97" s="115">
        <v>138246</v>
      </c>
      <c r="J97" s="116">
        <f t="shared" si="19"/>
        <v>5.1852266117847075</v>
      </c>
      <c r="K97" s="115">
        <v>216785</v>
      </c>
      <c r="L97" s="116">
        <f t="shared" ref="L97:L109" si="20">IFERROR(K97/I97-1,"-")</f>
        <v>0.56811046974234336</v>
      </c>
      <c r="M97" s="115">
        <v>236190</v>
      </c>
      <c r="N97" s="116">
        <f t="shared" ref="N97:N105" si="21">IFERROR(M97/K97-1,"-")</f>
        <v>8.9512650783033942E-2</v>
      </c>
      <c r="O97" s="116">
        <f t="shared" ref="O97" si="22">IFERROR(M97/C97-1,"-")</f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19"/>
        <v>3.4641807354448551E-2</v>
      </c>
      <c r="G98" s="115">
        <v>19860</v>
      </c>
      <c r="H98" s="116">
        <f t="shared" si="19"/>
        <v>-0.91870018544217524</v>
      </c>
      <c r="I98" s="115">
        <v>146840</v>
      </c>
      <c r="J98" s="116">
        <f t="shared" si="19"/>
        <v>6.3937562940584085</v>
      </c>
      <c r="K98" s="115">
        <v>219814</v>
      </c>
      <c r="L98" s="116">
        <f t="shared" si="20"/>
        <v>0.4969626804685372</v>
      </c>
      <c r="M98" s="115">
        <v>240126</v>
      </c>
      <c r="N98" s="116">
        <f t="shared" si="21"/>
        <v>9.2405397290436397E-2</v>
      </c>
      <c r="O98" s="116">
        <f>IFERROR(M98/C98-1,"-")</f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19"/>
        <v>-0.54901433547910683</v>
      </c>
      <c r="G99" s="115">
        <v>21919</v>
      </c>
      <c r="H99" s="116">
        <f t="shared" si="19"/>
        <v>-0.80494424817349364</v>
      </c>
      <c r="I99" s="115">
        <v>151401</v>
      </c>
      <c r="J99" s="116">
        <f t="shared" si="19"/>
        <v>5.907295040832155</v>
      </c>
      <c r="K99" s="115">
        <v>215392</v>
      </c>
      <c r="L99" s="116">
        <f t="shared" si="20"/>
        <v>0.42265903131419202</v>
      </c>
      <c r="M99" s="115">
        <v>241360</v>
      </c>
      <c r="N99" s="116">
        <f t="shared" si="21"/>
        <v>0.12056158074580292</v>
      </c>
      <c r="O99" s="116">
        <f t="shared" ref="O99:O108" si="23">IFERROR(M99/C99-1,"-")</f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19"/>
        <v>-1</v>
      </c>
      <c r="G100" s="115">
        <v>31391</v>
      </c>
      <c r="H100" s="116" t="str">
        <f t="shared" si="19"/>
        <v>-</v>
      </c>
      <c r="I100" s="115">
        <v>179593</v>
      </c>
      <c r="J100" s="116">
        <f t="shared" si="19"/>
        <v>4.7211621165302153</v>
      </c>
      <c r="K100" s="115">
        <v>205419</v>
      </c>
      <c r="L100" s="116">
        <f t="shared" si="20"/>
        <v>0.14380293218555296</v>
      </c>
      <c r="M100" s="115">
        <v>202460</v>
      </c>
      <c r="N100" s="116">
        <f t="shared" si="21"/>
        <v>-1.4404704530739609E-2</v>
      </c>
      <c r="O100" s="116">
        <f t="shared" si="23"/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19"/>
        <v>-1</v>
      </c>
      <c r="G101" s="115">
        <v>32237</v>
      </c>
      <c r="H101" s="116" t="str">
        <f t="shared" si="19"/>
        <v>-</v>
      </c>
      <c r="I101" s="115">
        <v>156911</v>
      </c>
      <c r="J101" s="116">
        <f t="shared" si="19"/>
        <v>3.8674194248844493</v>
      </c>
      <c r="K101" s="115">
        <v>178999</v>
      </c>
      <c r="L101" s="116">
        <f t="shared" si="20"/>
        <v>0.14076769633741426</v>
      </c>
      <c r="M101" s="115">
        <v>193554</v>
      </c>
      <c r="N101" s="116">
        <f t="shared" si="21"/>
        <v>8.1313303426276073E-2</v>
      </c>
      <c r="O101" s="116">
        <f t="shared" si="23"/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19"/>
        <v>-1</v>
      </c>
      <c r="G102" s="115">
        <v>50394</v>
      </c>
      <c r="H102" s="116" t="str">
        <f t="shared" si="19"/>
        <v>-</v>
      </c>
      <c r="I102" s="115">
        <v>162568</v>
      </c>
      <c r="J102" s="116">
        <f t="shared" si="19"/>
        <v>2.225939595983649</v>
      </c>
      <c r="K102" s="115">
        <v>191800</v>
      </c>
      <c r="L102" s="116">
        <f t="shared" si="20"/>
        <v>0.17981398553220806</v>
      </c>
      <c r="M102" s="115">
        <v>196008</v>
      </c>
      <c r="N102" s="116">
        <f t="shared" si="21"/>
        <v>2.1939520333680962E-2</v>
      </c>
      <c r="O102" s="116">
        <f t="shared" si="23"/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19"/>
        <v>-1</v>
      </c>
      <c r="G103" s="115">
        <v>81893</v>
      </c>
      <c r="H103" s="116" t="str">
        <f t="shared" si="19"/>
        <v>-</v>
      </c>
      <c r="I103" s="115">
        <v>204541</v>
      </c>
      <c r="J103" s="116">
        <f t="shared" si="19"/>
        <v>1.4976615827970643</v>
      </c>
      <c r="K103" s="115">
        <v>232391</v>
      </c>
      <c r="L103" s="116">
        <f t="shared" si="20"/>
        <v>0.13615852078556379</v>
      </c>
      <c r="M103" s="115">
        <v>251557</v>
      </c>
      <c r="N103" s="116">
        <f t="shared" si="21"/>
        <v>8.2473073397850927E-2</v>
      </c>
      <c r="O103" s="116">
        <f t="shared" si="23"/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19"/>
        <v>-0.82318552834767256</v>
      </c>
      <c r="G104" s="115">
        <v>118279</v>
      </c>
      <c r="H104" s="116">
        <f t="shared" si="19"/>
        <v>1.1701772412021576</v>
      </c>
      <c r="I104" s="115">
        <v>213964</v>
      </c>
      <c r="J104" s="116">
        <f t="shared" si="19"/>
        <v>0.80897707961683807</v>
      </c>
      <c r="K104" s="115">
        <v>258511</v>
      </c>
      <c r="L104" s="116">
        <f t="shared" si="20"/>
        <v>0.2081985754612925</v>
      </c>
      <c r="M104" s="115"/>
      <c r="N104" s="116"/>
      <c r="O104" s="116"/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19"/>
        <v>-0.82456436038361769</v>
      </c>
      <c r="G105" s="115">
        <v>102730</v>
      </c>
      <c r="H105" s="116">
        <f t="shared" si="19"/>
        <v>1.4071513930220023</v>
      </c>
      <c r="I105" s="115">
        <v>171399</v>
      </c>
      <c r="J105" s="116">
        <f t="shared" si="19"/>
        <v>0.66844154579966908</v>
      </c>
      <c r="K105" s="115">
        <v>200873</v>
      </c>
      <c r="L105" s="116">
        <f t="shared" si="20"/>
        <v>0.17196132999609093</v>
      </c>
      <c r="M105" s="115"/>
      <c r="N105" s="116"/>
      <c r="O105" s="116"/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19"/>
        <v>-0.85807570816598677</v>
      </c>
      <c r="G106" s="115">
        <v>126003</v>
      </c>
      <c r="H106" s="116">
        <f t="shared" si="19"/>
        <v>2.4924194129549044</v>
      </c>
      <c r="I106" s="115">
        <v>183971</v>
      </c>
      <c r="J106" s="116">
        <f t="shared" si="19"/>
        <v>0.46005253843162475</v>
      </c>
      <c r="K106" s="115">
        <v>215940</v>
      </c>
      <c r="L106" s="116">
        <f t="shared" si="20"/>
        <v>0.17377195318827421</v>
      </c>
      <c r="M106" s="115"/>
      <c r="N106" s="116"/>
      <c r="O106" s="116"/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19"/>
        <v>-0.82708246816168329</v>
      </c>
      <c r="G107" s="115">
        <v>132346</v>
      </c>
      <c r="H107" s="116">
        <f t="shared" si="19"/>
        <v>2.3108848472719083</v>
      </c>
      <c r="I107" s="115">
        <v>193096</v>
      </c>
      <c r="J107" s="116">
        <f t="shared" si="19"/>
        <v>0.45902407326250882</v>
      </c>
      <c r="K107" s="115">
        <v>234169</v>
      </c>
      <c r="L107" s="116">
        <f t="shared" si="20"/>
        <v>0.21270766872436497</v>
      </c>
      <c r="M107" s="115"/>
      <c r="N107" s="116"/>
      <c r="O107" s="116"/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19"/>
        <v>-0.83884842895305944</v>
      </c>
      <c r="G108" s="115">
        <v>125988</v>
      </c>
      <c r="H108" s="116">
        <f t="shared" si="19"/>
        <v>2.1078987616557305</v>
      </c>
      <c r="I108" s="115">
        <v>213502</v>
      </c>
      <c r="J108" s="116">
        <f t="shared" si="19"/>
        <v>0.69462171000412742</v>
      </c>
      <c r="K108" s="115">
        <v>239639</v>
      </c>
      <c r="L108" s="116">
        <f t="shared" si="20"/>
        <v>0.12242039887214173</v>
      </c>
      <c r="M108" s="115"/>
      <c r="N108" s="116"/>
      <c r="O108" s="116"/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19"/>
        <v>-0.71449997297044288</v>
      </c>
      <c r="G109" s="118">
        <v>865391</v>
      </c>
      <c r="H109" s="119">
        <f t="shared" si="19"/>
        <v>-8.4860632286754001E-4</v>
      </c>
      <c r="I109" s="118">
        <v>2116032</v>
      </c>
      <c r="J109" s="119">
        <f t="shared" si="19"/>
        <v>1.4451744933792932</v>
      </c>
      <c r="K109" s="118">
        <v>2609732</v>
      </c>
      <c r="L109" s="119">
        <f t="shared" si="20"/>
        <v>0.23331405196140698</v>
      </c>
      <c r="M109" s="118">
        <v>1561255</v>
      </c>
      <c r="N109" s="119">
        <v>6.891346022182665E-2</v>
      </c>
      <c r="O109" s="119">
        <v>-0.10543948349716603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9D139-E4B8-45B3-8D6F-6D0FA53701E2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012D-3524-4D2F-B85F-7F640B17D23D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89DF9-A87B-44F3-A403-5999C7AE1B9B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FBC5A-1976-4A23-BD25-D5D69A227632}">
  <sheetPr>
    <tabColor theme="3" tint="0.39997558519241921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53A84-5763-4A55-82A9-4D4309BD1EC3}">
  <sheetPr>
    <tabColor theme="8" tint="0.59999389629810485"/>
  </sheetPr>
  <dimension ref="B1:R220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DEE83-A47A-407E-B364-49D3B3A836D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 t="shared" ref="O9:O14" si="3"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si="3"/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 t="shared" si="3"/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 t="shared" si="3"/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7.0581214378100263</v>
      </c>
      <c r="N21" s="187">
        <v>-7.3917346800572048E-2</v>
      </c>
      <c r="O21" s="187">
        <v>-0.271989266896143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4">IFERROR(E31-C31,"-")</f>
        <v>-1.0487566639155421</v>
      </c>
      <c r="G31" s="184">
        <v>3.2507989907485282</v>
      </c>
      <c r="H31" s="185">
        <f t="shared" si="4"/>
        <v>-2.1488364615185027</v>
      </c>
      <c r="I31" s="184">
        <v>4.966194354568783</v>
      </c>
      <c r="J31" s="185">
        <f t="shared" si="4"/>
        <v>1.7153953638202548</v>
      </c>
      <c r="K31" s="184">
        <v>5.6963794683776348</v>
      </c>
      <c r="L31" s="185">
        <f t="shared" ref="L31:N43" si="5">IFERROR(K31-I31,"-")</f>
        <v>0.73018511380885176</v>
      </c>
      <c r="M31" s="184">
        <v>5.7876056338028166</v>
      </c>
      <c r="N31" s="185">
        <f t="shared" si="5"/>
        <v>9.1226165425181804E-2</v>
      </c>
      <c r="O31" s="185">
        <f t="shared" ref="O31:O36" si="6">IFERROR(M31-C31,"-")</f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4"/>
        <v>-1.5527726053103628</v>
      </c>
      <c r="G32" s="184">
        <v>2.6325698525002998</v>
      </c>
      <c r="H32" s="185">
        <f t="shared" si="4"/>
        <v>-1.4452437290726801</v>
      </c>
      <c r="I32" s="184">
        <v>3.9576526896264697</v>
      </c>
      <c r="J32" s="185">
        <f t="shared" si="4"/>
        <v>1.3250828371261698</v>
      </c>
      <c r="K32" s="184">
        <v>5.0522075910147173</v>
      </c>
      <c r="L32" s="185">
        <f t="shared" si="5"/>
        <v>1.0945549013882476</v>
      </c>
      <c r="M32" s="184">
        <v>5.333158653216298</v>
      </c>
      <c r="N32" s="185">
        <f t="shared" si="5"/>
        <v>0.28095106220158073</v>
      </c>
      <c r="O32" s="185">
        <f>IFERROR(M32-C32,"-")</f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4"/>
        <v>-0.81736017850935383</v>
      </c>
      <c r="G33" s="184">
        <v>2.6382978723404253</v>
      </c>
      <c r="H33" s="185">
        <f t="shared" si="4"/>
        <v>-1.8383046917621391</v>
      </c>
      <c r="I33" s="184">
        <v>4.8065188089694892</v>
      </c>
      <c r="J33" s="185">
        <f t="shared" si="4"/>
        <v>2.1682209366290639</v>
      </c>
      <c r="K33" s="184">
        <v>4.6109823911028727</v>
      </c>
      <c r="L33" s="185">
        <f t="shared" si="5"/>
        <v>-0.19553641786661657</v>
      </c>
      <c r="M33" s="184">
        <v>4.5300551470588237</v>
      </c>
      <c r="N33" s="185">
        <f t="shared" si="5"/>
        <v>-8.092724404404894E-2</v>
      </c>
      <c r="O33" s="185">
        <f t="shared" si="6"/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236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f>IFERROR(M34-K34,"-")</f>
        <v>0.30962938086937353</v>
      </c>
      <c r="O34" s="185">
        <f t="shared" si="6"/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236</v>
      </c>
      <c r="F35" s="185" t="str">
        <f t="shared" si="4"/>
        <v>-</v>
      </c>
      <c r="G35" s="184">
        <v>2.6605492297387809</v>
      </c>
      <c r="H35" s="185" t="str">
        <f t="shared" si="4"/>
        <v>-</v>
      </c>
      <c r="I35" s="184">
        <v>3.7467770772560458</v>
      </c>
      <c r="J35" s="185">
        <f t="shared" si="4"/>
        <v>1.0862278475172649</v>
      </c>
      <c r="K35" s="184">
        <v>3.7665472874386525</v>
      </c>
      <c r="L35" s="185">
        <f t="shared" si="5"/>
        <v>1.9770210182606718E-2</v>
      </c>
      <c r="M35" s="184">
        <v>3.8825780064648066</v>
      </c>
      <c r="N35" s="185">
        <f t="shared" si="5"/>
        <v>0.11603071902615403</v>
      </c>
      <c r="O35" s="185">
        <f>IFERROR(M35-C35,"-")</f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236</v>
      </c>
      <c r="F36" s="185" t="str">
        <f t="shared" si="4"/>
        <v>-</v>
      </c>
      <c r="G36" s="184">
        <v>3.1300522211889263</v>
      </c>
      <c r="H36" s="185" t="str">
        <f t="shared" si="4"/>
        <v>-</v>
      </c>
      <c r="I36" s="184">
        <v>3.8604025068408507</v>
      </c>
      <c r="J36" s="185">
        <f t="shared" si="4"/>
        <v>0.73035028565192439</v>
      </c>
      <c r="K36" s="184">
        <v>3.5541641905085322</v>
      </c>
      <c r="L36" s="185">
        <f t="shared" si="5"/>
        <v>-0.30623831633231857</v>
      </c>
      <c r="M36" s="184">
        <v>3.716340206185567</v>
      </c>
      <c r="N36" s="185">
        <f t="shared" si="5"/>
        <v>0.16217601567703488</v>
      </c>
      <c r="O36" s="185">
        <f t="shared" si="6"/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236</v>
      </c>
      <c r="F37" s="185" t="str">
        <f t="shared" si="4"/>
        <v>-</v>
      </c>
      <c r="G37" s="184">
        <v>3.9157191278636505</v>
      </c>
      <c r="H37" s="185" t="str">
        <f t="shared" si="4"/>
        <v>-</v>
      </c>
      <c r="I37" s="184">
        <v>4.3538162147898936</v>
      </c>
      <c r="J37" s="185">
        <f t="shared" si="4"/>
        <v>0.43809708692624305</v>
      </c>
      <c r="K37" s="184">
        <v>4.6739476972125287</v>
      </c>
      <c r="L37" s="185">
        <f t="shared" si="5"/>
        <v>0.32013148242263512</v>
      </c>
      <c r="M37" s="184">
        <v>4.7819376528117363</v>
      </c>
      <c r="N37" s="185">
        <f t="shared" si="5"/>
        <v>0.10798995559920765</v>
      </c>
      <c r="O37" s="185">
        <f>IFERROR(M37-C37,"-")</f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4"/>
        <v>-1.0078994844681115</v>
      </c>
      <c r="G38" s="184">
        <v>4.722777006892473</v>
      </c>
      <c r="H38" s="185">
        <f t="shared" si="4"/>
        <v>1.0592045826116467</v>
      </c>
      <c r="I38" s="184">
        <v>4.9381933438985737</v>
      </c>
      <c r="J38" s="185">
        <f t="shared" si="4"/>
        <v>0.21541633700610063</v>
      </c>
      <c r="K38" s="184">
        <v>4.8646268822375971</v>
      </c>
      <c r="L38" s="185">
        <f t="shared" si="5"/>
        <v>-7.3566461660976579E-2</v>
      </c>
      <c r="M38" s="184"/>
      <c r="N38" s="185"/>
      <c r="O38" s="185"/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4"/>
        <v>-1.7125413501455569</v>
      </c>
      <c r="G39" s="184">
        <v>4.2850326846494857</v>
      </c>
      <c r="H39" s="185">
        <f t="shared" si="4"/>
        <v>1.1891986785135256</v>
      </c>
      <c r="I39" s="184">
        <v>4.6020143445750037</v>
      </c>
      <c r="J39" s="185">
        <f t="shared" si="4"/>
        <v>0.31698165992551797</v>
      </c>
      <c r="K39" s="184">
        <v>4.5418088259969798</v>
      </c>
      <c r="L39" s="185">
        <f t="shared" si="5"/>
        <v>-6.020551857802392E-2</v>
      </c>
      <c r="M39" s="184"/>
      <c r="N39" s="185"/>
      <c r="O39" s="185"/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4"/>
        <v>-1.5524168965310747</v>
      </c>
      <c r="G40" s="184">
        <v>4.1557573981834164</v>
      </c>
      <c r="H40" s="185">
        <f t="shared" si="4"/>
        <v>1.2725954087419047</v>
      </c>
      <c r="I40" s="184">
        <v>4.7164167004458859</v>
      </c>
      <c r="J40" s="185">
        <f t="shared" si="4"/>
        <v>0.56065930226246952</v>
      </c>
      <c r="K40" s="184">
        <v>4.5896226415094343</v>
      </c>
      <c r="L40" s="185">
        <f t="shared" si="5"/>
        <v>-0.12679405893645157</v>
      </c>
      <c r="M40" s="184"/>
      <c r="N40" s="185"/>
      <c r="O40" s="185"/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4"/>
        <v>-0.51083159667298572</v>
      </c>
      <c r="G41" s="184">
        <v>4.535933081998115</v>
      </c>
      <c r="H41" s="185">
        <f t="shared" si="4"/>
        <v>0.59238653066645108</v>
      </c>
      <c r="I41" s="184">
        <v>4.8944105589441058</v>
      </c>
      <c r="J41" s="185">
        <f t="shared" si="4"/>
        <v>0.35847747694599086</v>
      </c>
      <c r="K41" s="184">
        <v>5.3227344992050876</v>
      </c>
      <c r="L41" s="185">
        <f t="shared" si="5"/>
        <v>0.42832394026098175</v>
      </c>
      <c r="M41" s="184"/>
      <c r="N41" s="185"/>
      <c r="O41" s="185"/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4"/>
        <v>-0.92472791643556596</v>
      </c>
      <c r="G42" s="184">
        <v>4.2730122542034765</v>
      </c>
      <c r="H42" s="185">
        <f t="shared" si="4"/>
        <v>0.71007689052293221</v>
      </c>
      <c r="I42" s="184">
        <v>5.4105883264863186</v>
      </c>
      <c r="J42" s="185">
        <f t="shared" si="4"/>
        <v>1.1375760722828421</v>
      </c>
      <c r="K42" s="184">
        <v>4.9361162751394287</v>
      </c>
      <c r="L42" s="185">
        <f t="shared" si="5"/>
        <v>-0.47447205134688986</v>
      </c>
      <c r="M42" s="184"/>
      <c r="N42" s="185"/>
      <c r="O42" s="185"/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4"/>
        <v>-0.98814303764438538</v>
      </c>
      <c r="G43" s="186">
        <v>3.7405244280728964</v>
      </c>
      <c r="H43" s="187">
        <f t="shared" si="4"/>
        <v>0.18320517419356053</v>
      </c>
      <c r="I43" s="186">
        <v>4.4598857186981196</v>
      </c>
      <c r="J43" s="187">
        <f t="shared" si="4"/>
        <v>0.71936129062522314</v>
      </c>
      <c r="K43" s="186">
        <v>4.5024130635991009</v>
      </c>
      <c r="L43" s="187">
        <f t="shared" si="5"/>
        <v>4.2527344900981312E-2</v>
      </c>
      <c r="M43" s="186">
        <v>4.4460277796537673</v>
      </c>
      <c r="N43" s="187">
        <v>0.16931487062062089</v>
      </c>
      <c r="O43" s="187">
        <v>-3.5232610251023644E-2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7">IFERROR(E53-C53,"-")</f>
        <v>-0.61754466040343292</v>
      </c>
      <c r="G53" s="184">
        <v>5.7575210589651027</v>
      </c>
      <c r="H53" s="185">
        <f t="shared" si="7"/>
        <v>-0.73203810576807626</v>
      </c>
      <c r="I53" s="184">
        <v>6.3740490278951816</v>
      </c>
      <c r="J53" s="185">
        <f t="shared" si="7"/>
        <v>0.61652796893007888</v>
      </c>
      <c r="K53" s="184">
        <v>6.566951566951567</v>
      </c>
      <c r="L53" s="185">
        <f t="shared" ref="L53:N65" si="8">IFERROR(K53-I53,"-")</f>
        <v>0.19290253905638544</v>
      </c>
      <c r="M53" s="184">
        <v>6.2255353211927158</v>
      </c>
      <c r="N53" s="185">
        <f t="shared" si="8"/>
        <v>-0.34141624575885121</v>
      </c>
      <c r="O53" s="185">
        <f t="shared" ref="O53:O58" si="9">IFERROR(M53-C53,"-")</f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7"/>
        <v>-2.2804353053601991</v>
      </c>
      <c r="G54" s="184">
        <v>4.5533578656853724</v>
      </c>
      <c r="H54" s="185">
        <f t="shared" si="7"/>
        <v>-1.1686355650475377E-4</v>
      </c>
      <c r="I54" s="184">
        <v>4.9751328777524675</v>
      </c>
      <c r="J54" s="185">
        <f t="shared" si="7"/>
        <v>0.42177501206709511</v>
      </c>
      <c r="K54" s="184">
        <v>5.4543435340572559</v>
      </c>
      <c r="L54" s="185">
        <f t="shared" si="8"/>
        <v>0.47921065630478843</v>
      </c>
      <c r="M54" s="184">
        <v>5.2079124579124576</v>
      </c>
      <c r="N54" s="185">
        <f t="shared" si="8"/>
        <v>-0.24643107614479831</v>
      </c>
      <c r="O54" s="185">
        <f>IFERROR(M54-C54,"-")</f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7"/>
        <v>-0.21976578878626185</v>
      </c>
      <c r="G55" s="184">
        <v>3.9244038559107053</v>
      </c>
      <c r="H55" s="185">
        <f t="shared" si="7"/>
        <v>-0.99564249403135685</v>
      </c>
      <c r="I55" s="184">
        <v>5.8718330849478386</v>
      </c>
      <c r="J55" s="185">
        <f t="shared" si="7"/>
        <v>1.9474292290371333</v>
      </c>
      <c r="K55" s="184">
        <v>5.0450780196493934</v>
      </c>
      <c r="L55" s="185">
        <f t="shared" si="8"/>
        <v>-0.82675506529844522</v>
      </c>
      <c r="M55" s="184">
        <v>4.8511896178803173</v>
      </c>
      <c r="N55" s="185">
        <f t="shared" si="8"/>
        <v>-0.19388840176907607</v>
      </c>
      <c r="O55" s="185">
        <f t="shared" si="9"/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236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f>IFERROR(M56-K56,"-")</f>
        <v>2.6804749541272876E-2</v>
      </c>
      <c r="O56" s="185">
        <f t="shared" si="9"/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236</v>
      </c>
      <c r="F57" s="185" t="str">
        <f t="shared" si="7"/>
        <v>-</v>
      </c>
      <c r="G57" s="184">
        <v>3.1633121855173925</v>
      </c>
      <c r="H57" s="185" t="str">
        <f t="shared" si="7"/>
        <v>-</v>
      </c>
      <c r="I57" s="184">
        <v>4.7135969141755059</v>
      </c>
      <c r="J57" s="185">
        <f t="shared" si="7"/>
        <v>1.5502847286581134</v>
      </c>
      <c r="K57" s="184">
        <v>4.5477278191873047</v>
      </c>
      <c r="L57" s="185">
        <f t="shared" si="8"/>
        <v>-0.16586909498820113</v>
      </c>
      <c r="M57" s="184">
        <v>4.3936494127881689</v>
      </c>
      <c r="N57" s="185">
        <f t="shared" si="8"/>
        <v>-0.15407840639913584</v>
      </c>
      <c r="O57" s="185">
        <f t="shared" si="9"/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236</v>
      </c>
      <c r="F58" s="185" t="str">
        <f t="shared" si="7"/>
        <v>-</v>
      </c>
      <c r="G58" s="184">
        <v>3.8764035667107</v>
      </c>
      <c r="H58" s="185" t="str">
        <f t="shared" si="7"/>
        <v>-</v>
      </c>
      <c r="I58" s="184">
        <v>4.5667229729729728</v>
      </c>
      <c r="J58" s="185">
        <f t="shared" si="7"/>
        <v>0.69031940626227284</v>
      </c>
      <c r="K58" s="184">
        <v>4.2290403667011685</v>
      </c>
      <c r="L58" s="185">
        <f t="shared" si="8"/>
        <v>-0.33768260627180435</v>
      </c>
      <c r="M58" s="184">
        <v>4.3297200409696144</v>
      </c>
      <c r="N58" s="185">
        <f t="shared" si="8"/>
        <v>0.10067967426844593</v>
      </c>
      <c r="O58" s="185">
        <f t="shared" si="9"/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236</v>
      </c>
      <c r="F59" s="185" t="str">
        <f t="shared" si="7"/>
        <v>-</v>
      </c>
      <c r="G59" s="184">
        <v>4.8507611003207014</v>
      </c>
      <c r="H59" s="185" t="str">
        <f t="shared" si="7"/>
        <v>-</v>
      </c>
      <c r="I59" s="184">
        <v>5.3125453226976074</v>
      </c>
      <c r="J59" s="185">
        <f t="shared" si="7"/>
        <v>0.46178422237690597</v>
      </c>
      <c r="K59" s="184">
        <v>5.6553571428571425</v>
      </c>
      <c r="L59" s="185">
        <f t="shared" si="8"/>
        <v>0.34281182015953515</v>
      </c>
      <c r="M59" s="184">
        <v>5.6020038003109347</v>
      </c>
      <c r="N59" s="185">
        <f t="shared" si="8"/>
        <v>-5.3353342546207827E-2</v>
      </c>
      <c r="O59" s="185">
        <f>IFERROR(M59-C59,"-")</f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7"/>
        <v>-1.7307103789177063</v>
      </c>
      <c r="G60" s="184">
        <v>5.66058465764175</v>
      </c>
      <c r="H60" s="185">
        <f t="shared" si="7"/>
        <v>1.1612196019907453</v>
      </c>
      <c r="I60" s="184">
        <v>5.8033076186154391</v>
      </c>
      <c r="J60" s="185">
        <f t="shared" si="7"/>
        <v>0.14272296097368908</v>
      </c>
      <c r="K60" s="184">
        <v>5.9049734748010607</v>
      </c>
      <c r="L60" s="185">
        <f t="shared" si="8"/>
        <v>0.10166585618562163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7"/>
        <v>-2.087686029111822</v>
      </c>
      <c r="G61" s="184">
        <v>5.2874042209974457</v>
      </c>
      <c r="H61" s="185">
        <f t="shared" si="7"/>
        <v>1.4518744371281782</v>
      </c>
      <c r="I61" s="184">
        <v>5.4376607785971531</v>
      </c>
      <c r="J61" s="185">
        <f t="shared" si="7"/>
        <v>0.15025655759970746</v>
      </c>
      <c r="K61" s="184">
        <v>5.3570825911690259</v>
      </c>
      <c r="L61" s="185">
        <f t="shared" si="8"/>
        <v>-8.0578187428127279E-2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7"/>
        <v>-1.4126548365795535</v>
      </c>
      <c r="G62" s="184">
        <v>5.3159762078680997</v>
      </c>
      <c r="H62" s="185">
        <f t="shared" si="7"/>
        <v>1.5256918476785262</v>
      </c>
      <c r="I62" s="184">
        <v>5.2120803724577307</v>
      </c>
      <c r="J62" s="185">
        <f t="shared" si="7"/>
        <v>-0.10389583541036895</v>
      </c>
      <c r="K62" s="184">
        <v>5.5661025912215756</v>
      </c>
      <c r="L62" s="185">
        <f t="shared" si="8"/>
        <v>0.35402221876384488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7"/>
        <v>0.22584437184176487</v>
      </c>
      <c r="G63" s="184">
        <v>5.7964547677261615</v>
      </c>
      <c r="H63" s="185">
        <f t="shared" si="7"/>
        <v>0.38808444432730305</v>
      </c>
      <c r="I63" s="184">
        <v>5.5494057724957555</v>
      </c>
      <c r="J63" s="185">
        <f t="shared" si="7"/>
        <v>-0.24704899523040602</v>
      </c>
      <c r="K63" s="184">
        <v>5.9795880497309337</v>
      </c>
      <c r="L63" s="185">
        <f t="shared" si="8"/>
        <v>0.43018227723517821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7"/>
        <v>-0.37970822452802278</v>
      </c>
      <c r="G64" s="184">
        <v>4.9558617468472672</v>
      </c>
      <c r="H64" s="185">
        <f t="shared" si="7"/>
        <v>4.0230861724857014E-2</v>
      </c>
      <c r="I64" s="184">
        <v>5.3994532921321605</v>
      </c>
      <c r="J64" s="185">
        <f t="shared" si="7"/>
        <v>0.44359154528489331</v>
      </c>
      <c r="K64" s="184">
        <v>5.2259140474663246</v>
      </c>
      <c r="L64" s="185">
        <f t="shared" si="8"/>
        <v>-0.17353924466583592</v>
      </c>
      <c r="M64" s="184"/>
      <c r="N64" s="185"/>
      <c r="O64" s="185"/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7"/>
        <v>-1.0076427640772394</v>
      </c>
      <c r="G65" s="186">
        <v>4.831373327378885</v>
      </c>
      <c r="H65" s="187">
        <f t="shared" si="7"/>
        <v>0.34204556743865755</v>
      </c>
      <c r="I65" s="186">
        <v>5.2954226434213476</v>
      </c>
      <c r="J65" s="187">
        <f t="shared" si="7"/>
        <v>0.46404931604246258</v>
      </c>
      <c r="K65" s="186">
        <v>5.2830842864949403</v>
      </c>
      <c r="L65" s="187">
        <f t="shared" si="8"/>
        <v>-1.2338356926407279E-2</v>
      </c>
      <c r="M65" s="186">
        <v>4.9655646625226906</v>
      </c>
      <c r="N65" s="187">
        <v>-5.5695166795083573E-2</v>
      </c>
      <c r="O65" s="187">
        <v>-0.32863277530700064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10">IFERROR(E75-C75,"-")</f>
        <v>-1.3680838283493246</v>
      </c>
      <c r="G75" s="184">
        <v>2.2780761148727526</v>
      </c>
      <c r="H75" s="185">
        <f t="shared" si="10"/>
        <v>-1.8415671846070589</v>
      </c>
      <c r="I75" s="184">
        <v>3.3916331836445286</v>
      </c>
      <c r="J75" s="185">
        <f t="shared" si="10"/>
        <v>1.113557068771776</v>
      </c>
      <c r="K75" s="184">
        <v>4.5747246984792866</v>
      </c>
      <c r="L75" s="185">
        <f t="shared" ref="L75:L77" si="11">IFERROR(K75-I75,"-")</f>
        <v>1.1830915148347581</v>
      </c>
      <c r="M75" s="184">
        <v>4.747028055159296</v>
      </c>
      <c r="N75" s="185">
        <f t="shared" ref="N75:N77" si="12">IFERROR(M75-K75,"-")</f>
        <v>0.1723033566800094</v>
      </c>
      <c r="O75" s="185">
        <f t="shared" ref="O75" si="13">IFERROR(M75-C75,"-")</f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10"/>
        <v>-0.6448126673641057</v>
      </c>
      <c r="G76" s="184">
        <v>1.9552311435523115</v>
      </c>
      <c r="H76" s="185">
        <f t="shared" si="10"/>
        <v>-1.5884729354950664</v>
      </c>
      <c r="I76" s="184">
        <v>2.7234630439788163</v>
      </c>
      <c r="J76" s="185">
        <f t="shared" si="10"/>
        <v>0.7682319004265048</v>
      </c>
      <c r="K76" s="184">
        <v>4.37411568872243</v>
      </c>
      <c r="L76" s="185">
        <f t="shared" si="11"/>
        <v>1.6506526447436136</v>
      </c>
      <c r="M76" s="184">
        <v>5.5397431447414096</v>
      </c>
      <c r="N76" s="185">
        <f t="shared" si="12"/>
        <v>1.1656274560189797</v>
      </c>
      <c r="O76" s="185">
        <f>IFERROR(M76-C76,"-")</f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10"/>
        <v>-1.5473314720801374</v>
      </c>
      <c r="G77" s="184">
        <v>2.0992983202211355</v>
      </c>
      <c r="H77" s="185">
        <f t="shared" si="10"/>
        <v>-1.8282483081863252</v>
      </c>
      <c r="I77" s="184">
        <v>3.3620092378752888</v>
      </c>
      <c r="J77" s="185">
        <f t="shared" si="10"/>
        <v>1.2627109176541533</v>
      </c>
      <c r="K77" s="184">
        <v>3.9561174077303112</v>
      </c>
      <c r="L77" s="185">
        <f t="shared" si="11"/>
        <v>0.59410816985502235</v>
      </c>
      <c r="M77" s="184">
        <v>3.9655259822560205</v>
      </c>
      <c r="N77" s="185">
        <f t="shared" si="12"/>
        <v>9.4085745257093123E-3</v>
      </c>
      <c r="O77" s="185">
        <f t="shared" ref="O77:O80" si="14">IFERROR(M77-C77,"-")</f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236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f>IFERROR(M78-K78,"-")</f>
        <v>0.59623675066230764</v>
      </c>
      <c r="O78" s="185">
        <f t="shared" si="14"/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236</v>
      </c>
      <c r="F79" s="185" t="str">
        <f t="shared" ref="F79:J87" si="15">IFERROR(E79-C79,"-")</f>
        <v>-</v>
      </c>
      <c r="G79" s="184">
        <v>2.313740285218441</v>
      </c>
      <c r="H79" s="185" t="str">
        <f t="shared" si="15"/>
        <v>-</v>
      </c>
      <c r="I79" s="184">
        <v>2.6267898852442366</v>
      </c>
      <c r="J79" s="185">
        <f t="shared" si="15"/>
        <v>0.31304960002579563</v>
      </c>
      <c r="K79" s="184">
        <v>2.8053254437869821</v>
      </c>
      <c r="L79" s="185">
        <f t="shared" ref="L79:L87" si="16">IFERROR(K79-I79,"-")</f>
        <v>0.1785355585427455</v>
      </c>
      <c r="M79" s="184">
        <v>3.0944155626362568</v>
      </c>
      <c r="N79" s="185">
        <f t="shared" ref="N79:N86" si="17">IFERROR(M79-K79,"-")</f>
        <v>0.28909011884927471</v>
      </c>
      <c r="O79" s="185">
        <f t="shared" si="14"/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236</v>
      </c>
      <c r="F80" s="185" t="str">
        <f t="shared" si="15"/>
        <v>-</v>
      </c>
      <c r="G80" s="184">
        <v>2.559573393916446</v>
      </c>
      <c r="H80" s="185" t="str">
        <f t="shared" si="15"/>
        <v>-</v>
      </c>
      <c r="I80" s="184">
        <v>2.9055428690056053</v>
      </c>
      <c r="J80" s="185">
        <f t="shared" si="15"/>
        <v>0.34596947508915932</v>
      </c>
      <c r="K80" s="184">
        <v>2.644238437001595</v>
      </c>
      <c r="L80" s="185">
        <f t="shared" si="16"/>
        <v>-0.26130443200401032</v>
      </c>
      <c r="M80" s="184">
        <v>2.7811035918792295</v>
      </c>
      <c r="N80" s="185">
        <f t="shared" si="17"/>
        <v>0.13686515487763451</v>
      </c>
      <c r="O80" s="185">
        <f t="shared" si="14"/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236</v>
      </c>
      <c r="F81" s="185" t="str">
        <f t="shared" si="15"/>
        <v>-</v>
      </c>
      <c r="G81" s="184">
        <v>2.8519527235354571</v>
      </c>
      <c r="H81" s="185" t="str">
        <f t="shared" si="15"/>
        <v>-</v>
      </c>
      <c r="I81" s="184">
        <v>2.9667500605278025</v>
      </c>
      <c r="J81" s="185">
        <f t="shared" si="15"/>
        <v>0.1147973369923454</v>
      </c>
      <c r="K81" s="184">
        <v>3.3240200593593285</v>
      </c>
      <c r="L81" s="185">
        <f t="shared" si="16"/>
        <v>0.35726999883152599</v>
      </c>
      <c r="M81" s="184">
        <v>3.6030543829153214</v>
      </c>
      <c r="N81" s="185">
        <f t="shared" si="17"/>
        <v>0.27903432355599289</v>
      </c>
      <c r="O81" s="185">
        <f>IFERROR(M81-C81,"-")</f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15"/>
        <v>-0.37892875643733426</v>
      </c>
      <c r="G82" s="184">
        <v>3.4292054557263478</v>
      </c>
      <c r="H82" s="185">
        <f t="shared" si="15"/>
        <v>0.38117772837860064</v>
      </c>
      <c r="I82" s="184">
        <v>3.6775165319617926</v>
      </c>
      <c r="J82" s="185">
        <f t="shared" si="15"/>
        <v>0.24831107623544479</v>
      </c>
      <c r="K82" s="184">
        <v>3.551677964683237</v>
      </c>
      <c r="L82" s="185">
        <f t="shared" si="16"/>
        <v>-0.12583856727855558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15"/>
        <v>-1.2163187945835818</v>
      </c>
      <c r="G83" s="184">
        <v>3.0147359454855196</v>
      </c>
      <c r="H83" s="185">
        <f t="shared" si="15"/>
        <v>0.37785493547701554</v>
      </c>
      <c r="I83" s="184">
        <v>3.3833937726647494</v>
      </c>
      <c r="J83" s="185">
        <f t="shared" si="15"/>
        <v>0.36865782717922979</v>
      </c>
      <c r="K83" s="184">
        <v>3.3359678313921242</v>
      </c>
      <c r="L83" s="185">
        <f t="shared" si="16"/>
        <v>-4.7425941272625227E-2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15"/>
        <v>-1.2136308102677908</v>
      </c>
      <c r="G84" s="184">
        <v>2.6697407110398288</v>
      </c>
      <c r="H84" s="185">
        <f t="shared" si="15"/>
        <v>0.27882772347017593</v>
      </c>
      <c r="I84" s="184">
        <v>3.746944644140906</v>
      </c>
      <c r="J84" s="185">
        <f t="shared" si="15"/>
        <v>1.0772039331010772</v>
      </c>
      <c r="K84" s="184">
        <v>3.1570985259891389</v>
      </c>
      <c r="L84" s="185">
        <f t="shared" si="16"/>
        <v>-0.58984611815176713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15"/>
        <v>-0.40494458226632535</v>
      </c>
      <c r="G85" s="184">
        <v>2.8078212290502793</v>
      </c>
      <c r="H85" s="185">
        <f t="shared" si="15"/>
        <v>-0.31540320276790235</v>
      </c>
      <c r="I85" s="184">
        <v>3.9559717830211629</v>
      </c>
      <c r="J85" s="185">
        <f t="shared" si="15"/>
        <v>1.1481505539708836</v>
      </c>
      <c r="K85" s="184">
        <v>4.0530846484935434</v>
      </c>
      <c r="L85" s="185">
        <f t="shared" si="16"/>
        <v>9.7112865472380516E-2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15"/>
        <v>-0.99840015887857536</v>
      </c>
      <c r="G86" s="184">
        <v>3.2043128654970761</v>
      </c>
      <c r="H86" s="185">
        <f t="shared" si="15"/>
        <v>0.66224350790753661</v>
      </c>
      <c r="I86" s="184">
        <v>5.4314686873189215</v>
      </c>
      <c r="J86" s="185">
        <f t="shared" si="15"/>
        <v>2.2271558218218455</v>
      </c>
      <c r="K86" s="184">
        <v>4.376825947016588</v>
      </c>
      <c r="L86" s="185">
        <f t="shared" si="16"/>
        <v>-1.0546427403023335</v>
      </c>
      <c r="M86" s="184"/>
      <c r="N86" s="185"/>
      <c r="O86" s="185"/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15"/>
        <v>-0.73713526088252568</v>
      </c>
      <c r="G87" s="186">
        <v>2.6991773640913901</v>
      </c>
      <c r="H87" s="187">
        <f t="shared" si="15"/>
        <v>-0.18412481477419806</v>
      </c>
      <c r="I87" s="186">
        <v>3.3010908755802837</v>
      </c>
      <c r="J87" s="187">
        <f t="shared" si="15"/>
        <v>0.6019135114888936</v>
      </c>
      <c r="K87" s="186">
        <v>3.4031098256693291</v>
      </c>
      <c r="L87" s="187">
        <f t="shared" si="16"/>
        <v>0.10201895008904538</v>
      </c>
      <c r="M87" s="186">
        <v>3.620084535781956</v>
      </c>
      <c r="N87" s="187">
        <v>0.34737370602839501</v>
      </c>
      <c r="O87" s="187">
        <v>-4.3803932167733262E-2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18">IFERROR(E97-C97,"-")</f>
        <v>-3.9744615225387747E-3</v>
      </c>
      <c r="G97" s="184">
        <v>8.5618707372523541</v>
      </c>
      <c r="H97" s="185">
        <f t="shared" si="18"/>
        <v>2.6232774233996281E-3</v>
      </c>
      <c r="I97" s="184">
        <v>8.1534082166487156</v>
      </c>
      <c r="J97" s="185">
        <f t="shared" si="18"/>
        <v>-0.40846252060363852</v>
      </c>
      <c r="K97" s="184">
        <v>8.0675993703867839</v>
      </c>
      <c r="L97" s="185">
        <f t="shared" ref="L97:L99" si="19">IFERROR(K97-I97,"-")</f>
        <v>-8.5808846261931748E-2</v>
      </c>
      <c r="M97" s="184">
        <v>7.8156718233964888</v>
      </c>
      <c r="N97" s="185">
        <f t="shared" ref="N97:N99" si="20">IFERROR(M97-K97,"-")</f>
        <v>-0.25192754699029507</v>
      </c>
      <c r="O97" s="185">
        <f t="shared" ref="O97" si="21">IFERROR(M97-C97,"-")</f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18"/>
        <v>-0.22019126074245321</v>
      </c>
      <c r="G98" s="184">
        <v>7.4285973837209305</v>
      </c>
      <c r="H98" s="185">
        <f t="shared" si="18"/>
        <v>-0.29818887914780667</v>
      </c>
      <c r="I98" s="184">
        <v>7.2097933809343209</v>
      </c>
      <c r="J98" s="185">
        <f t="shared" si="18"/>
        <v>-0.21880400278660961</v>
      </c>
      <c r="K98" s="184">
        <v>7.4318477680953228</v>
      </c>
      <c r="L98" s="185">
        <f t="shared" si="19"/>
        <v>0.2220543871610019</v>
      </c>
      <c r="M98" s="184">
        <v>7.3057963716537149</v>
      </c>
      <c r="N98" s="185">
        <f t="shared" si="20"/>
        <v>-0.1260513964416079</v>
      </c>
      <c r="O98" s="185">
        <f>IFERROR(M98-C98,"-")</f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18"/>
        <v>1.4869067754866094</v>
      </c>
      <c r="G99" s="184">
        <v>7.5388716890264877</v>
      </c>
      <c r="H99" s="185">
        <f t="shared" si="18"/>
        <v>-1.2953407651859656</v>
      </c>
      <c r="I99" s="184">
        <v>7.7024867188327706</v>
      </c>
      <c r="J99" s="185">
        <f t="shared" si="18"/>
        <v>0.16361502980628284</v>
      </c>
      <c r="K99" s="184">
        <v>7.2751699534647134</v>
      </c>
      <c r="L99" s="185">
        <f t="shared" si="19"/>
        <v>-0.42731676536805718</v>
      </c>
      <c r="M99" s="184">
        <v>6.9647433761292241</v>
      </c>
      <c r="N99" s="185">
        <f t="shared" si="20"/>
        <v>-0.31042657733548928</v>
      </c>
      <c r="O99" s="185">
        <f t="shared" ref="O99:O102" si="22">IFERROR(M99-C99,"-")</f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236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f>IFERROR(M100-K100,"-")</f>
        <v>0.11423085592934434</v>
      </c>
      <c r="O100" s="185">
        <f t="shared" si="22"/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236</v>
      </c>
      <c r="F101" s="185" t="str">
        <f t="shared" ref="F101:J109" si="23">IFERROR(E101-C101,"-")</f>
        <v>-</v>
      </c>
      <c r="G101" s="184">
        <v>6.5101687140017326</v>
      </c>
      <c r="H101" s="185" t="str">
        <f t="shared" si="23"/>
        <v>-</v>
      </c>
      <c r="I101" s="184">
        <v>7.3525828303582896</v>
      </c>
      <c r="J101" s="185">
        <f t="shared" si="23"/>
        <v>0.84241411635655705</v>
      </c>
      <c r="K101" s="184">
        <v>7.2600205549845835</v>
      </c>
      <c r="L101" s="185">
        <f t="shared" ref="L101:L109" si="24">IFERROR(K101-I101,"-")</f>
        <v>-9.2562275373706093E-2</v>
      </c>
      <c r="M101" s="184">
        <v>7.0341730304230818</v>
      </c>
      <c r="N101" s="185">
        <f t="shared" ref="N101:N108" si="25">IFERROR(M101-K101,"-")</f>
        <v>-0.2258475245615017</v>
      </c>
      <c r="O101" s="185">
        <f t="shared" si="22"/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236</v>
      </c>
      <c r="F102" s="185" t="str">
        <f t="shared" si="23"/>
        <v>-</v>
      </c>
      <c r="G102" s="184">
        <v>7.3272741487822994</v>
      </c>
      <c r="H102" s="185" t="str">
        <f t="shared" si="23"/>
        <v>-</v>
      </c>
      <c r="I102" s="184">
        <v>7.7036482984689085</v>
      </c>
      <c r="J102" s="185">
        <f t="shared" si="23"/>
        <v>0.37637414968660909</v>
      </c>
      <c r="K102" s="184">
        <v>7.3676826716096624</v>
      </c>
      <c r="L102" s="185">
        <f t="shared" si="24"/>
        <v>-0.33596562685924614</v>
      </c>
      <c r="M102" s="184">
        <v>7.1731740093705731</v>
      </c>
      <c r="N102" s="185">
        <f t="shared" si="25"/>
        <v>-0.19450866223908925</v>
      </c>
      <c r="O102" s="185">
        <f t="shared" si="22"/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236</v>
      </c>
      <c r="F103" s="185" t="str">
        <f t="shared" si="23"/>
        <v>-</v>
      </c>
      <c r="G103" s="184">
        <v>7.4283947092967928</v>
      </c>
      <c r="H103" s="185" t="str">
        <f t="shared" si="23"/>
        <v>-</v>
      </c>
      <c r="I103" s="184">
        <v>7.7900538933283778</v>
      </c>
      <c r="J103" s="185">
        <f t="shared" si="23"/>
        <v>0.36165918403158503</v>
      </c>
      <c r="K103" s="184">
        <v>7.7930875248650189</v>
      </c>
      <c r="L103" s="185">
        <f t="shared" si="24"/>
        <v>3.033631536641046E-3</v>
      </c>
      <c r="M103" s="184">
        <v>7.6859264896747144</v>
      </c>
      <c r="N103" s="185">
        <f t="shared" si="25"/>
        <v>-0.10716103519030451</v>
      </c>
      <c r="O103" s="185">
        <f>IFERROR(M103-C103,"-")</f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23"/>
        <v>-0.74822205678879605</v>
      </c>
      <c r="G104" s="184">
        <v>7.9277582420543498</v>
      </c>
      <c r="H104" s="185">
        <f t="shared" si="23"/>
        <v>-5.6086136448782575E-2</v>
      </c>
      <c r="I104" s="184">
        <v>8.2023683428458209</v>
      </c>
      <c r="J104" s="185">
        <f t="shared" si="23"/>
        <v>0.27461010079147119</v>
      </c>
      <c r="K104" s="184">
        <v>8.149072850048233</v>
      </c>
      <c r="L104" s="185">
        <f t="shared" si="24"/>
        <v>-5.329549279758794E-2</v>
      </c>
      <c r="M104" s="184"/>
      <c r="N104" s="185"/>
      <c r="O104" s="185"/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23"/>
        <v>-0.35645627818270409</v>
      </c>
      <c r="G105" s="184">
        <v>8.2263032272808072</v>
      </c>
      <c r="H105" s="185">
        <f t="shared" si="23"/>
        <v>0.23725534175838359</v>
      </c>
      <c r="I105" s="184">
        <v>7.6469238669493773</v>
      </c>
      <c r="J105" s="185">
        <f t="shared" si="23"/>
        <v>-0.57937936033142989</v>
      </c>
      <c r="K105" s="184">
        <v>7.5569947036719238</v>
      </c>
      <c r="L105" s="185">
        <f t="shared" si="24"/>
        <v>-8.9929163277453483E-2</v>
      </c>
      <c r="M105" s="184"/>
      <c r="N105" s="185"/>
      <c r="O105" s="185"/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23"/>
        <v>-1.4047514920323207</v>
      </c>
      <c r="G106" s="184">
        <v>7.2299927074883445</v>
      </c>
      <c r="H106" s="185">
        <f t="shared" si="23"/>
        <v>0.98145166222832625</v>
      </c>
      <c r="I106" s="184">
        <v>7.2612598510936586</v>
      </c>
      <c r="J106" s="185">
        <f t="shared" si="23"/>
        <v>3.1267143605314018E-2</v>
      </c>
      <c r="K106" s="184">
        <v>7.2050071772884268</v>
      </c>
      <c r="L106" s="185">
        <f t="shared" si="24"/>
        <v>-5.6252673805231801E-2</v>
      </c>
      <c r="M106" s="184"/>
      <c r="N106" s="185"/>
      <c r="O106" s="185"/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23"/>
        <v>8.8277100471856329E-3</v>
      </c>
      <c r="G107" s="184">
        <v>7.8109913679436014</v>
      </c>
      <c r="H107" s="185">
        <f t="shared" si="23"/>
        <v>1.7924492873823361E-2</v>
      </c>
      <c r="I107" s="184">
        <v>7.4824879494096317</v>
      </c>
      <c r="J107" s="185">
        <f t="shared" si="23"/>
        <v>-0.32850341853396969</v>
      </c>
      <c r="K107" s="184">
        <v>7.5707263977217494</v>
      </c>
      <c r="L107" s="185">
        <f t="shared" si="24"/>
        <v>8.823844831211769E-2</v>
      </c>
      <c r="M107" s="184"/>
      <c r="N107" s="185"/>
      <c r="O107" s="185"/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23"/>
        <v>0.19206798736276909</v>
      </c>
      <c r="G108" s="184">
        <v>7.6921547469176508</v>
      </c>
      <c r="H108" s="185">
        <f t="shared" si="23"/>
        <v>-0.41113512362199867</v>
      </c>
      <c r="I108" s="184">
        <v>7.3686150530927028</v>
      </c>
      <c r="J108" s="185">
        <f t="shared" si="23"/>
        <v>-0.32353969382494796</v>
      </c>
      <c r="K108" s="184">
        <v>7.3192962330594389</v>
      </c>
      <c r="L108" s="185">
        <f t="shared" si="24"/>
        <v>-4.9318820033263933E-2</v>
      </c>
      <c r="M108" s="184"/>
      <c r="N108" s="185"/>
      <c r="O108" s="185"/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23"/>
        <v>0.21826397128868535</v>
      </c>
      <c r="G109" s="186">
        <v>7.6367448035474954</v>
      </c>
      <c r="H109" s="187">
        <f t="shared" si="23"/>
        <v>-0.43509200658025726</v>
      </c>
      <c r="I109" s="186">
        <v>7.5544930092828881</v>
      </c>
      <c r="J109" s="187">
        <f t="shared" si="23"/>
        <v>-8.225179426460727E-2</v>
      </c>
      <c r="K109" s="186">
        <v>7.4836684594743437</v>
      </c>
      <c r="L109" s="187">
        <f t="shared" si="24"/>
        <v>-7.0824549808544468E-2</v>
      </c>
      <c r="M109" s="186">
        <v>7.2819331256570257</v>
      </c>
      <c r="N109" s="187">
        <v>-0.15394563390996385</v>
      </c>
      <c r="O109" s="187">
        <v>-0.42263811246848171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26">IFERROR(E119-C119,"-")</f>
        <v>7.3513667632081336E-2</v>
      </c>
      <c r="G119" s="184">
        <v>12.054758800521512</v>
      </c>
      <c r="H119" s="185">
        <f t="shared" si="26"/>
        <v>3.945330986824402</v>
      </c>
      <c r="I119" s="184">
        <v>8.2030497363545667</v>
      </c>
      <c r="J119" s="185">
        <f t="shared" si="26"/>
        <v>-3.8517090641669451</v>
      </c>
      <c r="K119" s="184">
        <v>8.0062304758288612</v>
      </c>
      <c r="L119" s="185">
        <f t="shared" ref="L119:L121" si="27">IFERROR(K119-I119,"-")</f>
        <v>-0.19681926052570553</v>
      </c>
      <c r="M119" s="184">
        <v>7.60976597659766</v>
      </c>
      <c r="N119" s="185">
        <f t="shared" ref="N119:N121" si="28">IFERROR(M119-K119,"-")</f>
        <v>-0.3964644992312012</v>
      </c>
      <c r="O119" s="185">
        <f t="shared" ref="O119" si="29">IFERROR(M119-C119,"-")</f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26"/>
        <v>4.318973988192365E-2</v>
      </c>
      <c r="G120" s="184">
        <v>8.64642082429501</v>
      </c>
      <c r="H120" s="185">
        <f t="shared" si="26"/>
        <v>1.3131132867621202</v>
      </c>
      <c r="I120" s="184">
        <v>6.9861841631241441</v>
      </c>
      <c r="J120" s="185">
        <f t="shared" si="26"/>
        <v>-1.6602366611708659</v>
      </c>
      <c r="K120" s="184">
        <v>7.1194102195259239</v>
      </c>
      <c r="L120" s="185">
        <f t="shared" si="27"/>
        <v>0.13322605640177976</v>
      </c>
      <c r="M120" s="184">
        <v>6.9493537721671172</v>
      </c>
      <c r="N120" s="185">
        <f t="shared" si="28"/>
        <v>-0.17005644735880665</v>
      </c>
      <c r="O120" s="185">
        <f>IFERROR(M120-C120,"-")</f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26"/>
        <v>2.2462632216799685</v>
      </c>
      <c r="G121" s="184">
        <v>7.5804020100502516</v>
      </c>
      <c r="H121" s="185">
        <f t="shared" si="26"/>
        <v>-1.4964768243055762</v>
      </c>
      <c r="I121" s="184">
        <v>7.3017321517104614</v>
      </c>
      <c r="J121" s="185">
        <f t="shared" si="26"/>
        <v>-0.27866985833979019</v>
      </c>
      <c r="K121" s="184">
        <v>6.7985230374056833</v>
      </c>
      <c r="L121" s="185">
        <f t="shared" si="27"/>
        <v>-0.5032091143047781</v>
      </c>
      <c r="M121" s="184">
        <v>6.6206231286721868</v>
      </c>
      <c r="N121" s="185">
        <f t="shared" si="28"/>
        <v>-0.17789990873349648</v>
      </c>
      <c r="O121" s="185">
        <f t="shared" ref="O121:O124" si="30">IFERROR(M121-C121,"-")</f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236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f>IFERROR(M122-K122,"-")</f>
        <v>-0.10930650449630708</v>
      </c>
      <c r="O122" s="185">
        <f t="shared" si="30"/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236</v>
      </c>
      <c r="F123" s="185" t="str">
        <f t="shared" ref="F123:J131" si="31">IFERROR(E123-C123,"-")</f>
        <v>-</v>
      </c>
      <c r="G123" s="184">
        <v>5.8285302593659942</v>
      </c>
      <c r="H123" s="185" t="str">
        <f t="shared" si="31"/>
        <v>-</v>
      </c>
      <c r="I123" s="184">
        <v>7.1311349023943214</v>
      </c>
      <c r="J123" s="185">
        <f t="shared" si="31"/>
        <v>1.3026046430283271</v>
      </c>
      <c r="K123" s="184">
        <v>7.0512052100360654</v>
      </c>
      <c r="L123" s="185">
        <f t="shared" ref="L123:L131" si="32">IFERROR(K123-I123,"-")</f>
        <v>-7.9929692358255977E-2</v>
      </c>
      <c r="M123" s="184">
        <v>6.8214660908135869</v>
      </c>
      <c r="N123" s="185">
        <f t="shared" ref="N123:N130" si="33">IFERROR(M123-K123,"-")</f>
        <v>-0.22973911922247847</v>
      </c>
      <c r="O123" s="185">
        <f t="shared" si="30"/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236</v>
      </c>
      <c r="F124" s="185" t="str">
        <f t="shared" si="31"/>
        <v>-</v>
      </c>
      <c r="G124" s="184">
        <v>7.1674979218620116</v>
      </c>
      <c r="H124" s="185" t="str">
        <f t="shared" si="31"/>
        <v>-</v>
      </c>
      <c r="I124" s="184">
        <v>7.7562293471465571</v>
      </c>
      <c r="J124" s="185">
        <f t="shared" si="31"/>
        <v>0.58873142528454547</v>
      </c>
      <c r="K124" s="184">
        <v>7.2739933668445875</v>
      </c>
      <c r="L124" s="185">
        <f t="shared" si="32"/>
        <v>-0.48223598030196957</v>
      </c>
      <c r="M124" s="184">
        <v>7.0249498911746988</v>
      </c>
      <c r="N124" s="185">
        <f t="shared" si="33"/>
        <v>-0.24904347566988871</v>
      </c>
      <c r="O124" s="185">
        <f t="shared" si="30"/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236</v>
      </c>
      <c r="F125" s="185" t="str">
        <f t="shared" si="31"/>
        <v>-</v>
      </c>
      <c r="G125" s="184">
        <v>6.4390243902439028</v>
      </c>
      <c r="H125" s="185" t="str">
        <f t="shared" si="31"/>
        <v>-</v>
      </c>
      <c r="I125" s="184">
        <v>7.6928992706323465</v>
      </c>
      <c r="J125" s="185">
        <f t="shared" si="31"/>
        <v>1.2538748803884436</v>
      </c>
      <c r="K125" s="184">
        <v>7.7014004712360684</v>
      </c>
      <c r="L125" s="185">
        <f t="shared" si="32"/>
        <v>8.5012006037219479E-3</v>
      </c>
      <c r="M125" s="184">
        <v>7.667114060285245</v>
      </c>
      <c r="N125" s="185">
        <f t="shared" si="33"/>
        <v>-3.4286410950823409E-2</v>
      </c>
      <c r="O125" s="185">
        <f>IFERROR(M125-C125,"-")</f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31"/>
        <v>0.8167238077180965</v>
      </c>
      <c r="G126" s="184">
        <v>7.6581415858253825</v>
      </c>
      <c r="H126" s="185">
        <f t="shared" si="31"/>
        <v>-1.6867050568936</v>
      </c>
      <c r="I126" s="184">
        <v>8.2025186541288733</v>
      </c>
      <c r="J126" s="185">
        <f t="shared" si="31"/>
        <v>0.54437706830349075</v>
      </c>
      <c r="K126" s="184">
        <v>7.9181916454327848</v>
      </c>
      <c r="L126" s="185">
        <f t="shared" si="32"/>
        <v>-0.28432700869608851</v>
      </c>
      <c r="M126" s="184"/>
      <c r="N126" s="185"/>
      <c r="O126" s="185"/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31"/>
        <v>-6.1146423827922902E-2</v>
      </c>
      <c r="G127" s="184">
        <v>8.373772169167804</v>
      </c>
      <c r="H127" s="185">
        <f t="shared" si="31"/>
        <v>0.13952595805373846</v>
      </c>
      <c r="I127" s="184">
        <v>7.5888613861386141</v>
      </c>
      <c r="J127" s="185">
        <f t="shared" si="31"/>
        <v>-0.78491078302918993</v>
      </c>
      <c r="K127" s="184">
        <v>7.4400005001000196</v>
      </c>
      <c r="L127" s="185">
        <f t="shared" si="32"/>
        <v>-0.14886088603859449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31"/>
        <v>-1.8200034144319721</v>
      </c>
      <c r="G128" s="184">
        <v>7.2825462164617756</v>
      </c>
      <c r="H128" s="185">
        <f t="shared" si="31"/>
        <v>1.5204032440557729</v>
      </c>
      <c r="I128" s="184">
        <v>7.422018229673137</v>
      </c>
      <c r="J128" s="185">
        <f t="shared" si="31"/>
        <v>0.13947201321136138</v>
      </c>
      <c r="K128" s="184">
        <v>7.1552670816273398</v>
      </c>
      <c r="L128" s="185">
        <f t="shared" si="32"/>
        <v>-0.26675114804579714</v>
      </c>
      <c r="M128" s="184"/>
      <c r="N128" s="185"/>
      <c r="O128" s="185"/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31"/>
        <v>0.58319157758645979</v>
      </c>
      <c r="G129" s="184">
        <v>7.3904339068056153</v>
      </c>
      <c r="H129" s="185">
        <f t="shared" si="31"/>
        <v>-0.61004251053597613</v>
      </c>
      <c r="I129" s="184">
        <v>7.0712416123352213</v>
      </c>
      <c r="J129" s="185">
        <f t="shared" si="31"/>
        <v>-0.31919229447039399</v>
      </c>
      <c r="K129" s="184">
        <v>7.1426627194028596</v>
      </c>
      <c r="L129" s="185">
        <f t="shared" si="32"/>
        <v>7.1421107067638268E-2</v>
      </c>
      <c r="M129" s="184"/>
      <c r="N129" s="185"/>
      <c r="O129" s="185"/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31"/>
        <v>0.84686749471126088</v>
      </c>
      <c r="G130" s="184">
        <v>7.7567766969067655</v>
      </c>
      <c r="H130" s="185">
        <f t="shared" si="31"/>
        <v>-0.73252387769200666</v>
      </c>
      <c r="I130" s="184">
        <v>7.1701048310241182</v>
      </c>
      <c r="J130" s="185">
        <f t="shared" si="31"/>
        <v>-0.5866718658826473</v>
      </c>
      <c r="K130" s="184">
        <v>7.1397235869671114</v>
      </c>
      <c r="L130" s="185">
        <f t="shared" si="32"/>
        <v>-3.0381244057006818E-2</v>
      </c>
      <c r="M130" s="184"/>
      <c r="N130" s="185"/>
      <c r="O130" s="185"/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31"/>
        <v>0.44159978046207016</v>
      </c>
      <c r="G131" s="186">
        <v>7.5633470151940667</v>
      </c>
      <c r="H131" s="187">
        <f t="shared" si="31"/>
        <v>-0.33615897888637924</v>
      </c>
      <c r="I131" s="186">
        <v>7.4516197361923346</v>
      </c>
      <c r="J131" s="187">
        <f t="shared" si="31"/>
        <v>-0.11172727900173207</v>
      </c>
      <c r="K131" s="186">
        <v>7.3061869308427632</v>
      </c>
      <c r="L131" s="187">
        <f t="shared" si="32"/>
        <v>-0.14543280534957148</v>
      </c>
      <c r="M131" s="186">
        <v>7.0748931041729826</v>
      </c>
      <c r="N131" s="187">
        <v>-0.18736621937443054</v>
      </c>
      <c r="O131" s="187">
        <v>-8.9794953927861521E-2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34">IFERROR(E141-C141,"-")</f>
        <v>0.11946657185643161</v>
      </c>
      <c r="G141" s="184">
        <v>8.7446651949963208</v>
      </c>
      <c r="H141" s="185">
        <f t="shared" si="34"/>
        <v>-1.1740345153351885</v>
      </c>
      <c r="I141" s="184">
        <v>9.1495250740475953</v>
      </c>
      <c r="J141" s="185">
        <f t="shared" si="34"/>
        <v>0.40485987905127452</v>
      </c>
      <c r="K141" s="184">
        <v>8.8933895716675142</v>
      </c>
      <c r="L141" s="185">
        <f t="shared" ref="L141:L143" si="35">IFERROR(K141-I141,"-")</f>
        <v>-0.25613550238008109</v>
      </c>
      <c r="M141" s="184">
        <v>8.500168520390968</v>
      </c>
      <c r="N141" s="185">
        <f t="shared" ref="N141:N143" si="36">IFERROR(M141-K141,"-")</f>
        <v>-0.39322105127654616</v>
      </c>
      <c r="O141" s="185">
        <f t="shared" ref="O141" si="37">IFERROR(M141-C141,"-")</f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34"/>
        <v>-0.179405470645424</v>
      </c>
      <c r="G142" s="184">
        <v>7.4429400386847195</v>
      </c>
      <c r="H142" s="185">
        <f t="shared" si="34"/>
        <v>-1.7183376154584931</v>
      </c>
      <c r="I142" s="184">
        <v>8.0757748704890684</v>
      </c>
      <c r="J142" s="185">
        <f t="shared" si="34"/>
        <v>0.63283483180434885</v>
      </c>
      <c r="K142" s="184">
        <v>8.2758501758984622</v>
      </c>
      <c r="L142" s="185">
        <f t="shared" si="35"/>
        <v>0.20007530540939378</v>
      </c>
      <c r="M142" s="184">
        <v>8.0699797821691774</v>
      </c>
      <c r="N142" s="185">
        <f t="shared" si="36"/>
        <v>-0.20587039372928473</v>
      </c>
      <c r="O142" s="185">
        <f>IFERROR(M142-C142,"-")</f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34"/>
        <v>-0.55768040325433343</v>
      </c>
      <c r="G143" s="184">
        <v>6.9755899104963381</v>
      </c>
      <c r="H143" s="185">
        <f t="shared" si="34"/>
        <v>-0.92781918041275269</v>
      </c>
      <c r="I143" s="184">
        <v>8.5303169801394194</v>
      </c>
      <c r="J143" s="185">
        <f t="shared" si="34"/>
        <v>1.5547270696430813</v>
      </c>
      <c r="K143" s="184">
        <v>7.9383984792681481</v>
      </c>
      <c r="L143" s="185">
        <f t="shared" si="35"/>
        <v>-0.59191850087127129</v>
      </c>
      <c r="M143" s="184">
        <v>7.5169631774927597</v>
      </c>
      <c r="N143" s="185">
        <f t="shared" si="36"/>
        <v>-0.42143530177538846</v>
      </c>
      <c r="O143" s="185">
        <f t="shared" ref="O143:O146" si="38">IFERROR(M143-C143,"-")</f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236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f>IFERROR(M144-K144,"-")</f>
        <v>0.38060153584430445</v>
      </c>
      <c r="O144" s="185">
        <f t="shared" si="38"/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236</v>
      </c>
      <c r="F145" s="185" t="str">
        <f t="shared" ref="F145:J153" si="39">IFERROR(E145-C145,"-")</f>
        <v>-</v>
      </c>
      <c r="G145" s="184">
        <v>6.7332902809170161</v>
      </c>
      <c r="H145" s="185" t="str">
        <f t="shared" si="39"/>
        <v>-</v>
      </c>
      <c r="I145" s="184">
        <v>8.5769349845201237</v>
      </c>
      <c r="J145" s="185">
        <f t="shared" si="39"/>
        <v>1.8436447036031076</v>
      </c>
      <c r="K145" s="184">
        <v>8.2689469202384327</v>
      </c>
      <c r="L145" s="185">
        <f t="shared" ref="L145:L153" si="40">IFERROR(K145-I145,"-")</f>
        <v>-0.30798806428169101</v>
      </c>
      <c r="M145" s="184">
        <v>8.1437805228382647</v>
      </c>
      <c r="N145" s="185">
        <f t="shared" ref="N145:N152" si="41">IFERROR(M145-K145,"-")</f>
        <v>-0.12516639740016799</v>
      </c>
      <c r="O145" s="185">
        <f t="shared" si="38"/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236</v>
      </c>
      <c r="F146" s="185" t="str">
        <f t="shared" si="39"/>
        <v>-</v>
      </c>
      <c r="G146" s="184">
        <v>7.7101420284056807</v>
      </c>
      <c r="H146" s="185" t="str">
        <f t="shared" si="39"/>
        <v>-</v>
      </c>
      <c r="I146" s="184">
        <v>8.1869452410214389</v>
      </c>
      <c r="J146" s="185">
        <f t="shared" si="39"/>
        <v>0.4768032126157582</v>
      </c>
      <c r="K146" s="184">
        <v>8.4836212457888323</v>
      </c>
      <c r="L146" s="185">
        <f t="shared" si="40"/>
        <v>0.29667600476739331</v>
      </c>
      <c r="M146" s="184">
        <v>7.7936310679611651</v>
      </c>
      <c r="N146" s="185">
        <f t="shared" si="41"/>
        <v>-0.68999017782766714</v>
      </c>
      <c r="O146" s="185">
        <f t="shared" si="38"/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236</v>
      </c>
      <c r="F147" s="185" t="str">
        <f t="shared" si="39"/>
        <v>-</v>
      </c>
      <c r="G147" s="184">
        <v>7.9656791907514455</v>
      </c>
      <c r="H147" s="185" t="str">
        <f t="shared" si="39"/>
        <v>-</v>
      </c>
      <c r="I147" s="184">
        <v>8.7215548243936034</v>
      </c>
      <c r="J147" s="185">
        <f t="shared" si="39"/>
        <v>0.75587563364215793</v>
      </c>
      <c r="K147" s="184">
        <v>8.5319226559649763</v>
      </c>
      <c r="L147" s="185">
        <f t="shared" si="40"/>
        <v>-0.18963216842862707</v>
      </c>
      <c r="M147" s="184">
        <v>7.9531952531878822</v>
      </c>
      <c r="N147" s="185">
        <f t="shared" si="41"/>
        <v>-0.57872740277709411</v>
      </c>
      <c r="O147" s="185">
        <f>IFERROR(M147-C147,"-")</f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39"/>
        <v>-0.64998841731948787</v>
      </c>
      <c r="G148" s="184">
        <v>8.2646411272567146</v>
      </c>
      <c r="H148" s="185">
        <f t="shared" si="39"/>
        <v>-0.29997793935676675</v>
      </c>
      <c r="I148" s="184">
        <v>8.5599384529304796</v>
      </c>
      <c r="J148" s="185">
        <f t="shared" si="39"/>
        <v>0.29529732567376499</v>
      </c>
      <c r="K148" s="184">
        <v>8.2914852615801866</v>
      </c>
      <c r="L148" s="185">
        <f t="shared" si="40"/>
        <v>-0.268453191350293</v>
      </c>
      <c r="M148" s="184"/>
      <c r="N148" s="185"/>
      <c r="O148" s="185"/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39"/>
        <v>7.1574536655133354</v>
      </c>
      <c r="G149" s="184">
        <v>8.7193759750390019</v>
      </c>
      <c r="H149" s="185">
        <f t="shared" si="39"/>
        <v>-7.7658926558102177</v>
      </c>
      <c r="I149" s="184">
        <v>8.7860075927791126</v>
      </c>
      <c r="J149" s="185">
        <f t="shared" si="39"/>
        <v>6.6631617740110727E-2</v>
      </c>
      <c r="K149" s="184">
        <v>8.3840673575129525</v>
      </c>
      <c r="L149" s="185">
        <f t="shared" si="40"/>
        <v>-0.40194023526616007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39"/>
        <v>-4.2110937809467215</v>
      </c>
      <c r="G150" s="184">
        <v>7.7491429504271645</v>
      </c>
      <c r="H150" s="185">
        <f t="shared" si="39"/>
        <v>2.9910410985753124</v>
      </c>
      <c r="I150" s="184">
        <v>7.9050098879367168</v>
      </c>
      <c r="J150" s="185">
        <f t="shared" si="39"/>
        <v>0.15586693750955227</v>
      </c>
      <c r="K150" s="184">
        <v>7.8560346382825186</v>
      </c>
      <c r="L150" s="185">
        <f t="shared" si="40"/>
        <v>-4.8975249654198194E-2</v>
      </c>
      <c r="M150" s="184"/>
      <c r="N150" s="185"/>
      <c r="O150" s="185"/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39"/>
        <v>-1.172056428404689</v>
      </c>
      <c r="G151" s="184">
        <v>8.4391088279635937</v>
      </c>
      <c r="H151" s="185">
        <f t="shared" si="39"/>
        <v>0.79740213115658598</v>
      </c>
      <c r="I151" s="184">
        <v>8.2085274677646556</v>
      </c>
      <c r="J151" s="185">
        <f t="shared" si="39"/>
        <v>-0.23058136019893816</v>
      </c>
      <c r="K151" s="184">
        <v>8.2793894843162565</v>
      </c>
      <c r="L151" s="185">
        <f t="shared" si="40"/>
        <v>7.0862016551600959E-2</v>
      </c>
      <c r="M151" s="184"/>
      <c r="N151" s="185"/>
      <c r="O151" s="185"/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39"/>
        <v>-0.70220038864757406</v>
      </c>
      <c r="G152" s="184">
        <v>8.6227938549481955</v>
      </c>
      <c r="H152" s="185">
        <f t="shared" si="39"/>
        <v>-0.79242062226360055</v>
      </c>
      <c r="I152" s="184">
        <v>8.7539784654973936</v>
      </c>
      <c r="J152" s="185">
        <f t="shared" si="39"/>
        <v>0.13118461054919806</v>
      </c>
      <c r="K152" s="184">
        <v>8.3164210013399931</v>
      </c>
      <c r="L152" s="185">
        <f t="shared" si="40"/>
        <v>-0.43755746415740049</v>
      </c>
      <c r="M152" s="184"/>
      <c r="N152" s="185"/>
      <c r="O152" s="185"/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39"/>
        <v>-8.8068656359659769E-2</v>
      </c>
      <c r="G153" s="186">
        <v>8.1951860588263603</v>
      </c>
      <c r="H153" s="187">
        <f t="shared" si="39"/>
        <v>-0.74006183673024495</v>
      </c>
      <c r="I153" s="186">
        <v>8.3907111087484267</v>
      </c>
      <c r="J153" s="187">
        <f t="shared" si="39"/>
        <v>0.19552504992206643</v>
      </c>
      <c r="K153" s="186">
        <v>8.1967261611280939</v>
      </c>
      <c r="L153" s="187">
        <f t="shared" si="40"/>
        <v>-0.1939849476203328</v>
      </c>
      <c r="M153" s="186">
        <v>7.9111368556994721</v>
      </c>
      <c r="N153" s="187">
        <v>-0.26916826269533178</v>
      </c>
      <c r="O153" s="187">
        <v>-0.94170278129186347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42">IFERROR(E163-C163,"-")</f>
        <v>-4.3442330361783021E-2</v>
      </c>
      <c r="G163" s="184">
        <v>9.2889710412815774</v>
      </c>
      <c r="H163" s="185">
        <f t="shared" si="42"/>
        <v>-0.50079786156787343</v>
      </c>
      <c r="I163" s="184">
        <v>8.4905610907184066</v>
      </c>
      <c r="J163" s="185">
        <f t="shared" si="42"/>
        <v>-0.79840995056317077</v>
      </c>
      <c r="K163" s="184">
        <v>9.4714077770846323</v>
      </c>
      <c r="L163" s="185">
        <f t="shared" ref="L163:L165" si="43">IFERROR(K163-I163,"-")</f>
        <v>0.98084668636622574</v>
      </c>
      <c r="M163" s="184">
        <v>10.558616758502755</v>
      </c>
      <c r="N163" s="185">
        <f t="shared" ref="N163:N165" si="44">IFERROR(M163-K163,"-")</f>
        <v>1.0872089814181223</v>
      </c>
      <c r="O163" s="185">
        <f t="shared" ref="O163" si="45">IFERROR(M163-C163,"-")</f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42"/>
        <v>-1.1488626290507851</v>
      </c>
      <c r="G164" s="184">
        <v>7.4467548834278512</v>
      </c>
      <c r="H164" s="185">
        <f t="shared" si="42"/>
        <v>-0.32422908387802707</v>
      </c>
      <c r="I164" s="184">
        <v>7.6815722469764482</v>
      </c>
      <c r="J164" s="185">
        <f t="shared" si="42"/>
        <v>0.23481736354859706</v>
      </c>
      <c r="K164" s="184">
        <v>8.2667772583320769</v>
      </c>
      <c r="L164" s="185">
        <f t="shared" si="43"/>
        <v>0.58520501135562863</v>
      </c>
      <c r="M164" s="184">
        <v>8.7094584169109712</v>
      </c>
      <c r="N164" s="185">
        <f t="shared" si="44"/>
        <v>0.44268115857889434</v>
      </c>
      <c r="O164" s="185">
        <f>IFERROR(M164-C164,"-")</f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42"/>
        <v>0.93343256917653861</v>
      </c>
      <c r="G165" s="184">
        <v>8.0158730158730158</v>
      </c>
      <c r="H165" s="185">
        <f t="shared" si="42"/>
        <v>-1.1606841199778923</v>
      </c>
      <c r="I165" s="184">
        <v>7.9774148013712445</v>
      </c>
      <c r="J165" s="185">
        <f t="shared" si="42"/>
        <v>-3.8458214501771337E-2</v>
      </c>
      <c r="K165" s="184">
        <v>8.4301207284632707</v>
      </c>
      <c r="L165" s="185">
        <f t="shared" si="43"/>
        <v>0.45270592709202617</v>
      </c>
      <c r="M165" s="184">
        <v>8.9442278352263092</v>
      </c>
      <c r="N165" s="185">
        <f t="shared" si="44"/>
        <v>0.5141071067630385</v>
      </c>
      <c r="O165" s="185">
        <f t="shared" ref="O165:O168" si="46">IFERROR(M165-C165,"-")</f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236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f>IFERROR(M166-K166,"-")</f>
        <v>9.9126780706844997E-2</v>
      </c>
      <c r="O166" s="185">
        <f t="shared" si="46"/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236</v>
      </c>
      <c r="F167" s="185" t="str">
        <f t="shared" ref="F167:J175" si="47">IFERROR(E167-C167,"-")</f>
        <v>-</v>
      </c>
      <c r="G167" s="184">
        <v>5.7004048582995948</v>
      </c>
      <c r="H167" s="185" t="str">
        <f t="shared" si="47"/>
        <v>-</v>
      </c>
      <c r="I167" s="184">
        <v>7.0117280557082644</v>
      </c>
      <c r="J167" s="185">
        <f t="shared" si="47"/>
        <v>1.3113231974086696</v>
      </c>
      <c r="K167" s="184">
        <v>7.0906549520766777</v>
      </c>
      <c r="L167" s="185">
        <f t="shared" ref="L167:L175" si="48">IFERROR(K167-I167,"-")</f>
        <v>7.8926896368413324E-2</v>
      </c>
      <c r="M167" s="184">
        <v>7.2181259600614442</v>
      </c>
      <c r="N167" s="185">
        <f t="shared" ref="N167:N174" si="49">IFERROR(M167-K167,"-")</f>
        <v>0.12747100798476652</v>
      </c>
      <c r="O167" s="185">
        <f t="shared" si="46"/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236</v>
      </c>
      <c r="F168" s="185" t="str">
        <f t="shared" si="47"/>
        <v>-</v>
      </c>
      <c r="G168" s="184">
        <v>6.6358066712049011</v>
      </c>
      <c r="H168" s="185" t="str">
        <f t="shared" si="47"/>
        <v>-</v>
      </c>
      <c r="I168" s="184">
        <v>7.1589290100712359</v>
      </c>
      <c r="J168" s="185">
        <f t="shared" si="47"/>
        <v>0.52312233886633486</v>
      </c>
      <c r="K168" s="184">
        <v>6.7627544609198287</v>
      </c>
      <c r="L168" s="185">
        <f t="shared" si="48"/>
        <v>-0.39617454915140726</v>
      </c>
      <c r="M168" s="184">
        <v>6.9729327781082686</v>
      </c>
      <c r="N168" s="185">
        <f t="shared" si="49"/>
        <v>0.21017831718843993</v>
      </c>
      <c r="O168" s="185">
        <f t="shared" si="46"/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236</v>
      </c>
      <c r="F169" s="185" t="str">
        <f t="shared" si="47"/>
        <v>-</v>
      </c>
      <c r="G169" s="184">
        <v>6.950538579907672</v>
      </c>
      <c r="H169" s="185" t="str">
        <f t="shared" si="47"/>
        <v>-</v>
      </c>
      <c r="I169" s="184">
        <v>7.2223531722647811</v>
      </c>
      <c r="J169" s="185">
        <f t="shared" si="47"/>
        <v>0.27181459235710914</v>
      </c>
      <c r="K169" s="184">
        <v>8.1781140861466817</v>
      </c>
      <c r="L169" s="185">
        <f t="shared" si="48"/>
        <v>0.95576091388190054</v>
      </c>
      <c r="M169" s="184">
        <v>7.5435435435435432</v>
      </c>
      <c r="N169" s="185">
        <f t="shared" si="49"/>
        <v>-0.6345705426031385</v>
      </c>
      <c r="O169" s="185">
        <f>IFERROR(M169-C169,"-")</f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47"/>
        <v>-1.0380932896890336</v>
      </c>
      <c r="G170" s="184">
        <v>9.0039615166949627</v>
      </c>
      <c r="H170" s="185">
        <f t="shared" si="47"/>
        <v>0.6058845936180397</v>
      </c>
      <c r="I170" s="184">
        <v>8.4010880316518293</v>
      </c>
      <c r="J170" s="185">
        <f t="shared" si="47"/>
        <v>-0.60287348504313343</v>
      </c>
      <c r="K170" s="184">
        <v>10.082657517155333</v>
      </c>
      <c r="L170" s="185">
        <f t="shared" si="48"/>
        <v>1.6815694855035037</v>
      </c>
      <c r="M170" s="184"/>
      <c r="N170" s="185"/>
      <c r="O170" s="185"/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47"/>
        <v>-3.4455114023076661E-2</v>
      </c>
      <c r="G171" s="184">
        <v>8.4665534804753815</v>
      </c>
      <c r="H171" s="185">
        <f t="shared" si="47"/>
        <v>5.3079240052660737E-2</v>
      </c>
      <c r="I171" s="184">
        <v>7.2705110173464602</v>
      </c>
      <c r="J171" s="185">
        <f t="shared" si="47"/>
        <v>-1.1960424631289213</v>
      </c>
      <c r="K171" s="184">
        <v>7.9343756428718368</v>
      </c>
      <c r="L171" s="185">
        <f t="shared" si="48"/>
        <v>0.66386462552537662</v>
      </c>
      <c r="M171" s="184"/>
      <c r="N171" s="185"/>
      <c r="O171" s="185"/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47"/>
        <v>-0.13577250361794579</v>
      </c>
      <c r="G172" s="184">
        <v>7.0161228406909792</v>
      </c>
      <c r="H172" s="185">
        <f t="shared" si="47"/>
        <v>-0.17490465569107538</v>
      </c>
      <c r="I172" s="184">
        <v>6.5124237464662995</v>
      </c>
      <c r="J172" s="185">
        <f t="shared" si="47"/>
        <v>-0.50369909422467973</v>
      </c>
      <c r="K172" s="184">
        <v>7.7937348018881423</v>
      </c>
      <c r="L172" s="185">
        <f t="shared" si="48"/>
        <v>1.2813110554218428</v>
      </c>
      <c r="M172" s="184"/>
      <c r="N172" s="185"/>
      <c r="O172" s="185"/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47"/>
        <v>3.0241482231710908</v>
      </c>
      <c r="G173" s="184">
        <v>9.0211907164480323</v>
      </c>
      <c r="H173" s="185">
        <f t="shared" si="47"/>
        <v>-1.811523038198807</v>
      </c>
      <c r="I173" s="184">
        <v>8.0762171807290333</v>
      </c>
      <c r="J173" s="185">
        <f t="shared" si="47"/>
        <v>-0.944973535718999</v>
      </c>
      <c r="K173" s="184">
        <v>10.768174656763447</v>
      </c>
      <c r="L173" s="185">
        <f t="shared" si="48"/>
        <v>2.691957476034414</v>
      </c>
      <c r="M173" s="184"/>
      <c r="N173" s="185"/>
      <c r="O173" s="185"/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47"/>
        <v>-0.35993796230016706</v>
      </c>
      <c r="G174" s="184">
        <v>7.1618352850835096</v>
      </c>
      <c r="H174" s="185">
        <f t="shared" si="47"/>
        <v>-0.54725562400739935</v>
      </c>
      <c r="I174" s="184">
        <v>7.313071543840775</v>
      </c>
      <c r="J174" s="185">
        <f t="shared" si="47"/>
        <v>0.15123625875726532</v>
      </c>
      <c r="K174" s="184">
        <v>7.3263428204579499</v>
      </c>
      <c r="L174" s="185">
        <f t="shared" si="48"/>
        <v>1.3271276617174976E-2</v>
      </c>
      <c r="M174" s="184"/>
      <c r="N174" s="185"/>
      <c r="O174" s="185"/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47"/>
        <v>0.29905000723136155</v>
      </c>
      <c r="G175" s="186">
        <v>7.5726670907249041</v>
      </c>
      <c r="H175" s="187">
        <f t="shared" si="47"/>
        <v>-0.87802545707064716</v>
      </c>
      <c r="I175" s="186">
        <v>7.3890876282132458</v>
      </c>
      <c r="J175" s="187">
        <f t="shared" si="47"/>
        <v>-0.18357946251165824</v>
      </c>
      <c r="K175" s="186">
        <v>8.1949520923255879</v>
      </c>
      <c r="L175" s="187">
        <f t="shared" si="48"/>
        <v>0.80586446411234203</v>
      </c>
      <c r="M175" s="186">
        <v>8.1823062235382018</v>
      </c>
      <c r="N175" s="187">
        <v>0.39327212963505609</v>
      </c>
      <c r="O175" s="187">
        <v>9.7455216912717191E-2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50">IFERROR(E185-C185,"-")</f>
        <v>-0.45333856053620103</v>
      </c>
      <c r="G185" s="184">
        <v>12.473309608540925</v>
      </c>
      <c r="H185" s="185">
        <f t="shared" si="50"/>
        <v>3.6599597939550161</v>
      </c>
      <c r="I185" s="184">
        <v>8.7088772845952995</v>
      </c>
      <c r="J185" s="185">
        <f t="shared" si="50"/>
        <v>-3.7644323239456252</v>
      </c>
      <c r="K185" s="184">
        <v>9.0303465900015976</v>
      </c>
      <c r="L185" s="185">
        <f t="shared" ref="L185:L187" si="51">IFERROR(K185-I185,"-")</f>
        <v>0.32146930540629803</v>
      </c>
      <c r="M185" s="184">
        <v>8.5031357792411413</v>
      </c>
      <c r="N185" s="185">
        <f t="shared" ref="N185:N187" si="52">IFERROR(M185-K185,"-")</f>
        <v>-0.52721081076045628</v>
      </c>
      <c r="O185" s="185">
        <f t="shared" ref="O185" si="53">IFERROR(M185-C185,"-")</f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50"/>
        <v>-0.37620787139763046</v>
      </c>
      <c r="G186" s="184">
        <v>14.453815261044177</v>
      </c>
      <c r="H186" s="185">
        <f t="shared" si="50"/>
        <v>6.1104949541980336</v>
      </c>
      <c r="I186" s="184">
        <v>6.9769477317554243</v>
      </c>
      <c r="J186" s="185">
        <f t="shared" si="50"/>
        <v>-7.4768675292887528</v>
      </c>
      <c r="K186" s="184">
        <v>7.7075522955718556</v>
      </c>
      <c r="L186" s="185">
        <f t="shared" si="51"/>
        <v>0.73060456381643135</v>
      </c>
      <c r="M186" s="184">
        <v>7.8615651670765221</v>
      </c>
      <c r="N186" s="185">
        <f t="shared" si="52"/>
        <v>0.15401287150466647</v>
      </c>
      <c r="O186" s="185">
        <f>IFERROR(M186-C186,"-")</f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50"/>
        <v>2.1089659729661792</v>
      </c>
      <c r="G187" s="184">
        <v>12.250825082508252</v>
      </c>
      <c r="H187" s="185">
        <f t="shared" si="50"/>
        <v>2.4095425173779912</v>
      </c>
      <c r="I187" s="184">
        <v>8.5546218487394956</v>
      </c>
      <c r="J187" s="185">
        <f t="shared" si="50"/>
        <v>-3.696203233768756</v>
      </c>
      <c r="K187" s="184">
        <v>7.6579337617399901</v>
      </c>
      <c r="L187" s="185">
        <f t="shared" si="51"/>
        <v>-0.89668808699950553</v>
      </c>
      <c r="M187" s="184">
        <v>7.2860209283606121</v>
      </c>
      <c r="N187" s="185">
        <f t="shared" si="52"/>
        <v>-0.37191283337937797</v>
      </c>
      <c r="O187" s="185">
        <f t="shared" ref="O187:O190" si="54">IFERROR(M187-C187,"-")</f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236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f>IFERROR(M188-K188,"-")</f>
        <v>0.93731856417904869</v>
      </c>
      <c r="O188" s="185">
        <f t="shared" si="54"/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236</v>
      </c>
      <c r="F189" s="185" t="str">
        <f t="shared" ref="F189:J197" si="55">IFERROR(E189-C189,"-")</f>
        <v>-</v>
      </c>
      <c r="G189" s="184">
        <v>6.3733634311512413</v>
      </c>
      <c r="H189" s="185" t="str">
        <f t="shared" si="55"/>
        <v>-</v>
      </c>
      <c r="I189" s="184">
        <v>7.2300592128178334</v>
      </c>
      <c r="J189" s="185">
        <f t="shared" si="55"/>
        <v>0.8566957816665921</v>
      </c>
      <c r="K189" s="184">
        <v>7.35172631247044</v>
      </c>
      <c r="L189" s="185">
        <f t="shared" ref="L189:L197" si="56">IFERROR(K189-I189,"-")</f>
        <v>0.12166709965260658</v>
      </c>
      <c r="M189" s="184">
        <v>7.3568722011712024</v>
      </c>
      <c r="N189" s="185">
        <f t="shared" ref="N189:N196" si="57">IFERROR(M189-K189,"-")</f>
        <v>5.1458887007624909E-3</v>
      </c>
      <c r="O189" s="185">
        <f t="shared" si="54"/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236</v>
      </c>
      <c r="F190" s="185" t="str">
        <f t="shared" si="55"/>
        <v>-</v>
      </c>
      <c r="G190" s="184">
        <v>7.7167957117331749</v>
      </c>
      <c r="H190" s="185" t="str">
        <f t="shared" si="55"/>
        <v>-</v>
      </c>
      <c r="I190" s="184">
        <v>7.8921325051759839</v>
      </c>
      <c r="J190" s="185">
        <f t="shared" si="55"/>
        <v>0.17533679344280895</v>
      </c>
      <c r="K190" s="184">
        <v>7.3744283157685429</v>
      </c>
      <c r="L190" s="185">
        <f t="shared" si="56"/>
        <v>-0.51770418940744101</v>
      </c>
      <c r="M190" s="184">
        <v>7.5051059001512863</v>
      </c>
      <c r="N190" s="185">
        <f t="shared" si="57"/>
        <v>0.13067758438274346</v>
      </c>
      <c r="O190" s="185">
        <f t="shared" si="54"/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236</v>
      </c>
      <c r="F191" s="185" t="str">
        <f t="shared" si="55"/>
        <v>-</v>
      </c>
      <c r="G191" s="184">
        <v>8.4972983404091078</v>
      </c>
      <c r="H191" s="185" t="str">
        <f t="shared" si="55"/>
        <v>-</v>
      </c>
      <c r="I191" s="184">
        <v>7.8187372708757641</v>
      </c>
      <c r="J191" s="185">
        <f t="shared" si="55"/>
        <v>-0.67856106953334372</v>
      </c>
      <c r="K191" s="184">
        <v>7.6733506622106695</v>
      </c>
      <c r="L191" s="185">
        <f t="shared" si="56"/>
        <v>-0.14538660866509456</v>
      </c>
      <c r="M191" s="184">
        <v>7.6679137049507418</v>
      </c>
      <c r="N191" s="185">
        <f t="shared" si="57"/>
        <v>-5.436957259927766E-3</v>
      </c>
      <c r="O191" s="185">
        <f>IFERROR(M191-C191,"-")</f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55"/>
        <v>-0.90355459385312198</v>
      </c>
      <c r="G192" s="184">
        <v>7.9433344251555846</v>
      </c>
      <c r="H192" s="185">
        <f t="shared" si="55"/>
        <v>0.4123281124931264</v>
      </c>
      <c r="I192" s="184">
        <v>7.9286612758310868</v>
      </c>
      <c r="J192" s="185">
        <f t="shared" si="55"/>
        <v>-1.4673149324497814E-2</v>
      </c>
      <c r="K192" s="184">
        <v>8.1656338971696538</v>
      </c>
      <c r="L192" s="185">
        <f t="shared" si="56"/>
        <v>0.236972621338567</v>
      </c>
      <c r="M192" s="184"/>
      <c r="N192" s="185"/>
      <c r="O192" s="185"/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55"/>
        <v>-0.8308084581684847</v>
      </c>
      <c r="G193" s="184">
        <v>8.4934531059683316</v>
      </c>
      <c r="H193" s="185">
        <f t="shared" si="55"/>
        <v>0.7748950285317493</v>
      </c>
      <c r="I193" s="184">
        <v>7.9258992805755399</v>
      </c>
      <c r="J193" s="185">
        <f t="shared" si="55"/>
        <v>-0.56755382539279164</v>
      </c>
      <c r="K193" s="184">
        <v>7.8255897069335241</v>
      </c>
      <c r="L193" s="185">
        <f t="shared" si="56"/>
        <v>-0.10030957364201587</v>
      </c>
      <c r="M193" s="184"/>
      <c r="N193" s="185"/>
      <c r="O193" s="185"/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55"/>
        <v>0.96170184698921712</v>
      </c>
      <c r="G194" s="184">
        <v>6.4446714334354782</v>
      </c>
      <c r="H194" s="185">
        <f t="shared" si="55"/>
        <v>-1.4375275194441031</v>
      </c>
      <c r="I194" s="184">
        <v>6.3134996801023675</v>
      </c>
      <c r="J194" s="185">
        <f t="shared" si="55"/>
        <v>-0.13117175333311071</v>
      </c>
      <c r="K194" s="184">
        <v>6.8738239463848432</v>
      </c>
      <c r="L194" s="185">
        <f t="shared" si="56"/>
        <v>0.56032426628247567</v>
      </c>
      <c r="M194" s="184"/>
      <c r="N194" s="185"/>
      <c r="O194" s="185"/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55"/>
        <v>0.75780319037403743</v>
      </c>
      <c r="G195" s="184">
        <v>9.2018958378731757</v>
      </c>
      <c r="H195" s="185">
        <f t="shared" si="55"/>
        <v>0.65199180716300376</v>
      </c>
      <c r="I195" s="184">
        <v>8.8920780711825493</v>
      </c>
      <c r="J195" s="185">
        <f t="shared" si="55"/>
        <v>-0.30981776669062633</v>
      </c>
      <c r="K195" s="184">
        <v>8.6272536687631032</v>
      </c>
      <c r="L195" s="185">
        <f t="shared" si="56"/>
        <v>-0.26482440241944616</v>
      </c>
      <c r="M195" s="184"/>
      <c r="N195" s="185"/>
      <c r="O195" s="185"/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55"/>
        <v>3.8493042674497602E-2</v>
      </c>
      <c r="G196" s="184">
        <v>7.4289384561485461</v>
      </c>
      <c r="H196" s="185">
        <f t="shared" si="55"/>
        <v>-1.0474225753700788</v>
      </c>
      <c r="I196" s="184">
        <v>7.6410361281526926</v>
      </c>
      <c r="J196" s="185">
        <f t="shared" si="55"/>
        <v>0.21209767200414653</v>
      </c>
      <c r="K196" s="184">
        <v>7.7963321709931552</v>
      </c>
      <c r="L196" s="185">
        <f t="shared" si="56"/>
        <v>0.15529604284046261</v>
      </c>
      <c r="M196" s="184"/>
      <c r="N196" s="185"/>
      <c r="O196" s="185"/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55"/>
        <v>0.27552044442747281</v>
      </c>
      <c r="G197" s="186">
        <v>7.9855857244715089</v>
      </c>
      <c r="H197" s="187">
        <f t="shared" si="55"/>
        <v>-0.34826520720550924</v>
      </c>
      <c r="I197" s="186">
        <v>7.7256410566110665</v>
      </c>
      <c r="J197" s="187">
        <f t="shared" si="55"/>
        <v>-0.25994466786044246</v>
      </c>
      <c r="K197" s="186">
        <v>7.7249021514222322</v>
      </c>
      <c r="L197" s="187">
        <f t="shared" si="56"/>
        <v>-7.3890518883423795E-4</v>
      </c>
      <c r="M197" s="186">
        <v>7.6951378932276295</v>
      </c>
      <c r="N197" s="187">
        <v>4.8513833404143725E-2</v>
      </c>
      <c r="O197" s="187">
        <v>-0.40065755322425822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58">IFERROR(E207-C207,"-")</f>
        <v>-0.51379785421116964</v>
      </c>
      <c r="G207" s="184">
        <v>11.666666666666666</v>
      </c>
      <c r="H207" s="185">
        <f t="shared" si="58"/>
        <v>3.2336612021857913</v>
      </c>
      <c r="I207" s="184">
        <v>7.6091895557816205</v>
      </c>
      <c r="J207" s="185">
        <f t="shared" si="58"/>
        <v>-4.0574771108850456</v>
      </c>
      <c r="K207" s="184">
        <v>7.798589196213106</v>
      </c>
      <c r="L207" s="185">
        <f t="shared" ref="L207:L209" si="59">IFERROR(K207-I207,"-")</f>
        <v>0.18939964043148549</v>
      </c>
      <c r="M207" s="184">
        <v>7.9869806624545276</v>
      </c>
      <c r="N207" s="185">
        <f t="shared" ref="N207:N209" si="60">IFERROR(M207-K207,"-")</f>
        <v>0.18839146624142167</v>
      </c>
      <c r="O207" s="185">
        <f t="shared" ref="O207" si="61">IFERROR(M207-C207,"-")</f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58"/>
        <v>-0.55008405432523499</v>
      </c>
      <c r="G208" s="184">
        <v>6.6411764705882357</v>
      </c>
      <c r="H208" s="185">
        <f t="shared" si="58"/>
        <v>-0.90738181704664811</v>
      </c>
      <c r="I208" s="184">
        <v>6.6759882869692531</v>
      </c>
      <c r="J208" s="185">
        <f t="shared" si="58"/>
        <v>3.481181638101738E-2</v>
      </c>
      <c r="K208" s="184">
        <v>7.4807584006007133</v>
      </c>
      <c r="L208" s="185">
        <f t="shared" si="59"/>
        <v>0.80477011363146023</v>
      </c>
      <c r="M208" s="184">
        <v>7.8487669443083456</v>
      </c>
      <c r="N208" s="185">
        <f t="shared" si="60"/>
        <v>0.36800854370763236</v>
      </c>
      <c r="O208" s="185">
        <f>IFERROR(M208-C208,"-")</f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58"/>
        <v>0.93794617768658206</v>
      </c>
      <c r="G209" s="184">
        <v>8.4431137724550904</v>
      </c>
      <c r="H209" s="185">
        <f t="shared" si="58"/>
        <v>-0.12787523853392102</v>
      </c>
      <c r="I209" s="184">
        <v>8.0673616680032083</v>
      </c>
      <c r="J209" s="185">
        <f t="shared" si="58"/>
        <v>-0.37575210445188212</v>
      </c>
      <c r="K209" s="184">
        <v>8.337007206443408</v>
      </c>
      <c r="L209" s="185">
        <f t="shared" si="59"/>
        <v>0.26964553844019967</v>
      </c>
      <c r="M209" s="184">
        <v>7.9085292945396573</v>
      </c>
      <c r="N209" s="185">
        <f t="shared" si="60"/>
        <v>-0.42847791190375073</v>
      </c>
      <c r="O209" s="185">
        <f t="shared" ref="O209:O212" si="62">IFERROR(M209-C209,"-")</f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236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f>IFERROR(M210-K210,"-")</f>
        <v>0.41250169325597152</v>
      </c>
      <c r="O210" s="185">
        <f t="shared" si="62"/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236</v>
      </c>
      <c r="F211" s="185" t="str">
        <f t="shared" ref="F211:J219" si="63">IFERROR(E211-C211,"-")</f>
        <v>-</v>
      </c>
      <c r="G211" s="184">
        <v>5.9918918918918918</v>
      </c>
      <c r="H211" s="185" t="str">
        <f t="shared" si="63"/>
        <v>-</v>
      </c>
      <c r="I211" s="184">
        <v>9.0643571532106098</v>
      </c>
      <c r="J211" s="185">
        <f t="shared" si="63"/>
        <v>3.072465261318718</v>
      </c>
      <c r="K211" s="184">
        <v>8.7324577186038148</v>
      </c>
      <c r="L211" s="185">
        <f t="shared" ref="L211:L219" si="64">IFERROR(K211-I211,"-")</f>
        <v>-0.33189943460679494</v>
      </c>
      <c r="M211" s="184">
        <v>7.8931557757819757</v>
      </c>
      <c r="N211" s="185">
        <f t="shared" ref="N211:N218" si="65">IFERROR(M211-K211,"-")</f>
        <v>-0.83930194282183912</v>
      </c>
      <c r="O211" s="185">
        <f t="shared" si="62"/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236</v>
      </c>
      <c r="F212" s="185" t="str">
        <f t="shared" si="63"/>
        <v>-</v>
      </c>
      <c r="G212" s="184">
        <v>7.3175675675675675</v>
      </c>
      <c r="H212" s="185" t="str">
        <f t="shared" si="63"/>
        <v>-</v>
      </c>
      <c r="I212" s="184">
        <v>8.0135706732463863</v>
      </c>
      <c r="J212" s="185">
        <f t="shared" si="63"/>
        <v>0.69600310567881873</v>
      </c>
      <c r="K212" s="184">
        <v>7.7536370597243494</v>
      </c>
      <c r="L212" s="185">
        <f t="shared" si="64"/>
        <v>-0.25993361352203692</v>
      </c>
      <c r="M212" s="184">
        <v>8.044391597304795</v>
      </c>
      <c r="N212" s="185">
        <f t="shared" si="65"/>
        <v>0.29075453758044567</v>
      </c>
      <c r="O212" s="185">
        <f t="shared" si="62"/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236</v>
      </c>
      <c r="F213" s="185" t="str">
        <f t="shared" si="63"/>
        <v>-</v>
      </c>
      <c r="G213" s="184">
        <v>8.0938786714246493</v>
      </c>
      <c r="H213" s="185" t="str">
        <f t="shared" si="63"/>
        <v>-</v>
      </c>
      <c r="I213" s="184">
        <v>7.5247405624906003</v>
      </c>
      <c r="J213" s="185">
        <f t="shared" si="63"/>
        <v>-0.56913810893404904</v>
      </c>
      <c r="K213" s="184">
        <v>7.5807761732851988</v>
      </c>
      <c r="L213" s="185">
        <f t="shared" si="64"/>
        <v>5.6035610794598512E-2</v>
      </c>
      <c r="M213" s="184">
        <v>7.3956372968349013</v>
      </c>
      <c r="N213" s="185">
        <f t="shared" si="65"/>
        <v>-0.18513887645029747</v>
      </c>
      <c r="O213" s="185">
        <f>IFERROR(M213-C213,"-")</f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63"/>
        <v>-2.1215820341408103</v>
      </c>
      <c r="G214" s="184">
        <v>7.8920375789311565</v>
      </c>
      <c r="H214" s="185">
        <f t="shared" si="63"/>
        <v>1.518238438643138E-2</v>
      </c>
      <c r="I214" s="184">
        <v>8.8722478934493072</v>
      </c>
      <c r="J214" s="185">
        <f t="shared" si="63"/>
        <v>0.98021031451815066</v>
      </c>
      <c r="K214" s="184">
        <v>9.0076436478650503</v>
      </c>
      <c r="L214" s="185">
        <f t="shared" si="64"/>
        <v>0.13539575441574314</v>
      </c>
      <c r="M214" s="184"/>
      <c r="N214" s="185"/>
      <c r="O214" s="185"/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63"/>
        <v>-2.7809881467423647</v>
      </c>
      <c r="G215" s="184">
        <v>8.3872750236817168</v>
      </c>
      <c r="H215" s="185">
        <f t="shared" si="63"/>
        <v>2.2790276010013049</v>
      </c>
      <c r="I215" s="184">
        <v>8.1407823073114383</v>
      </c>
      <c r="J215" s="185">
        <f t="shared" si="63"/>
        <v>-0.24649271637027859</v>
      </c>
      <c r="K215" s="184">
        <v>8.1342552074216705</v>
      </c>
      <c r="L215" s="185">
        <f t="shared" si="64"/>
        <v>-6.5270998897677401E-3</v>
      </c>
      <c r="M215" s="184"/>
      <c r="N215" s="185"/>
      <c r="O215" s="185"/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63"/>
        <v>-1.5825301899194901</v>
      </c>
      <c r="G216" s="184">
        <v>7.706890830660325</v>
      </c>
      <c r="H216" s="185">
        <f t="shared" si="63"/>
        <v>1.8478304279757616</v>
      </c>
      <c r="I216" s="184">
        <v>8.0149519401922387</v>
      </c>
      <c r="J216" s="185">
        <f t="shared" si="63"/>
        <v>0.30806110953191368</v>
      </c>
      <c r="K216" s="184">
        <v>7.7264816204051012</v>
      </c>
      <c r="L216" s="185">
        <f t="shared" si="64"/>
        <v>-0.28847031978713744</v>
      </c>
      <c r="M216" s="184"/>
      <c r="N216" s="185"/>
      <c r="O216" s="185"/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63"/>
        <v>-0.63179252067502212</v>
      </c>
      <c r="G217" s="184">
        <v>7.5867244313786166</v>
      </c>
      <c r="H217" s="185">
        <f t="shared" si="63"/>
        <v>0.78523559763171846</v>
      </c>
      <c r="I217" s="184">
        <v>7.0539167806212149</v>
      </c>
      <c r="J217" s="185">
        <f t="shared" si="63"/>
        <v>-0.53280765075740177</v>
      </c>
      <c r="K217" s="184">
        <v>7.5194165188251532</v>
      </c>
      <c r="L217" s="185">
        <f t="shared" si="64"/>
        <v>0.46549973820393831</v>
      </c>
      <c r="M217" s="184"/>
      <c r="N217" s="185"/>
      <c r="O217" s="185"/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63"/>
        <v>0.71626740186033722</v>
      </c>
      <c r="G218" s="184">
        <v>7.2337546733131566</v>
      </c>
      <c r="H218" s="185">
        <f t="shared" si="63"/>
        <v>-1.5077912204066495</v>
      </c>
      <c r="I218" s="184">
        <v>7.6023429179978699</v>
      </c>
      <c r="J218" s="185">
        <f t="shared" si="63"/>
        <v>0.3685882446847133</v>
      </c>
      <c r="K218" s="184">
        <v>7.7343208926510192</v>
      </c>
      <c r="L218" s="185">
        <f t="shared" si="64"/>
        <v>0.13197797465314931</v>
      </c>
      <c r="M218" s="184"/>
      <c r="N218" s="185"/>
      <c r="O218" s="185"/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63"/>
        <v>-0.2734452299014567</v>
      </c>
      <c r="G219" s="186">
        <v>7.7442599277978337</v>
      </c>
      <c r="H219" s="187">
        <f t="shared" si="63"/>
        <v>-0.15713367801080924</v>
      </c>
      <c r="I219" s="186">
        <v>7.692902596803731</v>
      </c>
      <c r="J219" s="187">
        <f t="shared" si="63"/>
        <v>-5.1357330994102668E-2</v>
      </c>
      <c r="K219" s="186">
        <v>7.8054544428454529</v>
      </c>
      <c r="L219" s="187">
        <f t="shared" si="64"/>
        <v>0.11255184604172186</v>
      </c>
      <c r="M219" s="186">
        <v>7.6093441960998547</v>
      </c>
      <c r="N219" s="187">
        <v>1.6814484724642753E-2</v>
      </c>
      <c r="O219" s="187">
        <v>-0.42653680046951692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66">IFERROR(E229-C229,"-")</f>
        <v>-0.45333856053620103</v>
      </c>
      <c r="G229" s="184">
        <v>12.473309608540925</v>
      </c>
      <c r="H229" s="185">
        <f t="shared" si="66"/>
        <v>3.6599597939550161</v>
      </c>
      <c r="I229" s="184">
        <v>8.7088772845952995</v>
      </c>
      <c r="J229" s="185">
        <f t="shared" si="66"/>
        <v>-3.7644323239456252</v>
      </c>
      <c r="K229" s="184">
        <v>9.0303465900015976</v>
      </c>
      <c r="L229" s="185">
        <f t="shared" ref="L229:L231" si="67">IFERROR(K229-I229,"-")</f>
        <v>0.32146930540629803</v>
      </c>
      <c r="M229" s="184">
        <v>8.5031357792411413</v>
      </c>
      <c r="N229" s="185">
        <f t="shared" ref="N229:N231" si="68">IFERROR(M229-K229,"-")</f>
        <v>-0.52721081076045628</v>
      </c>
      <c r="O229" s="185">
        <f t="shared" ref="O229" si="69">IFERROR(M229-C229,"-")</f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66"/>
        <v>-0.37620787139763046</v>
      </c>
      <c r="G230" s="184">
        <v>14.453815261044177</v>
      </c>
      <c r="H230" s="185">
        <f t="shared" si="66"/>
        <v>6.1104949541980336</v>
      </c>
      <c r="I230" s="184">
        <v>6.9769477317554243</v>
      </c>
      <c r="J230" s="185">
        <f t="shared" si="66"/>
        <v>-7.4768675292887528</v>
      </c>
      <c r="K230" s="184">
        <v>7.7075522955718556</v>
      </c>
      <c r="L230" s="185">
        <f t="shared" si="67"/>
        <v>0.73060456381643135</v>
      </c>
      <c r="M230" s="184">
        <v>7.8615651670765221</v>
      </c>
      <c r="N230" s="185">
        <f t="shared" si="68"/>
        <v>0.15401287150466647</v>
      </c>
      <c r="O230" s="185">
        <f>IFERROR(M230-C230,"-")</f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66"/>
        <v>2.1089659729661792</v>
      </c>
      <c r="G231" s="184">
        <v>12.250825082508252</v>
      </c>
      <c r="H231" s="185">
        <f t="shared" si="66"/>
        <v>2.4095425173779912</v>
      </c>
      <c r="I231" s="184">
        <v>8.5546218487394956</v>
      </c>
      <c r="J231" s="185">
        <f t="shared" si="66"/>
        <v>-3.696203233768756</v>
      </c>
      <c r="K231" s="184">
        <v>7.6579337617399901</v>
      </c>
      <c r="L231" s="185">
        <f t="shared" si="67"/>
        <v>-0.89668808699950553</v>
      </c>
      <c r="M231" s="184">
        <v>7.2860209283606121</v>
      </c>
      <c r="N231" s="185">
        <f t="shared" si="68"/>
        <v>-0.37191283337937797</v>
      </c>
      <c r="O231" s="185">
        <f t="shared" ref="O231:O234" si="70">IFERROR(M231-C231,"-")</f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236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f>IFERROR(M232-K232,"-")</f>
        <v>0.93731856417904869</v>
      </c>
      <c r="O232" s="185">
        <f t="shared" si="70"/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236</v>
      </c>
      <c r="F233" s="185" t="str">
        <f t="shared" ref="F233:J241" si="71">IFERROR(E233-C233,"-")</f>
        <v>-</v>
      </c>
      <c r="G233" s="184">
        <v>6.3733634311512413</v>
      </c>
      <c r="H233" s="185" t="str">
        <f t="shared" si="71"/>
        <v>-</v>
      </c>
      <c r="I233" s="184">
        <v>7.2300592128178334</v>
      </c>
      <c r="J233" s="185">
        <f t="shared" si="71"/>
        <v>0.8566957816665921</v>
      </c>
      <c r="K233" s="184">
        <v>7.35172631247044</v>
      </c>
      <c r="L233" s="185">
        <f t="shared" ref="L233:L241" si="72">IFERROR(K233-I233,"-")</f>
        <v>0.12166709965260658</v>
      </c>
      <c r="M233" s="184">
        <v>7.3568722011712024</v>
      </c>
      <c r="N233" s="185">
        <f t="shared" ref="N233:N240" si="73">IFERROR(M233-K233,"-")</f>
        <v>5.1458887007624909E-3</v>
      </c>
      <c r="O233" s="185">
        <f t="shared" si="70"/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236</v>
      </c>
      <c r="F234" s="185" t="str">
        <f t="shared" si="71"/>
        <v>-</v>
      </c>
      <c r="G234" s="184">
        <v>7.7167957117331749</v>
      </c>
      <c r="H234" s="185" t="str">
        <f t="shared" si="71"/>
        <v>-</v>
      </c>
      <c r="I234" s="184">
        <v>7.8921325051759839</v>
      </c>
      <c r="J234" s="185">
        <f t="shared" si="71"/>
        <v>0.17533679344280895</v>
      </c>
      <c r="K234" s="184">
        <v>7.3744283157685429</v>
      </c>
      <c r="L234" s="185">
        <f t="shared" si="72"/>
        <v>-0.51770418940744101</v>
      </c>
      <c r="M234" s="184">
        <v>7.5051059001512863</v>
      </c>
      <c r="N234" s="185">
        <f t="shared" si="73"/>
        <v>0.13067758438274346</v>
      </c>
      <c r="O234" s="185">
        <f t="shared" si="70"/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236</v>
      </c>
      <c r="F235" s="185" t="str">
        <f t="shared" si="71"/>
        <v>-</v>
      </c>
      <c r="G235" s="184">
        <v>8.4972983404091078</v>
      </c>
      <c r="H235" s="185" t="str">
        <f t="shared" si="71"/>
        <v>-</v>
      </c>
      <c r="I235" s="184">
        <v>7.8187372708757641</v>
      </c>
      <c r="J235" s="185">
        <f t="shared" si="71"/>
        <v>-0.67856106953334372</v>
      </c>
      <c r="K235" s="184">
        <v>7.6733506622106695</v>
      </c>
      <c r="L235" s="185">
        <f t="shared" si="72"/>
        <v>-0.14538660866509456</v>
      </c>
      <c r="M235" s="184">
        <v>7.6679137049507418</v>
      </c>
      <c r="N235" s="185">
        <f t="shared" si="73"/>
        <v>-5.436957259927766E-3</v>
      </c>
      <c r="O235" s="185">
        <f>IFERROR(M235-C235,"-")</f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71"/>
        <v>-0.90355459385312198</v>
      </c>
      <c r="G236" s="184">
        <v>7.9433344251555846</v>
      </c>
      <c r="H236" s="185">
        <f t="shared" si="71"/>
        <v>0.4123281124931264</v>
      </c>
      <c r="I236" s="184">
        <v>7.9286612758310868</v>
      </c>
      <c r="J236" s="185">
        <f t="shared" si="71"/>
        <v>-1.4673149324497814E-2</v>
      </c>
      <c r="K236" s="184">
        <v>8.1656338971696538</v>
      </c>
      <c r="L236" s="185">
        <f t="shared" si="72"/>
        <v>0.236972621338567</v>
      </c>
      <c r="M236" s="184"/>
      <c r="N236" s="185"/>
      <c r="O236" s="185"/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71"/>
        <v>-0.8308084581684847</v>
      </c>
      <c r="G237" s="184">
        <v>8.4934531059683316</v>
      </c>
      <c r="H237" s="185">
        <f t="shared" si="71"/>
        <v>0.7748950285317493</v>
      </c>
      <c r="I237" s="184">
        <v>7.9258992805755399</v>
      </c>
      <c r="J237" s="185">
        <f t="shared" si="71"/>
        <v>-0.56755382539279164</v>
      </c>
      <c r="K237" s="184">
        <v>7.8255897069335241</v>
      </c>
      <c r="L237" s="185">
        <f t="shared" si="72"/>
        <v>-0.10030957364201587</v>
      </c>
      <c r="M237" s="184"/>
      <c r="N237" s="185"/>
      <c r="O237" s="185"/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71"/>
        <v>0.96170184698921712</v>
      </c>
      <c r="G238" s="184">
        <v>6.4446714334354782</v>
      </c>
      <c r="H238" s="185">
        <f t="shared" si="71"/>
        <v>-1.4375275194441031</v>
      </c>
      <c r="I238" s="184">
        <v>6.3134996801023675</v>
      </c>
      <c r="J238" s="185">
        <f t="shared" si="71"/>
        <v>-0.13117175333311071</v>
      </c>
      <c r="K238" s="184">
        <v>6.8738239463848432</v>
      </c>
      <c r="L238" s="185">
        <f t="shared" si="72"/>
        <v>0.56032426628247567</v>
      </c>
      <c r="M238" s="184"/>
      <c r="N238" s="185"/>
      <c r="O238" s="185"/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71"/>
        <v>0.75780319037403743</v>
      </c>
      <c r="G239" s="184">
        <v>9.2018958378731757</v>
      </c>
      <c r="H239" s="185">
        <f t="shared" si="71"/>
        <v>0.65199180716300376</v>
      </c>
      <c r="I239" s="184">
        <v>8.8920780711825493</v>
      </c>
      <c r="J239" s="185">
        <f t="shared" si="71"/>
        <v>-0.30981776669062633</v>
      </c>
      <c r="K239" s="184">
        <v>8.6272536687631032</v>
      </c>
      <c r="L239" s="185">
        <f t="shared" si="72"/>
        <v>-0.26482440241944616</v>
      </c>
      <c r="M239" s="184"/>
      <c r="N239" s="185"/>
      <c r="O239" s="185"/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71"/>
        <v>3.8493042674497602E-2</v>
      </c>
      <c r="G240" s="184">
        <v>7.4289384561485461</v>
      </c>
      <c r="H240" s="185">
        <f t="shared" si="71"/>
        <v>-1.0474225753700788</v>
      </c>
      <c r="I240" s="184">
        <v>7.6410361281526926</v>
      </c>
      <c r="J240" s="185">
        <f t="shared" si="71"/>
        <v>0.21209767200414653</v>
      </c>
      <c r="K240" s="184">
        <v>7.7963321709931552</v>
      </c>
      <c r="L240" s="185">
        <f t="shared" si="72"/>
        <v>0.15529604284046261</v>
      </c>
      <c r="M240" s="184"/>
      <c r="N240" s="185"/>
      <c r="O240" s="185"/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71"/>
        <v>0.27552044442747281</v>
      </c>
      <c r="G241" s="186">
        <v>7.9855857244715089</v>
      </c>
      <c r="H241" s="187">
        <f t="shared" si="71"/>
        <v>-0.34826520720550924</v>
      </c>
      <c r="I241" s="186">
        <v>7.7256410566110665</v>
      </c>
      <c r="J241" s="187">
        <f t="shared" si="71"/>
        <v>-0.25994466786044246</v>
      </c>
      <c r="K241" s="186">
        <v>7.7249021514222322</v>
      </c>
      <c r="L241" s="187">
        <f t="shared" si="72"/>
        <v>-7.3890518883423795E-4</v>
      </c>
      <c r="M241" s="186">
        <v>7.6951378932276295</v>
      </c>
      <c r="N241" s="187">
        <v>4.8513833404143725E-2</v>
      </c>
      <c r="O241" s="187">
        <v>-0.40065755322425822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74">IFERROR(E251-C251,"-")</f>
        <v>0.67217673195474426</v>
      </c>
      <c r="G251" s="184">
        <v>5.2</v>
      </c>
      <c r="H251" s="185">
        <f t="shared" si="74"/>
        <v>-3.1097094259390508</v>
      </c>
      <c r="I251" s="184">
        <v>7.4816341829085458</v>
      </c>
      <c r="J251" s="185">
        <f t="shared" si="74"/>
        <v>2.2816341829085456</v>
      </c>
      <c r="K251" s="184">
        <v>6.9183377627446241</v>
      </c>
      <c r="L251" s="185">
        <f t="shared" ref="L251:L253" si="75">IFERROR(K251-I251,"-")</f>
        <v>-0.56329642016392167</v>
      </c>
      <c r="M251" s="184">
        <v>7.7295487627365356</v>
      </c>
      <c r="N251" s="185">
        <f t="shared" ref="N251:N253" si="76">IFERROR(M251-K251,"-")</f>
        <v>0.81121099999191149</v>
      </c>
      <c r="O251" s="185">
        <f t="shared" ref="O251" si="77">IFERROR(M251-C251,"-")</f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74"/>
        <v>-1.856149042878652E-2</v>
      </c>
      <c r="G252" s="184">
        <v>5.8205128205128203</v>
      </c>
      <c r="H252" s="185">
        <f t="shared" si="74"/>
        <v>-1.9423486139595791</v>
      </c>
      <c r="I252" s="184">
        <v>7.9186262376237622</v>
      </c>
      <c r="J252" s="185">
        <f t="shared" si="74"/>
        <v>2.0981134171109419</v>
      </c>
      <c r="K252" s="184">
        <v>7.8601462522851921</v>
      </c>
      <c r="L252" s="185">
        <f t="shared" si="75"/>
        <v>-5.8479985338570017E-2</v>
      </c>
      <c r="M252" s="184">
        <v>8.2838026205742956</v>
      </c>
      <c r="N252" s="185">
        <f t="shared" si="76"/>
        <v>0.42365636828910347</v>
      </c>
      <c r="O252" s="185">
        <f>IFERROR(M252-C252,"-")</f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74"/>
        <v>1.8406525760378445</v>
      </c>
      <c r="G253" s="184">
        <v>6.04</v>
      </c>
      <c r="H253" s="185">
        <f t="shared" si="74"/>
        <v>-3.0906122448979589</v>
      </c>
      <c r="I253" s="184">
        <v>8.1415174765558405</v>
      </c>
      <c r="J253" s="185">
        <f t="shared" si="74"/>
        <v>2.1015174765558404</v>
      </c>
      <c r="K253" s="184">
        <v>8.2257543103448274</v>
      </c>
      <c r="L253" s="185">
        <f t="shared" si="75"/>
        <v>8.4236833788986942E-2</v>
      </c>
      <c r="M253" s="184">
        <v>7.2290683229813668</v>
      </c>
      <c r="N253" s="185">
        <f t="shared" si="76"/>
        <v>-0.99668598736346059</v>
      </c>
      <c r="O253" s="185">
        <f t="shared" ref="O253:O256" si="78">IFERROR(M253-C253,"-")</f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236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f>IFERROR(M254-K254,"-")</f>
        <v>1.6563844474887688</v>
      </c>
      <c r="O254" s="185">
        <f t="shared" si="78"/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236</v>
      </c>
      <c r="F255" s="185" t="str">
        <f t="shared" ref="F255:J263" si="79">IFERROR(E255-C255,"-")</f>
        <v>-</v>
      </c>
      <c r="G255" s="184">
        <v>6.7142857142857144</v>
      </c>
      <c r="H255" s="185" t="str">
        <f t="shared" si="79"/>
        <v>-</v>
      </c>
      <c r="I255" s="184">
        <v>7.5626204238921</v>
      </c>
      <c r="J255" s="185">
        <f t="shared" si="79"/>
        <v>0.84833470960638557</v>
      </c>
      <c r="K255" s="184">
        <v>6.9700460829493087</v>
      </c>
      <c r="L255" s="185">
        <f t="shared" ref="L255:L263" si="80">IFERROR(K255-I255,"-")</f>
        <v>-0.59257434094279127</v>
      </c>
      <c r="M255" s="184">
        <v>8.4228295819935699</v>
      </c>
      <c r="N255" s="185">
        <f t="shared" ref="N255:N262" si="81">IFERROR(M255-K255,"-")</f>
        <v>1.4527834990442612</v>
      </c>
      <c r="O255" s="185">
        <f t="shared" si="78"/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236</v>
      </c>
      <c r="F256" s="185" t="str">
        <f t="shared" si="79"/>
        <v>-</v>
      </c>
      <c r="G256" s="184">
        <v>7.0810810810810807</v>
      </c>
      <c r="H256" s="185" t="str">
        <f t="shared" si="79"/>
        <v>-</v>
      </c>
      <c r="I256" s="184">
        <v>7.5051546391752577</v>
      </c>
      <c r="J256" s="185">
        <f t="shared" si="79"/>
        <v>0.42407355809417702</v>
      </c>
      <c r="K256" s="184">
        <v>6.8466666666666667</v>
      </c>
      <c r="L256" s="185">
        <f t="shared" si="80"/>
        <v>-0.65848797250859104</v>
      </c>
      <c r="M256" s="184">
        <v>7.862222222222222</v>
      </c>
      <c r="N256" s="185">
        <f t="shared" si="81"/>
        <v>1.0155555555555553</v>
      </c>
      <c r="O256" s="185">
        <f t="shared" si="78"/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236</v>
      </c>
      <c r="F257" s="185" t="str">
        <f t="shared" si="79"/>
        <v>-</v>
      </c>
      <c r="G257" s="184">
        <v>6.9072164948453612</v>
      </c>
      <c r="H257" s="185" t="str">
        <f t="shared" si="79"/>
        <v>-</v>
      </c>
      <c r="I257" s="184">
        <v>8.0072780203784575</v>
      </c>
      <c r="J257" s="185">
        <f t="shared" si="79"/>
        <v>1.1000615255330963</v>
      </c>
      <c r="K257" s="184">
        <v>8.7509578544061295</v>
      </c>
      <c r="L257" s="185">
        <f t="shared" si="80"/>
        <v>0.74367983402767202</v>
      </c>
      <c r="M257" s="184">
        <v>7.0123558484349262</v>
      </c>
      <c r="N257" s="185">
        <f t="shared" si="81"/>
        <v>-1.7386020059712033</v>
      </c>
      <c r="O257" s="185">
        <f>IFERROR(M257-C257,"-")</f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79"/>
        <v>-5.027976190476191</v>
      </c>
      <c r="G258" s="184">
        <v>8.3154362416107386</v>
      </c>
      <c r="H258" s="185">
        <f t="shared" si="79"/>
        <v>3.6487695749440716</v>
      </c>
      <c r="I258" s="184">
        <v>8.034782608695652</v>
      </c>
      <c r="J258" s="185">
        <f t="shared" si="79"/>
        <v>-0.2806536329150866</v>
      </c>
      <c r="K258" s="184">
        <v>7.1090629800307221</v>
      </c>
      <c r="L258" s="185">
        <f t="shared" si="80"/>
        <v>-0.92571962866492985</v>
      </c>
      <c r="M258" s="184"/>
      <c r="N258" s="185"/>
      <c r="O258" s="185"/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79"/>
        <v>-6.808080808080808</v>
      </c>
      <c r="G259" s="184">
        <v>6.5935828877005349</v>
      </c>
      <c r="H259" s="185">
        <f t="shared" si="79"/>
        <v>5.5935828877005349</v>
      </c>
      <c r="I259" s="184">
        <v>7.1622176591375766</v>
      </c>
      <c r="J259" s="185">
        <f t="shared" si="79"/>
        <v>0.56863477143704166</v>
      </c>
      <c r="K259" s="184">
        <v>8.4351687388987564</v>
      </c>
      <c r="L259" s="185">
        <f t="shared" si="80"/>
        <v>1.2729510797611798</v>
      </c>
      <c r="M259" s="184"/>
      <c r="N259" s="185"/>
      <c r="O259" s="185"/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79"/>
        <v>0.82627097037376984</v>
      </c>
      <c r="G260" s="184">
        <v>6.4757085020242915</v>
      </c>
      <c r="H260" s="185">
        <f t="shared" si="79"/>
        <v>-1.9687359424201532</v>
      </c>
      <c r="I260" s="184">
        <v>6.6114445778311328</v>
      </c>
      <c r="J260" s="185">
        <f t="shared" si="79"/>
        <v>0.13573607580684133</v>
      </c>
      <c r="K260" s="184">
        <v>6.4231318419800099</v>
      </c>
      <c r="L260" s="185">
        <f t="shared" si="80"/>
        <v>-0.18831273585112296</v>
      </c>
      <c r="M260" s="184"/>
      <c r="N260" s="185"/>
      <c r="O260" s="185"/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79"/>
        <v>-3.6793856024886979</v>
      </c>
      <c r="G261" s="184">
        <v>7.4768959435626101</v>
      </c>
      <c r="H261" s="185">
        <f t="shared" si="79"/>
        <v>2.7626102292768957</v>
      </c>
      <c r="I261" s="184">
        <v>7.7335884604062404</v>
      </c>
      <c r="J261" s="185">
        <f t="shared" si="79"/>
        <v>0.25669251684363026</v>
      </c>
      <c r="K261" s="184">
        <v>7.5530525628468821</v>
      </c>
      <c r="L261" s="185">
        <f t="shared" si="80"/>
        <v>-0.18053589755935828</v>
      </c>
      <c r="M261" s="184"/>
      <c r="N261" s="185"/>
      <c r="O261" s="185"/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79"/>
        <v>0.44850477879594042</v>
      </c>
      <c r="G262" s="184">
        <v>9.2013390722142514</v>
      </c>
      <c r="H262" s="185">
        <f t="shared" si="79"/>
        <v>1.4930057388809184</v>
      </c>
      <c r="I262" s="184">
        <v>8.4737500000000008</v>
      </c>
      <c r="J262" s="185">
        <f t="shared" si="79"/>
        <v>-0.72758907221425062</v>
      </c>
      <c r="K262" s="184">
        <v>7.572878603329273</v>
      </c>
      <c r="L262" s="185">
        <f t="shared" si="80"/>
        <v>-0.9008713966707278</v>
      </c>
      <c r="M262" s="184"/>
      <c r="N262" s="185"/>
      <c r="O262" s="185"/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79"/>
        <v>0.3525409098043788</v>
      </c>
      <c r="G263" s="186">
        <v>7.6376430356438245</v>
      </c>
      <c r="H263" s="187">
        <f t="shared" si="79"/>
        <v>-0.54541072779703548</v>
      </c>
      <c r="I263" s="186">
        <v>7.7723058082575225</v>
      </c>
      <c r="J263" s="187">
        <f t="shared" si="79"/>
        <v>0.13466277261369797</v>
      </c>
      <c r="K263" s="186">
        <v>7.5019520130134199</v>
      </c>
      <c r="L263" s="187">
        <f t="shared" si="80"/>
        <v>-0.27035379524410263</v>
      </c>
      <c r="M263" s="186">
        <v>7.8395872420262664</v>
      </c>
      <c r="N263" s="187">
        <v>0.23186611687546321</v>
      </c>
      <c r="O263" s="187">
        <v>2.2673097727770042E-2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82">IFERROR(E273-C273,"-")</f>
        <v>0.3810128003206259</v>
      </c>
      <c r="G273" s="184">
        <v>8.3571428571428577</v>
      </c>
      <c r="H273" s="185">
        <f t="shared" si="82"/>
        <v>-6.1701456438298052E-2</v>
      </c>
      <c r="I273" s="184">
        <v>7.7749077490774905</v>
      </c>
      <c r="J273" s="185">
        <f t="shared" si="82"/>
        <v>-0.58223510806536716</v>
      </c>
      <c r="K273" s="184">
        <v>6.765537310330493</v>
      </c>
      <c r="L273" s="185">
        <f t="shared" ref="L273:L275" si="83">IFERROR(K273-I273,"-")</f>
        <v>-1.0093704387469975</v>
      </c>
      <c r="M273" s="184">
        <v>7.6107711138310892</v>
      </c>
      <c r="N273" s="185">
        <f t="shared" ref="N273:N275" si="84">IFERROR(M273-K273,"-")</f>
        <v>0.84523380350059618</v>
      </c>
      <c r="O273" s="185">
        <f t="shared" ref="O273" si="85">IFERROR(M273-C273,"-")</f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82"/>
        <v>-0.68765638796830331</v>
      </c>
      <c r="G274" s="184">
        <v>8.155555555555555</v>
      </c>
      <c r="H274" s="185">
        <f t="shared" si="82"/>
        <v>0.65288936287869781</v>
      </c>
      <c r="I274" s="184">
        <v>7.2347826086956522</v>
      </c>
      <c r="J274" s="185">
        <f t="shared" si="82"/>
        <v>-0.92077294685990285</v>
      </c>
      <c r="K274" s="184">
        <v>7.538742023701003</v>
      </c>
      <c r="L274" s="185">
        <f t="shared" si="83"/>
        <v>0.30395941500535084</v>
      </c>
      <c r="M274" s="184">
        <v>7.6285875070343279</v>
      </c>
      <c r="N274" s="185">
        <f t="shared" si="84"/>
        <v>8.9845483333324871E-2</v>
      </c>
      <c r="O274" s="185">
        <f>IFERROR(M274-C274,"-")</f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82"/>
        <v>0.7467308432985762</v>
      </c>
      <c r="G275" s="184">
        <v>9.6</v>
      </c>
      <c r="H275" s="185">
        <f t="shared" si="82"/>
        <v>1.0109195402298852</v>
      </c>
      <c r="I275" s="184">
        <v>8.7922437673130194</v>
      </c>
      <c r="J275" s="185">
        <f t="shared" si="82"/>
        <v>-0.80775623268698027</v>
      </c>
      <c r="K275" s="184">
        <v>8.7350050830227044</v>
      </c>
      <c r="L275" s="185">
        <f t="shared" si="83"/>
        <v>-5.7238684290314978E-2</v>
      </c>
      <c r="M275" s="184">
        <v>6.346367305751766</v>
      </c>
      <c r="N275" s="185">
        <f t="shared" si="84"/>
        <v>-2.3886377772709384</v>
      </c>
      <c r="O275" s="185">
        <f t="shared" ref="O275:O278" si="86">IFERROR(M275-C275,"-")</f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236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f>IFERROR(M276-K276,"-")</f>
        <v>1.561779968054851</v>
      </c>
      <c r="O276" s="185">
        <f t="shared" si="86"/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236</v>
      </c>
      <c r="F277" s="185" t="str">
        <f t="shared" ref="F277:J285" si="87">IFERROR(E277-C277,"-")</f>
        <v>-</v>
      </c>
      <c r="G277" s="184">
        <v>3.9473684210526314</v>
      </c>
      <c r="H277" s="185" t="str">
        <f t="shared" si="87"/>
        <v>-</v>
      </c>
      <c r="I277" s="184">
        <v>8.1943127962085303</v>
      </c>
      <c r="J277" s="185">
        <f t="shared" si="87"/>
        <v>4.2469443751558984</v>
      </c>
      <c r="K277" s="184">
        <v>7.3178571428571431</v>
      </c>
      <c r="L277" s="185">
        <f t="shared" ref="L277:L285" si="88">IFERROR(K277-I277,"-")</f>
        <v>-0.8764556533513872</v>
      </c>
      <c r="M277" s="184">
        <v>8.3803680981595097</v>
      </c>
      <c r="N277" s="185">
        <f t="shared" ref="N277:N284" si="89">IFERROR(M277-K277,"-")</f>
        <v>1.0625109553023666</v>
      </c>
      <c r="O277" s="185">
        <f t="shared" si="86"/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236</v>
      </c>
      <c r="F278" s="185" t="str">
        <f t="shared" si="87"/>
        <v>-</v>
      </c>
      <c r="G278" s="184">
        <v>12.76923076923077</v>
      </c>
      <c r="H278" s="185" t="str">
        <f t="shared" si="87"/>
        <v>-</v>
      </c>
      <c r="I278" s="184">
        <v>6.7651006711409396</v>
      </c>
      <c r="J278" s="185">
        <f t="shared" si="87"/>
        <v>-6.0041300980898304</v>
      </c>
      <c r="K278" s="184">
        <v>6.7832167832167833</v>
      </c>
      <c r="L278" s="185">
        <f t="shared" si="88"/>
        <v>1.8116112075843738E-2</v>
      </c>
      <c r="M278" s="184">
        <v>6.9055793991416312</v>
      </c>
      <c r="N278" s="185">
        <f t="shared" si="89"/>
        <v>0.12236261592484787</v>
      </c>
      <c r="O278" s="185">
        <f t="shared" si="86"/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236</v>
      </c>
      <c r="F279" s="185" t="str">
        <f t="shared" si="87"/>
        <v>-</v>
      </c>
      <c r="G279" s="184">
        <v>8.6</v>
      </c>
      <c r="H279" s="185" t="str">
        <f t="shared" si="87"/>
        <v>-</v>
      </c>
      <c r="I279" s="184">
        <v>9.1115702479338836</v>
      </c>
      <c r="J279" s="185">
        <f t="shared" si="87"/>
        <v>0.51157024793388395</v>
      </c>
      <c r="K279" s="184">
        <v>7.6214833759590794</v>
      </c>
      <c r="L279" s="185">
        <f t="shared" si="88"/>
        <v>-1.4900868719748042</v>
      </c>
      <c r="M279" s="184">
        <v>6.1578947368421053</v>
      </c>
      <c r="N279" s="185">
        <f t="shared" si="89"/>
        <v>-1.4635886391169741</v>
      </c>
      <c r="O279" s="185">
        <f>IFERROR(M279-C279,"-")</f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87"/>
        <v>-3.7084194977843428</v>
      </c>
      <c r="G280" s="184">
        <v>5.0606060606060606</v>
      </c>
      <c r="H280" s="185">
        <f t="shared" si="87"/>
        <v>0.86060606060606037</v>
      </c>
      <c r="I280" s="184">
        <v>7.5714285714285712</v>
      </c>
      <c r="J280" s="185">
        <f t="shared" si="87"/>
        <v>2.5108225108225106</v>
      </c>
      <c r="K280" s="184">
        <v>6.5065274151436032</v>
      </c>
      <c r="L280" s="185">
        <f t="shared" si="88"/>
        <v>-1.064901156284968</v>
      </c>
      <c r="M280" s="184"/>
      <c r="N280" s="185"/>
      <c r="O280" s="185"/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87"/>
        <v>-0.94411262798634787</v>
      </c>
      <c r="G281" s="184">
        <v>9.0925925925925934</v>
      </c>
      <c r="H281" s="185">
        <f t="shared" si="87"/>
        <v>2.2175925925925934</v>
      </c>
      <c r="I281" s="184">
        <v>7.0497382198952883</v>
      </c>
      <c r="J281" s="185">
        <f t="shared" si="87"/>
        <v>-2.0428543726973052</v>
      </c>
      <c r="K281" s="184">
        <v>7.5864661654135341</v>
      </c>
      <c r="L281" s="185">
        <f t="shared" si="88"/>
        <v>0.53672794551824587</v>
      </c>
      <c r="M281" s="184"/>
      <c r="N281" s="185"/>
      <c r="O281" s="185"/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87"/>
        <v>0.83537223783545489</v>
      </c>
      <c r="G282" s="184">
        <v>3.383111111111111</v>
      </c>
      <c r="H282" s="185">
        <f t="shared" si="87"/>
        <v>-3.3705120772946859</v>
      </c>
      <c r="I282" s="184">
        <v>5.6079854809437384</v>
      </c>
      <c r="J282" s="185">
        <f t="shared" si="87"/>
        <v>2.2248743698326274</v>
      </c>
      <c r="K282" s="184">
        <v>5.0288944723618094</v>
      </c>
      <c r="L282" s="185">
        <f t="shared" si="88"/>
        <v>-0.57909100858192897</v>
      </c>
      <c r="M282" s="184"/>
      <c r="N282" s="185"/>
      <c r="O282" s="185"/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87"/>
        <v>-2.3008045224485683</v>
      </c>
      <c r="G283" s="184">
        <v>8.5948434622467769</v>
      </c>
      <c r="H283" s="185">
        <f t="shared" si="87"/>
        <v>2.4855719390679694</v>
      </c>
      <c r="I283" s="184">
        <v>7.3335444374076424</v>
      </c>
      <c r="J283" s="185">
        <f t="shared" si="87"/>
        <v>-1.2612990248391345</v>
      </c>
      <c r="K283" s="184">
        <v>8.0071192473938471</v>
      </c>
      <c r="L283" s="185">
        <f t="shared" si="88"/>
        <v>0.67357480998620467</v>
      </c>
      <c r="M283" s="184"/>
      <c r="N283" s="185"/>
      <c r="O283" s="185"/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87"/>
        <v>2.9565079423357838</v>
      </c>
      <c r="G284" s="184">
        <v>10.549908144519289</v>
      </c>
      <c r="H284" s="185">
        <f t="shared" si="87"/>
        <v>0.30400650517502648</v>
      </c>
      <c r="I284" s="184">
        <v>7.992067553735926</v>
      </c>
      <c r="J284" s="185">
        <f t="shared" si="87"/>
        <v>-2.5578405907833632</v>
      </c>
      <c r="K284" s="184">
        <v>7.3671026379960098</v>
      </c>
      <c r="L284" s="185">
        <f t="shared" si="88"/>
        <v>-0.62496491573991619</v>
      </c>
      <c r="M284" s="184"/>
      <c r="N284" s="185"/>
      <c r="O284" s="185"/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87"/>
        <v>0.19142155345143852</v>
      </c>
      <c r="G285" s="186">
        <v>8.0300091491308319</v>
      </c>
      <c r="H285" s="187">
        <f t="shared" si="87"/>
        <v>6.1256813031556945E-2</v>
      </c>
      <c r="I285" s="186">
        <v>7.5025120527784823</v>
      </c>
      <c r="J285" s="187">
        <f t="shared" si="87"/>
        <v>-0.52749709635234954</v>
      </c>
      <c r="K285" s="186">
        <v>7.3068531577511981</v>
      </c>
      <c r="L285" s="187">
        <f t="shared" si="88"/>
        <v>-0.19565889502728417</v>
      </c>
      <c r="M285" s="186">
        <v>7.3600058836508051</v>
      </c>
      <c r="N285" s="187">
        <v>-0.13248682253292809</v>
      </c>
      <c r="O285" s="187">
        <v>-0.75539484971745097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DA37-050A-42D7-99DE-31254E0748E4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ref="O11:O14" si="3">IFERROR(M11-C11,"-")</f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>IFERROR(M12-C12,"-")</f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>IFERROR(M13-C13,"-")</f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7.0581214378100263</v>
      </c>
      <c r="N21" s="187">
        <v>-7.3917346800572048E-2</v>
      </c>
      <c r="O21" s="187">
        <v>-0.271989266896143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4">IFERROR(E31-C31,"-")</f>
        <v>-0.11509485298742206</v>
      </c>
      <c r="G31" s="184">
        <v>6.2849942158320937</v>
      </c>
      <c r="H31" s="185">
        <f t="shared" si="4"/>
        <v>-1.850291610041725</v>
      </c>
      <c r="I31" s="184">
        <v>7.5182646018212402</v>
      </c>
      <c r="J31" s="185">
        <f t="shared" si="4"/>
        <v>1.2332703859891465</v>
      </c>
      <c r="K31" s="184">
        <v>7.6644705070714041</v>
      </c>
      <c r="L31" s="185">
        <f t="shared" ref="L31:L43" si="5">IFERROR(K31-I31,"-")</f>
        <v>0.14620590525016386</v>
      </c>
      <c r="M31" s="184">
        <v>7.5580568527588392</v>
      </c>
      <c r="N31" s="185">
        <f>IFERROR(M31-K31,"-")</f>
        <v>-0.10641365431256489</v>
      </c>
      <c r="O31" s="185">
        <f>IFERROR(M31-C31,"-")</f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4"/>
        <v>-0.4498184316754319</v>
      </c>
      <c r="G32" s="184">
        <v>5.3968468468468469</v>
      </c>
      <c r="H32" s="185">
        <f t="shared" si="4"/>
        <v>-1.8259850511696802</v>
      </c>
      <c r="I32" s="184">
        <v>6.7363253239954597</v>
      </c>
      <c r="J32" s="185">
        <f t="shared" si="4"/>
        <v>1.3394784771486128</v>
      </c>
      <c r="K32" s="184">
        <v>7.1058170367915148</v>
      </c>
      <c r="L32" s="185">
        <f t="shared" si="5"/>
        <v>0.36949171279605508</v>
      </c>
      <c r="M32" s="184">
        <v>7.03976485746497</v>
      </c>
      <c r="N32" s="185">
        <f t="shared" ref="N32:N39" si="6">IFERROR(M32-K32,"-")</f>
        <v>-6.6052179326544724E-2</v>
      </c>
      <c r="O32" s="185">
        <f t="shared" ref="O32:O42" si="7">IFERROR(M32-C32,"-")</f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4"/>
        <v>0.80271723914076709</v>
      </c>
      <c r="G33" s="184">
        <v>5.088915771964313</v>
      </c>
      <c r="H33" s="185">
        <f t="shared" si="4"/>
        <v>-2.9436797341238083</v>
      </c>
      <c r="I33" s="184">
        <v>7.340603850050659</v>
      </c>
      <c r="J33" s="185">
        <f t="shared" si="4"/>
        <v>2.251688078086346</v>
      </c>
      <c r="K33" s="184">
        <v>7.0855993964299477</v>
      </c>
      <c r="L33" s="185">
        <f t="shared" si="5"/>
        <v>-0.25500445362071122</v>
      </c>
      <c r="M33" s="184">
        <v>6.7417069787419814</v>
      </c>
      <c r="N33" s="185">
        <f t="shared" si="6"/>
        <v>-0.3438924176879663</v>
      </c>
      <c r="O33" s="185">
        <f t="shared" si="7"/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236</v>
      </c>
      <c r="F34" s="185" t="str">
        <f t="shared" si="4"/>
        <v>-</v>
      </c>
      <c r="G34" s="184">
        <v>4.8453511180855235</v>
      </c>
      <c r="H34" s="185" t="str">
        <f t="shared" si="4"/>
        <v>-</v>
      </c>
      <c r="I34" s="184">
        <v>6.6255954316084074</v>
      </c>
      <c r="J34" s="185">
        <f t="shared" si="4"/>
        <v>1.7802443135228838</v>
      </c>
      <c r="K34" s="184">
        <v>6.5495900152383717</v>
      </c>
      <c r="L34" s="185">
        <f t="shared" si="5"/>
        <v>-7.6005416370035661E-2</v>
      </c>
      <c r="M34" s="184">
        <v>6.8085421647177435</v>
      </c>
      <c r="N34" s="185">
        <f t="shared" si="6"/>
        <v>0.25895214947937184</v>
      </c>
      <c r="O34" s="185">
        <f t="shared" si="7"/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236</v>
      </c>
      <c r="F35" s="185" t="str">
        <f t="shared" si="4"/>
        <v>-</v>
      </c>
      <c r="G35" s="184">
        <v>4.6480726575145379</v>
      </c>
      <c r="H35" s="185" t="str">
        <f t="shared" si="4"/>
        <v>-</v>
      </c>
      <c r="I35" s="184">
        <v>6.7026465511730491</v>
      </c>
      <c r="J35" s="185">
        <f t="shared" si="4"/>
        <v>2.0545738936585112</v>
      </c>
      <c r="K35" s="184">
        <v>6.924320405944183</v>
      </c>
      <c r="L35" s="185">
        <f t="shared" si="5"/>
        <v>0.22167385477113388</v>
      </c>
      <c r="M35" s="184">
        <v>6.7435530409757645</v>
      </c>
      <c r="N35" s="185">
        <f t="shared" si="6"/>
        <v>-0.1807673649684185</v>
      </c>
      <c r="O35" s="185">
        <f t="shared" si="7"/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236</v>
      </c>
      <c r="F36" s="185" t="str">
        <f t="shared" si="4"/>
        <v>-</v>
      </c>
      <c r="G36" s="184">
        <v>5.0071353713737823</v>
      </c>
      <c r="H36" s="185" t="str">
        <f t="shared" si="4"/>
        <v>-</v>
      </c>
      <c r="I36" s="184">
        <v>7.0056785596006428</v>
      </c>
      <c r="J36" s="185">
        <f t="shared" si="4"/>
        <v>1.9985431882268605</v>
      </c>
      <c r="K36" s="184">
        <v>6.859391485803159</v>
      </c>
      <c r="L36" s="185">
        <f t="shared" si="5"/>
        <v>-0.14628707379748374</v>
      </c>
      <c r="M36" s="184">
        <v>6.6819662491005181</v>
      </c>
      <c r="N36" s="185">
        <f t="shared" si="6"/>
        <v>-0.17742523670264099</v>
      </c>
      <c r="O36" s="185">
        <f t="shared" si="7"/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236</v>
      </c>
      <c r="F37" s="185" t="str">
        <f t="shared" si="4"/>
        <v>-</v>
      </c>
      <c r="G37" s="184">
        <v>5.8237510966131643</v>
      </c>
      <c r="H37" s="185" t="str">
        <f t="shared" si="4"/>
        <v>-</v>
      </c>
      <c r="I37" s="184">
        <v>7.0349361355325888</v>
      </c>
      <c r="J37" s="185">
        <f t="shared" si="4"/>
        <v>1.2111850389194245</v>
      </c>
      <c r="K37" s="184">
        <v>7.2804276746500269</v>
      </c>
      <c r="L37" s="185">
        <f t="shared" si="5"/>
        <v>0.24549153911743815</v>
      </c>
      <c r="M37" s="184">
        <v>7.2822665110572462</v>
      </c>
      <c r="N37" s="185">
        <f t="shared" si="6"/>
        <v>1.8388364072192687E-3</v>
      </c>
      <c r="O37" s="185">
        <f t="shared" si="7"/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4"/>
        <v>-2.3113000446092702</v>
      </c>
      <c r="G38" s="184">
        <v>6.7385265460330084</v>
      </c>
      <c r="H38" s="185">
        <f t="shared" si="4"/>
        <v>1.4857252341991742</v>
      </c>
      <c r="I38" s="184">
        <v>7.4451101998232163</v>
      </c>
      <c r="J38" s="185">
        <f t="shared" si="4"/>
        <v>0.70658365379020793</v>
      </c>
      <c r="K38" s="184">
        <v>7.5113181535177445</v>
      </c>
      <c r="L38" s="185">
        <f t="shared" si="5"/>
        <v>6.6207953694528143E-2</v>
      </c>
      <c r="M38" s="184"/>
      <c r="N38" s="185"/>
      <c r="O38" s="185"/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4"/>
        <v>-2.9343603282897108</v>
      </c>
      <c r="G39" s="184">
        <v>7.1107683679192375</v>
      </c>
      <c r="H39" s="185">
        <f t="shared" si="4"/>
        <v>2.4990279650960323</v>
      </c>
      <c r="I39" s="184">
        <v>7.1996563985093509</v>
      </c>
      <c r="J39" s="185">
        <f t="shared" si="4"/>
        <v>8.8888030590113409E-2</v>
      </c>
      <c r="K39" s="184">
        <v>7.201905187763999</v>
      </c>
      <c r="L39" s="185">
        <f t="shared" si="5"/>
        <v>2.2487892546481092E-3</v>
      </c>
      <c r="M39" s="184"/>
      <c r="N39" s="185"/>
      <c r="O39" s="185"/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4"/>
        <v>-2.7045379424535909</v>
      </c>
      <c r="G40" s="184">
        <v>6.7673235335018447</v>
      </c>
      <c r="H40" s="185">
        <f t="shared" si="4"/>
        <v>2.3486926353814299</v>
      </c>
      <c r="I40" s="184">
        <v>6.9613529785943582</v>
      </c>
      <c r="J40" s="185">
        <f t="shared" si="4"/>
        <v>0.19402944509251352</v>
      </c>
      <c r="K40" s="184">
        <v>6.9074537059605969</v>
      </c>
      <c r="L40" s="185">
        <f t="shared" si="5"/>
        <v>-5.3899272633761264E-2</v>
      </c>
      <c r="M40" s="184"/>
      <c r="N40" s="185"/>
      <c r="O40" s="185"/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4"/>
        <v>-0.16628597995475403</v>
      </c>
      <c r="G41" s="184">
        <v>7.4590700904756542</v>
      </c>
      <c r="H41" s="185">
        <f t="shared" si="4"/>
        <v>0.28121321064258709</v>
      </c>
      <c r="I41" s="184">
        <v>7.1690575541344659</v>
      </c>
      <c r="J41" s="185">
        <f t="shared" si="4"/>
        <v>-0.29001253634118829</v>
      </c>
      <c r="K41" s="184">
        <v>7.33855035279025</v>
      </c>
      <c r="L41" s="185">
        <f t="shared" si="5"/>
        <v>0.16949279865578415</v>
      </c>
      <c r="M41" s="184"/>
      <c r="N41" s="185"/>
      <c r="O41" s="185"/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4"/>
        <v>-0.29738586526351529</v>
      </c>
      <c r="G42" s="184">
        <v>7.141052695655703</v>
      </c>
      <c r="H42" s="185">
        <f t="shared" si="4"/>
        <v>0.13930326758411127</v>
      </c>
      <c r="I42" s="184">
        <v>7.0770494781997302</v>
      </c>
      <c r="J42" s="185">
        <f t="shared" si="4"/>
        <v>-6.4003217455972816E-2</v>
      </c>
      <c r="K42" s="184">
        <v>7.0566021750516033</v>
      </c>
      <c r="L42" s="185">
        <f t="shared" si="5"/>
        <v>-2.0447303148126927E-2</v>
      </c>
      <c r="M42" s="184"/>
      <c r="N42" s="185"/>
      <c r="O42" s="185"/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4"/>
        <v>-0.44363146392920605</v>
      </c>
      <c r="G43" s="186">
        <v>6.5070287259819759</v>
      </c>
      <c r="H43" s="187">
        <f t="shared" si="4"/>
        <v>-0.39408353744692892</v>
      </c>
      <c r="I43" s="186">
        <v>7.0549781333920114</v>
      </c>
      <c r="J43" s="187">
        <f t="shared" si="4"/>
        <v>0.5479494074100355</v>
      </c>
      <c r="K43" s="186">
        <v>7.1160415085707172</v>
      </c>
      <c r="L43" s="187">
        <f t="shared" si="5"/>
        <v>6.1063375178705748E-2</v>
      </c>
      <c r="M43" s="186">
        <v>6.9720089026345331</v>
      </c>
      <c r="N43" s="187">
        <v>-8.2815854570759129E-2</v>
      </c>
      <c r="O43" s="187">
        <v>-0.35191616635348222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8">IFERROR(E53-C53,"-")</f>
        <v>-0.21237584870794635</v>
      </c>
      <c r="G53" s="184">
        <v>5.7105285849788743</v>
      </c>
      <c r="H53" s="185">
        <f t="shared" si="8"/>
        <v>-2.3104122094971942</v>
      </c>
      <c r="I53" s="184">
        <v>7.4674421006428959</v>
      </c>
      <c r="J53" s="185">
        <f t="shared" si="8"/>
        <v>1.7569135156640217</v>
      </c>
      <c r="K53" s="184">
        <v>7.5453921703162061</v>
      </c>
      <c r="L53" s="185">
        <f t="shared" ref="L53:L65" si="9">IFERROR(K53-I53,"-")</f>
        <v>7.7950069673310196E-2</v>
      </c>
      <c r="M53" s="184">
        <v>7.4795131736365352</v>
      </c>
      <c r="N53" s="185">
        <f>IFERROR(M53-K53,"-")</f>
        <v>-6.5878996679670898E-2</v>
      </c>
      <c r="O53" s="185">
        <f>IFERROR(M53-C53,"-")</f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8"/>
        <v>-0.46286792869627824</v>
      </c>
      <c r="G54" s="184">
        <v>4.9967806841046274</v>
      </c>
      <c r="H54" s="185">
        <f t="shared" si="8"/>
        <v>-2.0862203860826076</v>
      </c>
      <c r="I54" s="184">
        <v>6.6507065915604313</v>
      </c>
      <c r="J54" s="185">
        <f t="shared" si="8"/>
        <v>1.6539259074558039</v>
      </c>
      <c r="K54" s="184">
        <v>6.9978918500415102</v>
      </c>
      <c r="L54" s="185">
        <f t="shared" si="9"/>
        <v>0.34718525848107884</v>
      </c>
      <c r="M54" s="184">
        <v>6.9611814572379007</v>
      </c>
      <c r="N54" s="185">
        <f t="shared" ref="N54:N64" si="10">IFERROR(M54-K54,"-")</f>
        <v>-3.6710392803609437E-2</v>
      </c>
      <c r="O54" s="185">
        <f t="shared" ref="O54:O64" si="11">IFERROR(M54-C54,"-")</f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8"/>
        <v>0.68553398463623783</v>
      </c>
      <c r="G55" s="184">
        <v>4.8375486381322954</v>
      </c>
      <c r="H55" s="185">
        <f t="shared" si="8"/>
        <v>-3.0729125706535614</v>
      </c>
      <c r="I55" s="184">
        <v>7.297614374012837</v>
      </c>
      <c r="J55" s="185">
        <f t="shared" si="8"/>
        <v>2.4600657358805416</v>
      </c>
      <c r="K55" s="184">
        <v>7.0689602308594104</v>
      </c>
      <c r="L55" s="185">
        <f t="shared" si="9"/>
        <v>-0.22865414315342658</v>
      </c>
      <c r="M55" s="184">
        <v>6.7553435594392406</v>
      </c>
      <c r="N55" s="185">
        <f t="shared" si="10"/>
        <v>-0.3136166714201698</v>
      </c>
      <c r="O55" s="185">
        <f t="shared" si="11"/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236</v>
      </c>
      <c r="F56" s="185" t="str">
        <f t="shared" si="8"/>
        <v>-</v>
      </c>
      <c r="G56" s="184">
        <v>4.7800588843797245</v>
      </c>
      <c r="H56" s="185" t="str">
        <f t="shared" si="8"/>
        <v>-</v>
      </c>
      <c r="I56" s="184">
        <v>6.5945161392105511</v>
      </c>
      <c r="J56" s="185">
        <f t="shared" si="8"/>
        <v>1.8144572548308266</v>
      </c>
      <c r="K56" s="184">
        <v>6.5399217363828601</v>
      </c>
      <c r="L56" s="185">
        <f t="shared" si="9"/>
        <v>-5.4594402827691013E-2</v>
      </c>
      <c r="M56" s="184">
        <v>6.7760773906924294</v>
      </c>
      <c r="N56" s="185">
        <f t="shared" si="10"/>
        <v>0.23615565430956931</v>
      </c>
      <c r="O56" s="185">
        <f t="shared" si="11"/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236</v>
      </c>
      <c r="F57" s="185" t="str">
        <f t="shared" si="8"/>
        <v>-</v>
      </c>
      <c r="G57" s="184">
        <v>4.6443032228778938</v>
      </c>
      <c r="H57" s="185" t="str">
        <f t="shared" si="8"/>
        <v>-</v>
      </c>
      <c r="I57" s="184">
        <v>6.6882519368571351</v>
      </c>
      <c r="J57" s="185">
        <f t="shared" si="8"/>
        <v>2.0439487139792414</v>
      </c>
      <c r="K57" s="184">
        <v>6.9112693659913855</v>
      </c>
      <c r="L57" s="185">
        <f t="shared" si="9"/>
        <v>0.22301742913425038</v>
      </c>
      <c r="M57" s="184">
        <v>6.767806612632616</v>
      </c>
      <c r="N57" s="185">
        <f t="shared" si="10"/>
        <v>-0.14346275335876957</v>
      </c>
      <c r="O57" s="185">
        <f t="shared" si="11"/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236</v>
      </c>
      <c r="F58" s="185" t="str">
        <f t="shared" si="8"/>
        <v>-</v>
      </c>
      <c r="G58" s="184">
        <v>5.0014548645590375</v>
      </c>
      <c r="H58" s="185" t="str">
        <f t="shared" si="8"/>
        <v>-</v>
      </c>
      <c r="I58" s="184">
        <v>7.0047183079421824</v>
      </c>
      <c r="J58" s="185">
        <f t="shared" si="8"/>
        <v>2.0032634433831449</v>
      </c>
      <c r="K58" s="184">
        <v>6.8310383944153577</v>
      </c>
      <c r="L58" s="185">
        <f t="shared" si="9"/>
        <v>-0.17367991352682477</v>
      </c>
      <c r="M58" s="184">
        <v>6.6362790459442387</v>
      </c>
      <c r="N58" s="185">
        <f t="shared" si="10"/>
        <v>-0.19475934847111898</v>
      </c>
      <c r="O58" s="185">
        <f t="shared" si="11"/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236</v>
      </c>
      <c r="F59" s="185" t="str">
        <f t="shared" si="8"/>
        <v>-</v>
      </c>
      <c r="G59" s="184">
        <v>5.7478048715095778</v>
      </c>
      <c r="H59" s="185" t="str">
        <f t="shared" si="8"/>
        <v>-</v>
      </c>
      <c r="I59" s="184">
        <v>6.9643698899562754</v>
      </c>
      <c r="J59" s="185">
        <f t="shared" si="8"/>
        <v>1.2165650184466976</v>
      </c>
      <c r="K59" s="184">
        <v>7.2468178837455648</v>
      </c>
      <c r="L59" s="185">
        <f t="shared" si="9"/>
        <v>0.28244799378928942</v>
      </c>
      <c r="M59" s="184">
        <v>7.2890932982917214</v>
      </c>
      <c r="N59" s="185">
        <f t="shared" si="10"/>
        <v>4.2275414546156576E-2</v>
      </c>
      <c r="O59" s="185">
        <f t="shared" si="11"/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8"/>
        <v>-2.3014842662137616</v>
      </c>
      <c r="G60" s="184">
        <v>6.6249171708832568</v>
      </c>
      <c r="H60" s="185">
        <f t="shared" si="8"/>
        <v>1.5067094475856253</v>
      </c>
      <c r="I60" s="184">
        <v>7.3769862429348407</v>
      </c>
      <c r="J60" s="185">
        <f t="shared" si="8"/>
        <v>0.75206907205158391</v>
      </c>
      <c r="K60" s="184">
        <v>7.4616266035620873</v>
      </c>
      <c r="L60" s="185">
        <f t="shared" si="9"/>
        <v>8.4640360627246558E-2</v>
      </c>
      <c r="M60" s="184"/>
      <c r="N60" s="185"/>
      <c r="O60" s="185"/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8"/>
        <v>-2.972479403689035</v>
      </c>
      <c r="G61" s="184">
        <v>7.036620989384188</v>
      </c>
      <c r="H61" s="185">
        <f t="shared" si="8"/>
        <v>2.5347429397475114</v>
      </c>
      <c r="I61" s="184">
        <v>7.1376755746517411</v>
      </c>
      <c r="J61" s="185">
        <f t="shared" si="8"/>
        <v>0.10105458526755307</v>
      </c>
      <c r="K61" s="184">
        <v>7.1533715606525314</v>
      </c>
      <c r="L61" s="185">
        <f t="shared" si="9"/>
        <v>1.5695986000790363E-2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8"/>
        <v>-2.7331265240230485</v>
      </c>
      <c r="G62" s="184">
        <v>6.7180665830895672</v>
      </c>
      <c r="H62" s="185">
        <f t="shared" si="8"/>
        <v>2.4232272711813128</v>
      </c>
      <c r="I62" s="184">
        <v>6.8989995831596502</v>
      </c>
      <c r="J62" s="185">
        <f t="shared" si="8"/>
        <v>0.18093300007008306</v>
      </c>
      <c r="K62" s="184">
        <v>6.890301003344482</v>
      </c>
      <c r="L62" s="185">
        <f t="shared" si="9"/>
        <v>-8.6985798151681948E-3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8"/>
        <v>-0.25136994494499376</v>
      </c>
      <c r="G63" s="184">
        <v>7.3550774581429135</v>
      </c>
      <c r="H63" s="185">
        <f t="shared" si="8"/>
        <v>0.37519767326471065</v>
      </c>
      <c r="I63" s="184">
        <v>7.1330528040515375</v>
      </c>
      <c r="J63" s="185">
        <f t="shared" si="8"/>
        <v>-0.22202465409137595</v>
      </c>
      <c r="K63" s="184">
        <v>7.3095171919128523</v>
      </c>
      <c r="L63" s="185">
        <f t="shared" si="9"/>
        <v>0.1764643878613148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8"/>
        <v>-0.33811553269216077</v>
      </c>
      <c r="G64" s="184">
        <v>7.1035922185752352</v>
      </c>
      <c r="H64" s="185">
        <f t="shared" si="8"/>
        <v>0.23513238069756426</v>
      </c>
      <c r="I64" s="184">
        <v>7.05457733747921</v>
      </c>
      <c r="J64" s="185">
        <f t="shared" si="8"/>
        <v>-4.9014881096025142E-2</v>
      </c>
      <c r="K64" s="184">
        <v>7.0099346585283966</v>
      </c>
      <c r="L64" s="185">
        <f t="shared" si="9"/>
        <v>-4.4642678950813419E-2</v>
      </c>
      <c r="M64" s="184"/>
      <c r="N64" s="185"/>
      <c r="O64" s="185"/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8"/>
        <v>-0.54239387835653297</v>
      </c>
      <c r="G65" s="186">
        <v>6.3895048428227073</v>
      </c>
      <c r="H65" s="187">
        <f t="shared" si="8"/>
        <v>-0.33508828103314947</v>
      </c>
      <c r="I65" s="186">
        <v>7.0085146420153253</v>
      </c>
      <c r="J65" s="187">
        <f t="shared" si="8"/>
        <v>0.619009799192618</v>
      </c>
      <c r="K65" s="186">
        <v>7.0731934312265743</v>
      </c>
      <c r="L65" s="187">
        <f t="shared" si="9"/>
        <v>6.4678789211249033E-2</v>
      </c>
      <c r="M65" s="186">
        <v>6.9463968761093362</v>
      </c>
      <c r="N65" s="187">
        <v>-6.1725635158539127E-2</v>
      </c>
      <c r="O65" s="187">
        <v>-0.31959314913166992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12">IFERROR(E75-C75,"-")</f>
        <v>0.5946135236271779</v>
      </c>
      <c r="G75" s="184">
        <v>19.477227722772277</v>
      </c>
      <c r="H75" s="185">
        <f t="shared" si="12"/>
        <v>10.550287408338187</v>
      </c>
      <c r="I75" s="184">
        <v>7.9685462655838961</v>
      </c>
      <c r="J75" s="185">
        <f t="shared" si="12"/>
        <v>-11.508681457188381</v>
      </c>
      <c r="K75" s="184">
        <v>8.5360883914478407</v>
      </c>
      <c r="L75" s="185">
        <f t="shared" ref="L75:L87" si="13">IFERROR(K75-I75,"-")</f>
        <v>0.56754212586394459</v>
      </c>
      <c r="M75" s="184">
        <v>8.3014899957428696</v>
      </c>
      <c r="N75" s="185">
        <f>IFERROR(M75-K75,"-")</f>
        <v>-0.2345983957049711</v>
      </c>
      <c r="O75" s="185">
        <f>IFERROR(M75-C75,"-")</f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12"/>
        <v>-0.16693324401843057</v>
      </c>
      <c r="G76" s="184">
        <v>14.865079365079366</v>
      </c>
      <c r="H76" s="185">
        <f t="shared" si="12"/>
        <v>6.6617323070371288</v>
      </c>
      <c r="I76" s="184">
        <v>7.431149250140348</v>
      </c>
      <c r="J76" s="185">
        <f t="shared" si="12"/>
        <v>-7.4339301149390176</v>
      </c>
      <c r="K76" s="184">
        <v>7.9643095644431252</v>
      </c>
      <c r="L76" s="185">
        <f t="shared" si="13"/>
        <v>0.53316031430277722</v>
      </c>
      <c r="M76" s="184">
        <v>7.751214378238342</v>
      </c>
      <c r="N76" s="185">
        <f t="shared" ref="N76:N86" si="14">IFERROR(M76-K76,"-")</f>
        <v>-0.21309518620478318</v>
      </c>
      <c r="O76" s="185">
        <f t="shared" ref="O76:O86" si="15">IFERROR(M76-C76,"-")</f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12"/>
        <v>1.5227608190799451</v>
      </c>
      <c r="G77" s="184">
        <v>21.081433224755699</v>
      </c>
      <c r="H77" s="185">
        <f t="shared" si="12"/>
        <v>12.303803991244113</v>
      </c>
      <c r="I77" s="184">
        <v>7.6807281132620631</v>
      </c>
      <c r="J77" s="185">
        <f t="shared" si="12"/>
        <v>-13.400705111493636</v>
      </c>
      <c r="K77" s="184">
        <v>7.2202598160852434</v>
      </c>
      <c r="L77" s="185">
        <f t="shared" si="13"/>
        <v>-0.4604682971768197</v>
      </c>
      <c r="M77" s="184">
        <v>6.624144705643249</v>
      </c>
      <c r="N77" s="185">
        <f t="shared" si="14"/>
        <v>-0.59611511044199439</v>
      </c>
      <c r="O77" s="185">
        <f t="shared" si="15"/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236</v>
      </c>
      <c r="F78" s="185" t="str">
        <f t="shared" si="12"/>
        <v>-</v>
      </c>
      <c r="G78" s="184">
        <v>9.4550561797752817</v>
      </c>
      <c r="H78" s="185" t="str">
        <f t="shared" si="12"/>
        <v>-</v>
      </c>
      <c r="I78" s="184">
        <v>6.8932210297513921</v>
      </c>
      <c r="J78" s="185">
        <f t="shared" si="12"/>
        <v>-2.5618351500238896</v>
      </c>
      <c r="K78" s="184">
        <v>6.6325707530769762</v>
      </c>
      <c r="L78" s="185">
        <f t="shared" si="13"/>
        <v>-0.26065027667441587</v>
      </c>
      <c r="M78" s="184">
        <v>7.1035439137134055</v>
      </c>
      <c r="N78" s="185">
        <f t="shared" si="14"/>
        <v>0.47097316063642936</v>
      </c>
      <c r="O78" s="185">
        <f t="shared" si="15"/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236</v>
      </c>
      <c r="F79" s="185" t="str">
        <f t="shared" si="12"/>
        <v>-</v>
      </c>
      <c r="G79" s="184">
        <v>5.0410094637223972</v>
      </c>
      <c r="H79" s="185" t="str">
        <f t="shared" si="12"/>
        <v>-</v>
      </c>
      <c r="I79" s="184">
        <v>6.8423889792076666</v>
      </c>
      <c r="J79" s="185">
        <f t="shared" si="12"/>
        <v>1.8013795154852694</v>
      </c>
      <c r="K79" s="184">
        <v>7.0364704064286814</v>
      </c>
      <c r="L79" s="185">
        <f t="shared" si="13"/>
        <v>0.19408142722101474</v>
      </c>
      <c r="M79" s="184">
        <v>6.5189393939393936</v>
      </c>
      <c r="N79" s="185">
        <f t="shared" si="14"/>
        <v>-0.51753101248928779</v>
      </c>
      <c r="O79" s="185">
        <f t="shared" si="15"/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236</v>
      </c>
      <c r="F80" s="185" t="str">
        <f t="shared" si="12"/>
        <v>-</v>
      </c>
      <c r="G80" s="184">
        <v>5.1664507772020727</v>
      </c>
      <c r="H80" s="185" t="str">
        <f t="shared" si="12"/>
        <v>-</v>
      </c>
      <c r="I80" s="184">
        <v>7.0134657836644587</v>
      </c>
      <c r="J80" s="185">
        <f t="shared" si="12"/>
        <v>1.847015006462386</v>
      </c>
      <c r="K80" s="184">
        <v>7.1027638379147628</v>
      </c>
      <c r="L80" s="185">
        <f t="shared" si="13"/>
        <v>8.9298054250304126E-2</v>
      </c>
      <c r="M80" s="184">
        <v>7.124307794032565</v>
      </c>
      <c r="N80" s="185">
        <f t="shared" si="14"/>
        <v>2.1543956117802132E-2</v>
      </c>
      <c r="O80" s="185">
        <f t="shared" si="15"/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236</v>
      </c>
      <c r="F81" s="185" t="str">
        <f t="shared" si="12"/>
        <v>-</v>
      </c>
      <c r="G81" s="184">
        <v>6.7181875592042939</v>
      </c>
      <c r="H81" s="185" t="str">
        <f t="shared" si="12"/>
        <v>-</v>
      </c>
      <c r="I81" s="184">
        <v>7.5911216449939145</v>
      </c>
      <c r="J81" s="185">
        <f t="shared" si="12"/>
        <v>0.87293408578962062</v>
      </c>
      <c r="K81" s="184">
        <v>7.5522540286938193</v>
      </c>
      <c r="L81" s="185">
        <f t="shared" si="13"/>
        <v>-3.8867616300095165E-2</v>
      </c>
      <c r="M81" s="184">
        <v>7.2211466865227107</v>
      </c>
      <c r="N81" s="185">
        <f t="shared" si="14"/>
        <v>-0.3311073421711086</v>
      </c>
      <c r="O81" s="185">
        <f t="shared" si="15"/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12"/>
        <v>-1.4186721861245015</v>
      </c>
      <c r="G82" s="184">
        <v>7.9656224334154642</v>
      </c>
      <c r="H82" s="185">
        <f t="shared" si="12"/>
        <v>1.0006224334154643</v>
      </c>
      <c r="I82" s="184">
        <v>7.960238198622914</v>
      </c>
      <c r="J82" s="185">
        <f t="shared" si="12"/>
        <v>-5.3842347925501244E-3</v>
      </c>
      <c r="K82" s="184">
        <v>7.9245908431738137</v>
      </c>
      <c r="L82" s="185">
        <f t="shared" si="13"/>
        <v>-3.564735544910036E-2</v>
      </c>
      <c r="M82" s="184"/>
      <c r="N82" s="185"/>
      <c r="O82" s="185"/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12"/>
        <v>2.2482310171418973</v>
      </c>
      <c r="G83" s="184">
        <v>7.8452128910844507</v>
      </c>
      <c r="H83" s="185">
        <f t="shared" si="12"/>
        <v>-2.3752172164424312</v>
      </c>
      <c r="I83" s="184">
        <v>7.6872820979232985</v>
      </c>
      <c r="J83" s="185">
        <f t="shared" si="12"/>
        <v>-0.15793079316115222</v>
      </c>
      <c r="K83" s="184">
        <v>7.6300188205771642</v>
      </c>
      <c r="L83" s="185">
        <f t="shared" si="13"/>
        <v>-5.7263277346134345E-2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12"/>
        <v>1.8983922237936959</v>
      </c>
      <c r="G84" s="184">
        <v>7.1315753330586462</v>
      </c>
      <c r="H84" s="185">
        <f t="shared" si="12"/>
        <v>-2.4443505928672797</v>
      </c>
      <c r="I84" s="184">
        <v>7.4518625393494231</v>
      </c>
      <c r="J84" s="185">
        <f t="shared" si="12"/>
        <v>0.32028720629077689</v>
      </c>
      <c r="K84" s="184">
        <v>7.0542501497703523</v>
      </c>
      <c r="L84" s="185">
        <f t="shared" si="13"/>
        <v>-0.39761238957907086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12"/>
        <v>5.5581590339304583</v>
      </c>
      <c r="G85" s="184">
        <v>8.2603970912656255</v>
      </c>
      <c r="H85" s="185">
        <f t="shared" si="12"/>
        <v>-5.316290025298791</v>
      </c>
      <c r="I85" s="184">
        <v>7.4436004827145599</v>
      </c>
      <c r="J85" s="185">
        <f t="shared" si="12"/>
        <v>-0.81679660855106562</v>
      </c>
      <c r="K85" s="184">
        <v>7.5841486537732274</v>
      </c>
      <c r="L85" s="185">
        <f t="shared" si="13"/>
        <v>0.14054817105866757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12"/>
        <v>4.0927424545219893</v>
      </c>
      <c r="G86" s="184">
        <v>7.4354273389053649</v>
      </c>
      <c r="H86" s="185">
        <f t="shared" si="12"/>
        <v>-4.5473609571359432</v>
      </c>
      <c r="I86" s="184">
        <v>7.232929964261082</v>
      </c>
      <c r="J86" s="185">
        <f t="shared" si="12"/>
        <v>-0.20249737464428286</v>
      </c>
      <c r="K86" s="184">
        <v>7.4529502083790309</v>
      </c>
      <c r="L86" s="185">
        <f t="shared" si="13"/>
        <v>0.22002024411794885</v>
      </c>
      <c r="M86" s="184"/>
      <c r="N86" s="185"/>
      <c r="O86" s="185"/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12"/>
        <v>0.77902822572249875</v>
      </c>
      <c r="G87" s="186">
        <v>7.7516860160748928</v>
      </c>
      <c r="H87" s="187">
        <f t="shared" si="12"/>
        <v>-0.79206923455518297</v>
      </c>
      <c r="I87" s="186">
        <v>7.4275981000211777</v>
      </c>
      <c r="J87" s="187">
        <f t="shared" si="12"/>
        <v>-0.32408791605371512</v>
      </c>
      <c r="K87" s="186">
        <v>7.4724241619167229</v>
      </c>
      <c r="L87" s="187">
        <f t="shared" si="13"/>
        <v>4.4826061895545166E-2</v>
      </c>
      <c r="M87" s="186">
        <v>7.2061061094315804</v>
      </c>
      <c r="N87" s="187">
        <v>-0.23023454011556055</v>
      </c>
      <c r="O87" s="187">
        <v>-0.41055210596816494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16">IFERROR(E97-C97,"-")</f>
        <v>0.14141725543801442</v>
      </c>
      <c r="G97" s="184">
        <v>7.2568181818181818</v>
      </c>
      <c r="H97" s="185">
        <f t="shared" si="16"/>
        <v>-2.0316440763308394</v>
      </c>
      <c r="I97" s="184">
        <v>10.058643771827706</v>
      </c>
      <c r="J97" s="185">
        <f t="shared" si="16"/>
        <v>2.8018255900095239</v>
      </c>
      <c r="K97" s="184">
        <v>9.1694865070637004</v>
      </c>
      <c r="L97" s="185">
        <f t="shared" ref="L97:L109" si="17">IFERROR(K97-I97,"-")</f>
        <v>-0.88915726476400536</v>
      </c>
      <c r="M97" s="184">
        <v>8.4320445539252429</v>
      </c>
      <c r="N97" s="185">
        <f>IFERROR(M97-K97,"-")</f>
        <v>-0.73744195313845751</v>
      </c>
      <c r="O97" s="185">
        <f>IFERROR(M97-C97,"-")</f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16"/>
        <v>0.44870687534385745</v>
      </c>
      <c r="G98" s="184">
        <v>5.2167060677698975</v>
      </c>
      <c r="H98" s="185">
        <f t="shared" si="16"/>
        <v>-3.6011475942883626</v>
      </c>
      <c r="I98" s="184">
        <v>8.5183896043624543</v>
      </c>
      <c r="J98" s="185">
        <f t="shared" si="16"/>
        <v>3.3016835365925568</v>
      </c>
      <c r="K98" s="184">
        <v>8.342087286527514</v>
      </c>
      <c r="L98" s="185">
        <f t="shared" si="17"/>
        <v>-0.17630231783494033</v>
      </c>
      <c r="M98" s="184">
        <v>7.8970631762423125</v>
      </c>
      <c r="N98" s="185">
        <f t="shared" ref="N98:N108" si="18">IFERROR(M98-K98,"-")</f>
        <v>-0.4450241102852015</v>
      </c>
      <c r="O98" s="185">
        <f t="shared" ref="O98:O108" si="19">IFERROR(M98-C98,"-")</f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16"/>
        <v>4.1774387181979389</v>
      </c>
      <c r="G99" s="184">
        <v>4.2668872883005644</v>
      </c>
      <c r="H99" s="185">
        <f t="shared" si="16"/>
        <v>-7.0587527036365447</v>
      </c>
      <c r="I99" s="184">
        <v>8.9438208884688084</v>
      </c>
      <c r="J99" s="185">
        <f t="shared" si="16"/>
        <v>4.676933600168244</v>
      </c>
      <c r="K99" s="184">
        <v>7.2962298025134649</v>
      </c>
      <c r="L99" s="185">
        <f t="shared" si="17"/>
        <v>-1.6475910859553435</v>
      </c>
      <c r="M99" s="184">
        <v>7.1176644057800056</v>
      </c>
      <c r="N99" s="185">
        <f t="shared" si="18"/>
        <v>-0.17856539673345928</v>
      </c>
      <c r="O99" s="185">
        <f t="shared" si="19"/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236</v>
      </c>
      <c r="F100" s="185" t="str">
        <f t="shared" si="16"/>
        <v>-</v>
      </c>
      <c r="G100" s="184">
        <v>4.2971937029431899</v>
      </c>
      <c r="H100" s="185" t="str">
        <f t="shared" si="16"/>
        <v>-</v>
      </c>
      <c r="I100" s="184">
        <v>7.2615639657124369</v>
      </c>
      <c r="J100" s="185">
        <f t="shared" si="16"/>
        <v>2.964370262769247</v>
      </c>
      <c r="K100" s="184">
        <v>6.8897870199563975</v>
      </c>
      <c r="L100" s="185">
        <f t="shared" si="17"/>
        <v>-0.37177694575603937</v>
      </c>
      <c r="M100" s="184">
        <v>7.2501342882721573</v>
      </c>
      <c r="N100" s="185">
        <f t="shared" si="18"/>
        <v>0.36034726831575981</v>
      </c>
      <c r="O100" s="185">
        <f t="shared" si="19"/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236</v>
      </c>
      <c r="F101" s="185" t="str">
        <f t="shared" si="16"/>
        <v>-</v>
      </c>
      <c r="G101" s="184">
        <v>3.7259593157651412</v>
      </c>
      <c r="H101" s="185" t="str">
        <f t="shared" si="16"/>
        <v>-</v>
      </c>
      <c r="I101" s="184">
        <v>7.5795092261617238</v>
      </c>
      <c r="J101" s="185">
        <f t="shared" si="16"/>
        <v>3.8535499103965827</v>
      </c>
      <c r="K101" s="184">
        <v>6.8398547955674438</v>
      </c>
      <c r="L101" s="185">
        <f t="shared" si="17"/>
        <v>-0.73965443059428004</v>
      </c>
      <c r="M101" s="184">
        <v>6.7150291423813488</v>
      </c>
      <c r="N101" s="185">
        <f t="shared" si="18"/>
        <v>-0.12482565318609495</v>
      </c>
      <c r="O101" s="185">
        <f t="shared" si="19"/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236</v>
      </c>
      <c r="F102" s="185" t="str">
        <f t="shared" si="16"/>
        <v>-</v>
      </c>
      <c r="G102" s="184">
        <v>5.7977450529222274</v>
      </c>
      <c r="H102" s="185" t="str">
        <f t="shared" si="16"/>
        <v>-</v>
      </c>
      <c r="I102" s="184">
        <v>7.6719207173194901</v>
      </c>
      <c r="J102" s="185">
        <f t="shared" si="16"/>
        <v>1.8741756643972627</v>
      </c>
      <c r="K102" s="184">
        <v>6.5240314296404636</v>
      </c>
      <c r="L102" s="185">
        <f t="shared" si="17"/>
        <v>-1.1478892876790265</v>
      </c>
      <c r="M102" s="184">
        <v>7.0445658424381827</v>
      </c>
      <c r="N102" s="185">
        <f t="shared" si="18"/>
        <v>0.52053441279771917</v>
      </c>
      <c r="O102" s="185">
        <f t="shared" si="19"/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236</v>
      </c>
      <c r="F103" s="185" t="str">
        <f t="shared" si="16"/>
        <v>-</v>
      </c>
      <c r="G103" s="184">
        <v>6.1979111481117082</v>
      </c>
      <c r="H103" s="185" t="str">
        <f t="shared" si="16"/>
        <v>-</v>
      </c>
      <c r="I103" s="184">
        <v>7.8098892707140131</v>
      </c>
      <c r="J103" s="185">
        <f t="shared" si="16"/>
        <v>1.6119781226023049</v>
      </c>
      <c r="K103" s="184">
        <v>7.6651164324823533</v>
      </c>
      <c r="L103" s="185">
        <f t="shared" si="17"/>
        <v>-0.14477283823165976</v>
      </c>
      <c r="M103" s="184">
        <v>7.5937150964470073</v>
      </c>
      <c r="N103" s="185">
        <f t="shared" si="18"/>
        <v>-7.1401336035346041E-2</v>
      </c>
      <c r="O103" s="185">
        <f t="shared" si="19"/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16"/>
        <v>-2.1041946882688034</v>
      </c>
      <c r="G104" s="184">
        <v>6.7188707112019994</v>
      </c>
      <c r="H104" s="185">
        <f t="shared" si="16"/>
        <v>0.5860924958312328</v>
      </c>
      <c r="I104" s="184">
        <v>8.0280654359897952</v>
      </c>
      <c r="J104" s="185">
        <f t="shared" si="16"/>
        <v>1.3091947247877957</v>
      </c>
      <c r="K104" s="184">
        <v>8.0638530164077604</v>
      </c>
      <c r="L104" s="185">
        <f t="shared" si="17"/>
        <v>3.5787580417965259E-2</v>
      </c>
      <c r="M104" s="184"/>
      <c r="N104" s="185"/>
      <c r="O104" s="185"/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16"/>
        <v>-3.3723899022714861</v>
      </c>
      <c r="G105" s="184">
        <v>8.1094095358383331</v>
      </c>
      <c r="H105" s="185">
        <f t="shared" si="16"/>
        <v>2.9276465440947685</v>
      </c>
      <c r="I105" s="184">
        <v>7.3250566263515537</v>
      </c>
      <c r="J105" s="185">
        <f t="shared" si="16"/>
        <v>-0.78435290948677938</v>
      </c>
      <c r="K105" s="184">
        <v>7.2178584261588217</v>
      </c>
      <c r="L105" s="185">
        <f t="shared" si="17"/>
        <v>-0.10719820019273207</v>
      </c>
      <c r="M105" s="184"/>
      <c r="N105" s="185"/>
      <c r="O105" s="185"/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16"/>
        <v>-2.7177540500573274</v>
      </c>
      <c r="G106" s="184">
        <v>7.4730443034220979</v>
      </c>
      <c r="H106" s="185">
        <f t="shared" si="16"/>
        <v>2.1524426222541289</v>
      </c>
      <c r="I106" s="184">
        <v>7.6415784008307375</v>
      </c>
      <c r="J106" s="185">
        <f t="shared" si="16"/>
        <v>0.16853409740863956</v>
      </c>
      <c r="K106" s="184">
        <v>7.5350687417126112</v>
      </c>
      <c r="L106" s="185">
        <f t="shared" si="17"/>
        <v>-0.10650965911812627</v>
      </c>
      <c r="M106" s="184"/>
      <c r="N106" s="185"/>
      <c r="O106" s="185"/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16"/>
        <v>-1.6064680563865297</v>
      </c>
      <c r="G107" s="184">
        <v>8.4286078206597885</v>
      </c>
      <c r="H107" s="185">
        <f t="shared" si="16"/>
        <v>1.7808446408826386</v>
      </c>
      <c r="I107" s="184">
        <v>7.9870946393117137</v>
      </c>
      <c r="J107" s="185">
        <f t="shared" si="16"/>
        <v>-0.44151318134807482</v>
      </c>
      <c r="K107" s="184">
        <v>7.928793932416875</v>
      </c>
      <c r="L107" s="185">
        <f t="shared" si="17"/>
        <v>-5.8300706894838683E-2</v>
      </c>
      <c r="M107" s="184"/>
      <c r="N107" s="185"/>
      <c r="O107" s="185"/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16"/>
        <v>-1.3808199581451595</v>
      </c>
      <c r="G108" s="184">
        <v>8.0989971715093851</v>
      </c>
      <c r="H108" s="185">
        <f t="shared" si="16"/>
        <v>0.63481009730573934</v>
      </c>
      <c r="I108" s="184">
        <v>7.7937504563043003</v>
      </c>
      <c r="J108" s="185">
        <f t="shared" si="16"/>
        <v>-0.30524671520508484</v>
      </c>
      <c r="K108" s="184">
        <v>7.5041961545687981</v>
      </c>
      <c r="L108" s="185">
        <f t="shared" si="17"/>
        <v>-0.28955430173550223</v>
      </c>
      <c r="M108" s="184"/>
      <c r="N108" s="185"/>
      <c r="O108" s="185"/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16"/>
        <v>0.17662173534821957</v>
      </c>
      <c r="G109" s="186">
        <v>6.7462678422476356</v>
      </c>
      <c r="H109" s="187">
        <f t="shared" si="16"/>
        <v>-1.1820217819914598</v>
      </c>
      <c r="I109" s="186">
        <v>7.94246678177314</v>
      </c>
      <c r="J109" s="187">
        <f t="shared" si="16"/>
        <v>1.1961989395255044</v>
      </c>
      <c r="K109" s="186">
        <v>7.5594228758302462</v>
      </c>
      <c r="L109" s="187">
        <f t="shared" si="17"/>
        <v>-0.38304390594289384</v>
      </c>
      <c r="M109" s="186">
        <v>7.4335564781838608</v>
      </c>
      <c r="N109" s="187">
        <v>-4.8450539719476993E-2</v>
      </c>
      <c r="O109" s="187">
        <v>8.2921348967916586E-2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C58F8-94E7-4F34-A862-F0273421F2D4}">
  <sheetPr>
    <tabColor rgb="FF7030A0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F22DD-44EE-40C3-AB73-D7B6CAB9B777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f t="shared" ref="N9:N14" si="1">IFERROR(M9/K9-1,"-")</f>
        <v>3.956043956043942E-2</v>
      </c>
      <c r="O9" s="116">
        <f>IFERROR(M9/C9-1,"-")</f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f t="shared" si="1"/>
        <v>-1.634454784061079E-2</v>
      </c>
      <c r="O10" s="116">
        <f t="shared" ref="O10:O14" si="2">IFERROR(M10/C10-1,"-")</f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f t="shared" si="1"/>
        <v>7.1400903808908955E-2</v>
      </c>
      <c r="O11" s="116">
        <f t="shared" si="2"/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f t="shared" si="1"/>
        <v>-2.0928792569659516E-2</v>
      </c>
      <c r="O12" s="116">
        <f t="shared" si="2"/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f t="shared" si="1"/>
        <v>4.0343464631320547E-2</v>
      </c>
      <c r="O13" s="116">
        <f t="shared" si="2"/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f t="shared" si="1"/>
        <v>-1.1722272317403082E-2</v>
      </c>
      <c r="O14" s="116">
        <f t="shared" si="2"/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f>IFERROR(M15/K15-1,"-")</f>
        <v>-1.6047102285846271E-2</v>
      </c>
      <c r="O15" s="116">
        <f>IFERROR(M15/C15-1,"-")</f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3" si="3">IFERROR(E31/C31-1,"-")</f>
        <v>-1.6270337922403844E-3</v>
      </c>
      <c r="G31" s="193">
        <v>0.17430000000000001</v>
      </c>
      <c r="H31" s="116">
        <f t="shared" si="3"/>
        <v>-0.78149680330951488</v>
      </c>
      <c r="I31" s="193">
        <v>0.60199999999999998</v>
      </c>
      <c r="J31" s="116">
        <f t="shared" si="3"/>
        <v>2.4538152610441766</v>
      </c>
      <c r="K31" s="193">
        <v>0.81779999999999997</v>
      </c>
      <c r="L31" s="116">
        <f t="shared" ref="L31:L43" si="4">IFERROR(K31/I31-1,"-")</f>
        <v>0.35847176079734222</v>
      </c>
      <c r="M31" s="193">
        <v>0.84060000000000001</v>
      </c>
      <c r="N31" s="116">
        <f t="shared" ref="N31:N39" si="5">IFERROR(M31/K31-1,"-")</f>
        <v>2.7879677182685247E-2</v>
      </c>
      <c r="O31" s="116">
        <f>IFERROR(M31/C31-1,"-")</f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3"/>
        <v>1.7999006951340712E-2</v>
      </c>
      <c r="G32" s="193">
        <v>0.2646</v>
      </c>
      <c r="H32" s="116">
        <f t="shared" si="3"/>
        <v>-0.6773564199487867</v>
      </c>
      <c r="I32" s="193">
        <v>0.78110000000000002</v>
      </c>
      <c r="J32" s="116">
        <f t="shared" si="3"/>
        <v>1.9520030234315948</v>
      </c>
      <c r="K32" s="193">
        <v>0.87939999999999996</v>
      </c>
      <c r="L32" s="116">
        <f t="shared" si="4"/>
        <v>0.12584816284726652</v>
      </c>
      <c r="M32" s="193">
        <v>0.87919999999999998</v>
      </c>
      <c r="N32" s="116">
        <f t="shared" si="5"/>
        <v>-2.2742779167617133E-4</v>
      </c>
      <c r="O32" s="116">
        <f t="shared" ref="O32:O39" si="6">IFERROR(M32/C32-1,"-")</f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3"/>
        <v>-0.58051787916152886</v>
      </c>
      <c r="G33" s="193">
        <v>0.26329999999999998</v>
      </c>
      <c r="H33" s="116">
        <f t="shared" si="3"/>
        <v>-0.2260435038212818</v>
      </c>
      <c r="I33" s="193">
        <v>0.82319999999999993</v>
      </c>
      <c r="J33" s="116">
        <f t="shared" si="3"/>
        <v>2.1264717052791493</v>
      </c>
      <c r="K33" s="193">
        <v>0.8216</v>
      </c>
      <c r="L33" s="116">
        <f t="shared" si="4"/>
        <v>-1.9436345966957758E-3</v>
      </c>
      <c r="M33" s="193">
        <v>0.86970000000000003</v>
      </c>
      <c r="N33" s="116">
        <f t="shared" si="5"/>
        <v>5.8544303797468444E-2</v>
      </c>
      <c r="O33" s="116">
        <f t="shared" si="6"/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3"/>
        <v>-1</v>
      </c>
      <c r="G34" s="193">
        <v>0.34250000000000003</v>
      </c>
      <c r="H34" s="116" t="str">
        <f t="shared" si="3"/>
        <v>-</v>
      </c>
      <c r="I34" s="193">
        <v>0.88049999999999995</v>
      </c>
      <c r="J34" s="116">
        <f t="shared" si="3"/>
        <v>1.5708029197080289</v>
      </c>
      <c r="K34" s="193">
        <v>0.86809999999999998</v>
      </c>
      <c r="L34" s="116">
        <f t="shared" si="4"/>
        <v>-1.4082907438955128E-2</v>
      </c>
      <c r="M34" s="193">
        <v>0.84870000000000001</v>
      </c>
      <c r="N34" s="116">
        <f t="shared" si="5"/>
        <v>-2.2347655800022959E-2</v>
      </c>
      <c r="O34" s="116">
        <f t="shared" si="6"/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3"/>
        <v>-1</v>
      </c>
      <c r="G35" s="193">
        <v>0.36119999999999997</v>
      </c>
      <c r="H35" s="116" t="str">
        <f t="shared" si="3"/>
        <v>-</v>
      </c>
      <c r="I35" s="193">
        <v>0.77670000000000006</v>
      </c>
      <c r="J35" s="116">
        <f t="shared" si="3"/>
        <v>1.1503322259136217</v>
      </c>
      <c r="K35" s="193">
        <v>0.80019999999999991</v>
      </c>
      <c r="L35" s="116">
        <f t="shared" si="4"/>
        <v>3.025621217973451E-2</v>
      </c>
      <c r="M35" s="193">
        <v>0.82900000000000007</v>
      </c>
      <c r="N35" s="116">
        <f t="shared" si="5"/>
        <v>3.5991002249437853E-2</v>
      </c>
      <c r="O35" s="116">
        <f t="shared" si="6"/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3"/>
        <v>-1</v>
      </c>
      <c r="G36" s="193">
        <v>0.32770000000000005</v>
      </c>
      <c r="H36" s="116" t="str">
        <f t="shared" si="3"/>
        <v>-</v>
      </c>
      <c r="I36" s="193">
        <v>0.82209999999999994</v>
      </c>
      <c r="J36" s="116">
        <f t="shared" si="3"/>
        <v>1.5086969789441556</v>
      </c>
      <c r="K36" s="193">
        <v>0.83799999999999997</v>
      </c>
      <c r="L36" s="116">
        <f t="shared" si="4"/>
        <v>1.9340712808660676E-2</v>
      </c>
      <c r="M36" s="193">
        <v>0.83069999999999988</v>
      </c>
      <c r="N36" s="116">
        <f t="shared" si="5"/>
        <v>-8.7112171837709917E-3</v>
      </c>
      <c r="O36" s="116">
        <f t="shared" si="6"/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3"/>
        <v>-1</v>
      </c>
      <c r="G37" s="193">
        <v>0.52710000000000001</v>
      </c>
      <c r="H37" s="116" t="str">
        <f t="shared" si="3"/>
        <v>-</v>
      </c>
      <c r="I37" s="193">
        <v>0.91700000000000004</v>
      </c>
      <c r="J37" s="116">
        <f t="shared" si="3"/>
        <v>0.73970783532536521</v>
      </c>
      <c r="K37" s="193">
        <v>0.92159999999999997</v>
      </c>
      <c r="L37" s="116">
        <f t="shared" si="4"/>
        <v>5.0163576881132599E-3</v>
      </c>
      <c r="M37" s="193">
        <v>0.89780000000000004</v>
      </c>
      <c r="N37" s="116">
        <f t="shared" si="5"/>
        <v>-2.5824652777777679E-2</v>
      </c>
      <c r="O37" s="116">
        <f t="shared" si="6"/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3"/>
        <v>-0.55823516336963763</v>
      </c>
      <c r="G38" s="193">
        <v>0.71930000000000005</v>
      </c>
      <c r="H38" s="116">
        <f t="shared" si="3"/>
        <v>0.80955974842767309</v>
      </c>
      <c r="I38" s="193">
        <v>0.96599999999999997</v>
      </c>
      <c r="J38" s="116">
        <f t="shared" si="3"/>
        <v>0.3429723342138189</v>
      </c>
      <c r="K38" s="193">
        <v>0.95979999999999999</v>
      </c>
      <c r="L38" s="116">
        <f t="shared" si="4"/>
        <v>-6.4182194616977384E-3</v>
      </c>
      <c r="M38" s="193"/>
      <c r="N38" s="116"/>
      <c r="O38" s="116"/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3"/>
        <v>-0.69714574387471584</v>
      </c>
      <c r="G39" s="193">
        <v>0.6873999999999999</v>
      </c>
      <c r="H39" s="116">
        <f t="shared" si="3"/>
        <v>1.8665554628857377</v>
      </c>
      <c r="I39" s="193">
        <v>0.81819999999999993</v>
      </c>
      <c r="J39" s="116">
        <f t="shared" si="3"/>
        <v>0.19028222286878105</v>
      </c>
      <c r="K39" s="193">
        <v>0.84670000000000001</v>
      </c>
      <c r="L39" s="116">
        <f t="shared" si="4"/>
        <v>3.4832559276460673E-2</v>
      </c>
      <c r="M39" s="193"/>
      <c r="N39" s="116"/>
      <c r="O39" s="116"/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3"/>
        <v>-0.76622915927633906</v>
      </c>
      <c r="G40" s="193">
        <v>0.79830000000000001</v>
      </c>
      <c r="H40" s="116">
        <f t="shared" si="3"/>
        <v>3.0379362670713208</v>
      </c>
      <c r="I40" s="193">
        <v>0.88470000000000004</v>
      </c>
      <c r="J40" s="116">
        <f t="shared" si="3"/>
        <v>0.10822998872604295</v>
      </c>
      <c r="K40" s="193">
        <v>0.89749999999999996</v>
      </c>
      <c r="L40" s="116">
        <f t="shared" si="4"/>
        <v>1.4468181304396976E-2</v>
      </c>
      <c r="M40" s="193"/>
      <c r="N40" s="116"/>
      <c r="O40" s="116"/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3"/>
        <v>-0.653439498759953</v>
      </c>
      <c r="G41" s="193">
        <v>0.77560000000000007</v>
      </c>
      <c r="H41" s="116">
        <f t="shared" si="3"/>
        <v>1.9212806026365348</v>
      </c>
      <c r="I41" s="193">
        <v>0.8327</v>
      </c>
      <c r="J41" s="116">
        <f t="shared" si="3"/>
        <v>7.3620422898401205E-2</v>
      </c>
      <c r="K41" s="193">
        <v>0.85580000000000001</v>
      </c>
      <c r="L41" s="116">
        <f t="shared" si="4"/>
        <v>2.7741083223249641E-2</v>
      </c>
      <c r="M41" s="193"/>
      <c r="N41" s="116"/>
      <c r="O41" s="116"/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3"/>
        <v>-0.57995319812792512</v>
      </c>
      <c r="G42" s="193">
        <v>0.65229999999999999</v>
      </c>
      <c r="H42" s="116">
        <f t="shared" si="3"/>
        <v>1.0188796038378212</v>
      </c>
      <c r="I42" s="193">
        <v>0.82420000000000004</v>
      </c>
      <c r="J42" s="116">
        <f t="shared" si="3"/>
        <v>0.26352905105013047</v>
      </c>
      <c r="K42" s="193">
        <v>0.82900000000000007</v>
      </c>
      <c r="L42" s="116">
        <f t="shared" si="4"/>
        <v>5.8238291676777632E-3</v>
      </c>
      <c r="M42" s="193"/>
      <c r="N42" s="116"/>
      <c r="O42" s="116"/>
    </row>
    <row r="43" spans="2:17" ht="15.75" x14ac:dyDescent="0.25">
      <c r="B43" s="117" t="s">
        <v>30</v>
      </c>
      <c r="C43" s="195">
        <v>0.81043671021028874</v>
      </c>
      <c r="D43" s="119"/>
      <c r="E43" s="195">
        <v>0.47420000000000001</v>
      </c>
      <c r="F43" s="119">
        <v>-0.41488336593617958</v>
      </c>
      <c r="G43" s="195">
        <v>0.57306823809480911</v>
      </c>
      <c r="H43" s="119">
        <v>0.20849480829778377</v>
      </c>
      <c r="I43" s="195">
        <v>0.82736563433026633</v>
      </c>
      <c r="J43" s="119">
        <v>0.44374714795026904</v>
      </c>
      <c r="K43" s="195">
        <v>0.86092257017663798</v>
      </c>
      <c r="L43" s="119">
        <v>4.0558774082434912E-2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5" si="7">IFERROR(E53/C53-1,"-")</f>
        <v>-1</v>
      </c>
      <c r="G53" s="193">
        <v>0</v>
      </c>
      <c r="H53" s="116" t="str">
        <f t="shared" si="7"/>
        <v>-</v>
      </c>
      <c r="I53" s="193">
        <v>0.622</v>
      </c>
      <c r="J53" s="116" t="str">
        <f t="shared" si="7"/>
        <v>-</v>
      </c>
      <c r="K53" s="193">
        <v>0.83180000000000009</v>
      </c>
      <c r="L53" s="116">
        <f t="shared" ref="L53:L65" si="8">IFERROR(K53/I53-1,"-")</f>
        <v>0.33729903536977512</v>
      </c>
      <c r="M53" s="193">
        <v>0.85629999999999995</v>
      </c>
      <c r="N53" s="116">
        <f t="shared" ref="N53:N61" si="9">IFERROR(M53/K53-1,"-")</f>
        <v>2.9454195720124865E-2</v>
      </c>
      <c r="O53" s="116">
        <f>IFERROR(M53/C53-1,"-")</f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7"/>
        <v>-1</v>
      </c>
      <c r="G54" s="193">
        <v>0</v>
      </c>
      <c r="H54" s="116" t="str">
        <f t="shared" si="7"/>
        <v>-</v>
      </c>
      <c r="I54" s="193">
        <v>0.8012999999999999</v>
      </c>
      <c r="J54" s="116" t="str">
        <f t="shared" si="7"/>
        <v>-</v>
      </c>
      <c r="K54" s="193">
        <v>0.89749999999999996</v>
      </c>
      <c r="L54" s="116">
        <f t="shared" si="8"/>
        <v>0.12005491076999886</v>
      </c>
      <c r="M54" s="193">
        <v>0.88749999999999996</v>
      </c>
      <c r="N54" s="116">
        <f t="shared" si="9"/>
        <v>-1.1142061281337101E-2</v>
      </c>
      <c r="O54" s="116">
        <f t="shared" ref="O54:O61" si="10">IFERROR(M54/C54-1,"-")</f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7"/>
        <v>-1</v>
      </c>
      <c r="G55" s="193">
        <v>0</v>
      </c>
      <c r="H55" s="116" t="str">
        <f t="shared" si="7"/>
        <v>-</v>
      </c>
      <c r="I55" s="193">
        <v>0.84599999999999997</v>
      </c>
      <c r="J55" s="116" t="str">
        <f t="shared" si="7"/>
        <v>-</v>
      </c>
      <c r="K55" s="193">
        <v>0.83349999999999991</v>
      </c>
      <c r="L55" s="116">
        <f t="shared" si="8"/>
        <v>-1.4775413711583973E-2</v>
      </c>
      <c r="M55" s="193">
        <v>0.88519999999999999</v>
      </c>
      <c r="N55" s="116">
        <f t="shared" si="9"/>
        <v>6.2027594481103954E-2</v>
      </c>
      <c r="O55" s="116">
        <f t="shared" si="10"/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7"/>
        <v>-1</v>
      </c>
      <c r="G56" s="193">
        <v>0</v>
      </c>
      <c r="H56" s="116" t="str">
        <f t="shared" si="7"/>
        <v>-</v>
      </c>
      <c r="I56" s="193">
        <v>0.91430000000000011</v>
      </c>
      <c r="J56" s="116" t="str">
        <f t="shared" si="7"/>
        <v>-</v>
      </c>
      <c r="K56" s="193">
        <v>0.88709999999999989</v>
      </c>
      <c r="L56" s="116">
        <f t="shared" si="8"/>
        <v>-2.9749535163513308E-2</v>
      </c>
      <c r="M56" s="193">
        <v>0.86290000000000011</v>
      </c>
      <c r="N56" s="116">
        <f t="shared" si="9"/>
        <v>-2.7279900800360468E-2</v>
      </c>
      <c r="O56" s="116">
        <f t="shared" si="10"/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7"/>
        <v>-1</v>
      </c>
      <c r="G57" s="193">
        <v>0</v>
      </c>
      <c r="H57" s="116" t="str">
        <f t="shared" si="7"/>
        <v>-</v>
      </c>
      <c r="I57" s="193">
        <v>0.82069999999999999</v>
      </c>
      <c r="J57" s="116" t="str">
        <f t="shared" si="7"/>
        <v>-</v>
      </c>
      <c r="K57" s="193">
        <v>0.8173999999999999</v>
      </c>
      <c r="L57" s="116">
        <f t="shared" si="8"/>
        <v>-4.020957719020446E-3</v>
      </c>
      <c r="M57" s="193">
        <v>0.84709999999999996</v>
      </c>
      <c r="N57" s="116">
        <f t="shared" si="9"/>
        <v>3.6334719843406083E-2</v>
      </c>
      <c r="O57" s="116">
        <f t="shared" si="10"/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7"/>
        <v>-1</v>
      </c>
      <c r="G58" s="193">
        <v>0</v>
      </c>
      <c r="H58" s="116" t="str">
        <f t="shared" si="7"/>
        <v>-</v>
      </c>
      <c r="I58" s="193">
        <v>0.85340000000000005</v>
      </c>
      <c r="J58" s="116" t="str">
        <f t="shared" si="7"/>
        <v>-</v>
      </c>
      <c r="K58" s="193">
        <v>0.85319999999999996</v>
      </c>
      <c r="L58" s="116">
        <f t="shared" si="8"/>
        <v>-2.3435669088367472E-4</v>
      </c>
      <c r="M58" s="193">
        <v>0.83930000000000005</v>
      </c>
      <c r="N58" s="116">
        <f t="shared" si="9"/>
        <v>-1.6291608063759844E-2</v>
      </c>
      <c r="O58" s="116">
        <f t="shared" si="10"/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7"/>
        <v>-1</v>
      </c>
      <c r="G59" s="193">
        <v>0</v>
      </c>
      <c r="H59" s="116" t="str">
        <f t="shared" si="7"/>
        <v>-</v>
      </c>
      <c r="I59" s="193">
        <v>0.94340000000000002</v>
      </c>
      <c r="J59" s="116" t="str">
        <f t="shared" si="7"/>
        <v>-</v>
      </c>
      <c r="K59" s="193">
        <v>0.93519999999999992</v>
      </c>
      <c r="L59" s="116">
        <f t="shared" si="8"/>
        <v>-8.6919652321392205E-3</v>
      </c>
      <c r="M59" s="193">
        <v>0.91290000000000004</v>
      </c>
      <c r="N59" s="116">
        <f t="shared" si="9"/>
        <v>-2.3845166809238538E-2</v>
      </c>
      <c r="O59" s="116">
        <f t="shared" si="10"/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7"/>
        <v>-1</v>
      </c>
      <c r="G60" s="193">
        <v>0</v>
      </c>
      <c r="H60" s="116" t="str">
        <f t="shared" si="7"/>
        <v>-</v>
      </c>
      <c r="I60" s="193">
        <v>0.99</v>
      </c>
      <c r="J60" s="116" t="str">
        <f t="shared" si="7"/>
        <v>-</v>
      </c>
      <c r="K60" s="193">
        <v>0.97499999999999998</v>
      </c>
      <c r="L60" s="116">
        <f t="shared" si="8"/>
        <v>-1.5151515151515138E-2</v>
      </c>
      <c r="M60" s="193"/>
      <c r="N60" s="116"/>
      <c r="O60" s="116"/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7"/>
        <v>-1</v>
      </c>
      <c r="G61" s="193">
        <v>0</v>
      </c>
      <c r="H61" s="116" t="str">
        <f t="shared" si="7"/>
        <v>-</v>
      </c>
      <c r="I61" s="193">
        <v>0.84279999999999999</v>
      </c>
      <c r="J61" s="116" t="str">
        <f t="shared" si="7"/>
        <v>-</v>
      </c>
      <c r="K61" s="193">
        <v>0.86010000000000009</v>
      </c>
      <c r="L61" s="116">
        <f t="shared" si="8"/>
        <v>2.0526815377313934E-2</v>
      </c>
      <c r="M61" s="193"/>
      <c r="N61" s="116"/>
      <c r="O61" s="116"/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7"/>
        <v>-1</v>
      </c>
      <c r="G62" s="193">
        <v>0</v>
      </c>
      <c r="H62" s="116" t="str">
        <f t="shared" si="7"/>
        <v>-</v>
      </c>
      <c r="I62" s="193">
        <v>0.91099999999999992</v>
      </c>
      <c r="J62" s="116" t="str">
        <f t="shared" si="7"/>
        <v>-</v>
      </c>
      <c r="K62" s="193">
        <v>0.9123</v>
      </c>
      <c r="L62" s="116">
        <f t="shared" si="8"/>
        <v>1.4270032930845389E-3</v>
      </c>
      <c r="M62" s="193"/>
      <c r="N62" s="116"/>
      <c r="O62" s="116"/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7"/>
        <v>-1</v>
      </c>
      <c r="G63" s="193">
        <v>0</v>
      </c>
      <c r="H63" s="116" t="str">
        <f t="shared" si="7"/>
        <v>-</v>
      </c>
      <c r="I63" s="193">
        <v>0.85560000000000003</v>
      </c>
      <c r="J63" s="116" t="str">
        <f t="shared" si="7"/>
        <v>-</v>
      </c>
      <c r="K63" s="193">
        <v>0.86750000000000005</v>
      </c>
      <c r="L63" s="116">
        <f t="shared" si="8"/>
        <v>1.3908368396446935E-2</v>
      </c>
      <c r="M63" s="193"/>
      <c r="N63" s="116"/>
      <c r="O63" s="116"/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7"/>
        <v>-1</v>
      </c>
      <c r="G64" s="193">
        <v>0</v>
      </c>
      <c r="H64" s="116" t="str">
        <f t="shared" si="7"/>
        <v>-</v>
      </c>
      <c r="I64" s="193">
        <v>0.84340000000000004</v>
      </c>
      <c r="J64" s="116" t="str">
        <f t="shared" si="7"/>
        <v>-</v>
      </c>
      <c r="K64" s="193">
        <v>0.83849999999999991</v>
      </c>
      <c r="L64" s="116">
        <f t="shared" si="8"/>
        <v>-5.8098174057388263E-3</v>
      </c>
      <c r="M64" s="193"/>
      <c r="N64" s="116"/>
      <c r="O64" s="116"/>
    </row>
    <row r="65" spans="2:17" ht="15.75" x14ac:dyDescent="0.25">
      <c r="B65" s="117" t="s">
        <v>30</v>
      </c>
      <c r="C65" s="195">
        <v>0.83287780864793659</v>
      </c>
      <c r="D65" s="119"/>
      <c r="E65" s="195">
        <v>0.49359999999999998</v>
      </c>
      <c r="F65" s="119">
        <v>-0.40735604325766317</v>
      </c>
      <c r="G65" s="195">
        <v>0.59464979956401609</v>
      </c>
      <c r="H65" s="119">
        <v>0.20472001532418171</v>
      </c>
      <c r="I65" s="195">
        <v>0.8534849854599893</v>
      </c>
      <c r="J65" s="119">
        <v>0.4352733089050822</v>
      </c>
      <c r="K65" s="195">
        <v>0.87536297769058991</v>
      </c>
      <c r="L65" s="119">
        <v>2.5633716589412936E-2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7" si="11">IFERROR(E75/C75-1,"-")</f>
        <v>-1</v>
      </c>
      <c r="G75" s="193">
        <v>0</v>
      </c>
      <c r="H75" s="116" t="str">
        <f t="shared" si="11"/>
        <v>-</v>
      </c>
      <c r="I75" s="193">
        <v>0.47479999999999994</v>
      </c>
      <c r="J75" s="116" t="str">
        <f t="shared" si="11"/>
        <v>-</v>
      </c>
      <c r="K75" s="193">
        <v>0.73709999999999998</v>
      </c>
      <c r="L75" s="116">
        <f t="shared" ref="L75:L87" si="12">IFERROR(K75/I75-1,"-")</f>
        <v>0.55244313395113753</v>
      </c>
      <c r="M75" s="193">
        <v>0.72719999999999996</v>
      </c>
      <c r="N75" s="116">
        <f t="shared" ref="N75:N83" si="13">IFERROR(M75/K75-1,"-")</f>
        <v>-1.3431013431013494E-2</v>
      </c>
      <c r="O75" s="116">
        <f>IFERROR(M75/C75-1,"-")</f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11"/>
        <v>-1</v>
      </c>
      <c r="G76" s="193">
        <v>0</v>
      </c>
      <c r="H76" s="116" t="str">
        <f t="shared" si="11"/>
        <v>-</v>
      </c>
      <c r="I76" s="193">
        <v>0.6603</v>
      </c>
      <c r="J76" s="116" t="str">
        <f t="shared" si="11"/>
        <v>-</v>
      </c>
      <c r="K76" s="193">
        <v>0.77049999999999996</v>
      </c>
      <c r="L76" s="116">
        <f t="shared" si="12"/>
        <v>0.16689383613509001</v>
      </c>
      <c r="M76" s="193">
        <v>0.81709999999999994</v>
      </c>
      <c r="N76" s="116">
        <f t="shared" si="13"/>
        <v>6.0480207657365392E-2</v>
      </c>
      <c r="O76" s="116">
        <f t="shared" ref="O76:O83" si="14">IFERROR(M76/C76-1,"-")</f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11"/>
        <v>-1</v>
      </c>
      <c r="G77" s="193">
        <v>0</v>
      </c>
      <c r="H77" s="116" t="str">
        <f t="shared" si="11"/>
        <v>-</v>
      </c>
      <c r="I77" s="193">
        <v>0.68440000000000001</v>
      </c>
      <c r="J77" s="116" t="str">
        <f t="shared" si="11"/>
        <v>-</v>
      </c>
      <c r="K77" s="193">
        <v>0.73790000000000011</v>
      </c>
      <c r="L77" s="116">
        <f t="shared" si="12"/>
        <v>7.8170660432495875E-2</v>
      </c>
      <c r="M77" s="193">
        <v>0.75370000000000004</v>
      </c>
      <c r="N77" s="116">
        <f t="shared" si="13"/>
        <v>2.1412115462799752E-2</v>
      </c>
      <c r="O77" s="116">
        <f t="shared" si="14"/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11"/>
        <v>-1</v>
      </c>
      <c r="G78" s="193">
        <v>0</v>
      </c>
      <c r="H78" s="116" t="str">
        <f t="shared" si="11"/>
        <v>-</v>
      </c>
      <c r="I78" s="193">
        <v>0.67489999999999994</v>
      </c>
      <c r="J78" s="116" t="str">
        <f t="shared" si="11"/>
        <v>-</v>
      </c>
      <c r="K78" s="193">
        <v>0.73510000000000009</v>
      </c>
      <c r="L78" s="116">
        <f t="shared" si="12"/>
        <v>8.9198399762927982E-2</v>
      </c>
      <c r="M78" s="193">
        <v>0.74290000000000012</v>
      </c>
      <c r="N78" s="116">
        <f t="shared" si="13"/>
        <v>1.0610801251530466E-2</v>
      </c>
      <c r="O78" s="116">
        <f t="shared" si="14"/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11"/>
        <v>-1</v>
      </c>
      <c r="G79" s="193">
        <v>0</v>
      </c>
      <c r="H79" s="116" t="str">
        <f t="shared" si="11"/>
        <v>-</v>
      </c>
      <c r="I79" s="193">
        <v>0.51469999999999994</v>
      </c>
      <c r="J79" s="116" t="str">
        <f t="shared" si="11"/>
        <v>-</v>
      </c>
      <c r="K79" s="193">
        <v>0.67920000000000003</v>
      </c>
      <c r="L79" s="116">
        <f t="shared" si="12"/>
        <v>0.31960365261317292</v>
      </c>
      <c r="M79" s="193">
        <v>0.6875</v>
      </c>
      <c r="N79" s="116">
        <f t="shared" si="13"/>
        <v>1.2220259128386202E-2</v>
      </c>
      <c r="O79" s="116">
        <f t="shared" si="14"/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11"/>
        <v>-1</v>
      </c>
      <c r="G80" s="193">
        <v>0</v>
      </c>
      <c r="H80" s="116" t="str">
        <f t="shared" si="11"/>
        <v>-</v>
      </c>
      <c r="I80" s="193">
        <v>0.63390000000000002</v>
      </c>
      <c r="J80" s="116" t="str">
        <f t="shared" si="11"/>
        <v>-</v>
      </c>
      <c r="K80" s="193">
        <v>0.73089999999999999</v>
      </c>
      <c r="L80" s="116">
        <f t="shared" si="12"/>
        <v>0.15302098122732288</v>
      </c>
      <c r="M80" s="193">
        <v>0.76069999999999993</v>
      </c>
      <c r="N80" s="116">
        <f t="shared" si="13"/>
        <v>4.0771651388698871E-2</v>
      </c>
      <c r="O80" s="116">
        <f t="shared" si="14"/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11"/>
        <v>-1</v>
      </c>
      <c r="G81" s="193">
        <v>0</v>
      </c>
      <c r="H81" s="116" t="str">
        <f t="shared" si="11"/>
        <v>-</v>
      </c>
      <c r="I81" s="193">
        <v>0.76269999999999993</v>
      </c>
      <c r="J81" s="116" t="str">
        <f t="shared" si="11"/>
        <v>-</v>
      </c>
      <c r="K81" s="193">
        <v>0.82840000000000003</v>
      </c>
      <c r="L81" s="116">
        <f t="shared" si="12"/>
        <v>8.6141339976399722E-2</v>
      </c>
      <c r="M81" s="193">
        <v>0.78110000000000002</v>
      </c>
      <c r="N81" s="116">
        <f t="shared" si="13"/>
        <v>-5.7098020280057948E-2</v>
      </c>
      <c r="O81" s="116">
        <f t="shared" si="14"/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11"/>
        <v>-1</v>
      </c>
      <c r="G82" s="193">
        <v>0</v>
      </c>
      <c r="H82" s="116" t="str">
        <f t="shared" si="11"/>
        <v>-</v>
      </c>
      <c r="I82" s="193">
        <v>0.82590000000000008</v>
      </c>
      <c r="J82" s="116" t="str">
        <f t="shared" si="11"/>
        <v>-</v>
      </c>
      <c r="K82" s="193">
        <v>0.85589999999999999</v>
      </c>
      <c r="L82" s="116">
        <f t="shared" si="12"/>
        <v>3.6324010170722731E-2</v>
      </c>
      <c r="M82" s="193"/>
      <c r="N82" s="116"/>
      <c r="O82" s="116"/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11"/>
        <v>-1</v>
      </c>
      <c r="G83" s="193">
        <v>0</v>
      </c>
      <c r="H83" s="116" t="str">
        <f t="shared" si="11"/>
        <v>-</v>
      </c>
      <c r="I83" s="193">
        <v>0.67400000000000004</v>
      </c>
      <c r="J83" s="116" t="str">
        <f t="shared" si="11"/>
        <v>-</v>
      </c>
      <c r="K83" s="193">
        <v>0.7498999999999999</v>
      </c>
      <c r="L83" s="116">
        <f t="shared" si="12"/>
        <v>0.11261127596439158</v>
      </c>
      <c r="M83" s="193"/>
      <c r="N83" s="116"/>
      <c r="O83" s="116"/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11"/>
        <v>-1</v>
      </c>
      <c r="G84" s="193">
        <v>0</v>
      </c>
      <c r="H84" s="116" t="str">
        <f t="shared" si="11"/>
        <v>-</v>
      </c>
      <c r="I84" s="193">
        <v>0.73069999999999991</v>
      </c>
      <c r="J84" s="116" t="str">
        <f t="shared" si="11"/>
        <v>-</v>
      </c>
      <c r="K84" s="193">
        <v>0.7904000000000001</v>
      </c>
      <c r="L84" s="116">
        <f t="shared" si="12"/>
        <v>8.1702477076776026E-2</v>
      </c>
      <c r="M84" s="193"/>
      <c r="N84" s="116"/>
      <c r="O84" s="116"/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11"/>
        <v>-1</v>
      </c>
      <c r="G85" s="193">
        <v>0</v>
      </c>
      <c r="H85" s="116" t="str">
        <f t="shared" si="11"/>
        <v>-</v>
      </c>
      <c r="I85" s="193">
        <v>0.69680000000000009</v>
      </c>
      <c r="J85" s="116" t="str">
        <f t="shared" si="11"/>
        <v>-</v>
      </c>
      <c r="K85" s="193">
        <v>0.77069999999999994</v>
      </c>
      <c r="L85" s="116">
        <f t="shared" si="12"/>
        <v>0.10605625717566003</v>
      </c>
      <c r="M85" s="193"/>
      <c r="N85" s="116"/>
      <c r="O85" s="116"/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11"/>
        <v>-1</v>
      </c>
      <c r="G86" s="193">
        <v>0</v>
      </c>
      <c r="H86" s="116" t="str">
        <f t="shared" si="11"/>
        <v>-</v>
      </c>
      <c r="I86" s="193">
        <v>0.71420000000000006</v>
      </c>
      <c r="J86" s="116" t="str">
        <f t="shared" si="11"/>
        <v>-</v>
      </c>
      <c r="K86" s="193">
        <v>0.76029999999999998</v>
      </c>
      <c r="L86" s="116">
        <f t="shared" si="12"/>
        <v>6.4547745729487405E-2</v>
      </c>
      <c r="M86" s="193"/>
      <c r="N86" s="116"/>
      <c r="O86" s="116"/>
    </row>
    <row r="87" spans="2:17" ht="15.75" x14ac:dyDescent="0.25">
      <c r="B87" s="117" t="s">
        <v>30</v>
      </c>
      <c r="C87" s="195">
        <v>0.71284999999999998</v>
      </c>
      <c r="D87" s="119"/>
      <c r="E87" s="195">
        <v>0.36830000000000002</v>
      </c>
      <c r="F87" s="119">
        <v>-0.48334151644806056</v>
      </c>
      <c r="G87" s="195">
        <v>0.42609999999999998</v>
      </c>
      <c r="H87" s="119">
        <v>0.15693727939180002</v>
      </c>
      <c r="I87" s="195">
        <v>0.67060833333333336</v>
      </c>
      <c r="J87" s="119">
        <v>0.57382852225612146</v>
      </c>
      <c r="K87" s="195">
        <v>0.76219166666666671</v>
      </c>
      <c r="L87" s="119">
        <v>0.13656754439377194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15">IFERROR(E97/C97-1,"-")</f>
        <v>-1.1143336895130473E-2</v>
      </c>
      <c r="G97" s="193">
        <v>0.13220000000000001</v>
      </c>
      <c r="H97" s="116">
        <f t="shared" si="15"/>
        <v>-0.79592466810744056</v>
      </c>
      <c r="I97" s="193">
        <v>0.55779999999999996</v>
      </c>
      <c r="J97" s="116">
        <f t="shared" si="15"/>
        <v>3.2193645990922839</v>
      </c>
      <c r="K97" s="193">
        <v>0.6331</v>
      </c>
      <c r="L97" s="116">
        <f t="shared" ref="L97:L109" si="16">IFERROR(K97/I97-1,"-")</f>
        <v>0.13499462172821808</v>
      </c>
      <c r="M97" s="193">
        <v>0.68700000000000006</v>
      </c>
      <c r="N97" s="116">
        <f t="shared" ref="N97:N105" si="17">IFERROR(M97/K97-1,"-")</f>
        <v>8.5136629284473297E-2</v>
      </c>
      <c r="O97" s="116">
        <f>IFERROR(M97/C97-1,"-")</f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15"/>
        <v>1.0344318013891129E-2</v>
      </c>
      <c r="G98" s="193">
        <v>0.17069999999999999</v>
      </c>
      <c r="H98" s="116">
        <f t="shared" si="15"/>
        <v>-0.750329091706889</v>
      </c>
      <c r="I98" s="193">
        <v>0.65590000000000004</v>
      </c>
      <c r="J98" s="116">
        <f t="shared" si="15"/>
        <v>2.8424135910954895</v>
      </c>
      <c r="K98" s="193">
        <v>0.7087</v>
      </c>
      <c r="L98" s="116">
        <f t="shared" si="16"/>
        <v>8.0500076231132756E-2</v>
      </c>
      <c r="M98" s="193">
        <v>0.77319999999999989</v>
      </c>
      <c r="N98" s="116">
        <f t="shared" si="17"/>
        <v>9.1011711584591426E-2</v>
      </c>
      <c r="O98" s="116">
        <f t="shared" ref="O98:O105" si="18">IFERROR(M98/C98-1,"-")</f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15"/>
        <v>-0.54394667493411875</v>
      </c>
      <c r="G99" s="193">
        <v>0.15479999999999999</v>
      </c>
      <c r="H99" s="116">
        <f t="shared" si="15"/>
        <v>-0.47382732834806263</v>
      </c>
      <c r="I99" s="193">
        <v>0.6109</v>
      </c>
      <c r="J99" s="116">
        <f t="shared" si="15"/>
        <v>2.9463824289405687</v>
      </c>
      <c r="K99" s="193">
        <v>0.62719999999999998</v>
      </c>
      <c r="L99" s="116">
        <f t="shared" si="16"/>
        <v>2.6681944671795632E-2</v>
      </c>
      <c r="M99" s="193">
        <v>0.70200000000000007</v>
      </c>
      <c r="N99" s="116">
        <f t="shared" si="17"/>
        <v>0.11926020408163285</v>
      </c>
      <c r="O99" s="116">
        <f t="shared" si="18"/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15"/>
        <v>-1</v>
      </c>
      <c r="G100" s="193">
        <v>0.22120000000000001</v>
      </c>
      <c r="H100" s="116" t="str">
        <f t="shared" si="15"/>
        <v>-</v>
      </c>
      <c r="I100" s="193">
        <v>0.61370000000000002</v>
      </c>
      <c r="J100" s="116">
        <f t="shared" si="15"/>
        <v>1.7744122965641953</v>
      </c>
      <c r="K100" s="193">
        <v>0.61809999999999998</v>
      </c>
      <c r="L100" s="116">
        <f t="shared" si="16"/>
        <v>7.1696268535115237E-3</v>
      </c>
      <c r="M100" s="193">
        <v>0.60750000000000004</v>
      </c>
      <c r="N100" s="116">
        <f t="shared" si="17"/>
        <v>-1.7149328587607093E-2</v>
      </c>
      <c r="O100" s="116">
        <f t="shared" si="18"/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15"/>
        <v>-1</v>
      </c>
      <c r="G101" s="193">
        <v>0.16789999999999999</v>
      </c>
      <c r="H101" s="116" t="str">
        <f t="shared" si="15"/>
        <v>-</v>
      </c>
      <c r="I101" s="193">
        <v>0.51890000000000003</v>
      </c>
      <c r="J101" s="116">
        <f t="shared" si="15"/>
        <v>2.0905300774270401</v>
      </c>
      <c r="K101" s="193">
        <v>0.52439999999999998</v>
      </c>
      <c r="L101" s="116">
        <f t="shared" si="16"/>
        <v>1.0599344767777907E-2</v>
      </c>
      <c r="M101" s="193">
        <v>0.55859999999999999</v>
      </c>
      <c r="N101" s="116">
        <f t="shared" si="17"/>
        <v>6.5217391304347894E-2</v>
      </c>
      <c r="O101" s="116">
        <f t="shared" si="18"/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15"/>
        <v>-1</v>
      </c>
      <c r="G102" s="193">
        <v>0.23120000000000002</v>
      </c>
      <c r="H102" s="116" t="str">
        <f t="shared" si="15"/>
        <v>-</v>
      </c>
      <c r="I102" s="193">
        <v>0.55549999999999999</v>
      </c>
      <c r="J102" s="116">
        <f t="shared" si="15"/>
        <v>1.402681660899654</v>
      </c>
      <c r="K102" s="193">
        <v>0.58069999999999999</v>
      </c>
      <c r="L102" s="116">
        <f t="shared" si="16"/>
        <v>4.5364536453645465E-2</v>
      </c>
      <c r="M102" s="193">
        <v>0.57379999999999998</v>
      </c>
      <c r="N102" s="116">
        <f t="shared" si="17"/>
        <v>-1.1882211124504938E-2</v>
      </c>
      <c r="O102" s="116">
        <f t="shared" si="18"/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15"/>
        <v>-1</v>
      </c>
      <c r="G103" s="193">
        <v>0.36349999999999999</v>
      </c>
      <c r="H103" s="116" t="str">
        <f t="shared" si="15"/>
        <v>-</v>
      </c>
      <c r="I103" s="193">
        <v>0.6764</v>
      </c>
      <c r="J103" s="116">
        <f t="shared" si="15"/>
        <v>0.86079779917469046</v>
      </c>
      <c r="K103" s="193">
        <v>0.69200000000000006</v>
      </c>
      <c r="L103" s="116">
        <f t="shared" si="16"/>
        <v>2.3063276167948121E-2</v>
      </c>
      <c r="M103" s="193">
        <v>0.71260000000000001</v>
      </c>
      <c r="N103" s="116">
        <f t="shared" si="17"/>
        <v>2.9768786127167601E-2</v>
      </c>
      <c r="O103" s="116">
        <f t="shared" si="18"/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15"/>
        <v>-0.60751860405440072</v>
      </c>
      <c r="G104" s="193">
        <v>0.52500000000000002</v>
      </c>
      <c r="H104" s="116">
        <f t="shared" si="15"/>
        <v>0.71624713958810071</v>
      </c>
      <c r="I104" s="193">
        <v>0.70750000000000002</v>
      </c>
      <c r="J104" s="116">
        <f t="shared" si="15"/>
        <v>0.34761904761904749</v>
      </c>
      <c r="K104" s="193">
        <v>0.76980000000000004</v>
      </c>
      <c r="L104" s="116">
        <f t="shared" si="16"/>
        <v>8.805653710247352E-2</v>
      </c>
      <c r="M104" s="193"/>
      <c r="N104" s="116"/>
      <c r="O104" s="116"/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15"/>
        <v>-0.6115819209039548</v>
      </c>
      <c r="G105" s="193">
        <v>0.49149999999999999</v>
      </c>
      <c r="H105" s="116">
        <f t="shared" si="15"/>
        <v>0.98585858585858577</v>
      </c>
      <c r="I105" s="193">
        <v>0.5857</v>
      </c>
      <c r="J105" s="116">
        <f t="shared" si="15"/>
        <v>0.19165818921668354</v>
      </c>
      <c r="K105" s="193">
        <v>0.61809999999999998</v>
      </c>
      <c r="L105" s="116">
        <f t="shared" si="16"/>
        <v>5.5318422400546297E-2</v>
      </c>
      <c r="M105" s="193"/>
      <c r="N105" s="116"/>
      <c r="O105" s="116"/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15"/>
        <v>-0.67675356921166974</v>
      </c>
      <c r="G106" s="193">
        <v>0.57779999999999998</v>
      </c>
      <c r="H106" s="116">
        <f t="shared" si="15"/>
        <v>1.7738838214114261</v>
      </c>
      <c r="I106" s="193">
        <v>0.60840000000000005</v>
      </c>
      <c r="J106" s="116">
        <f t="shared" si="15"/>
        <v>5.2959501557632516E-2</v>
      </c>
      <c r="K106" s="193">
        <v>0.64300000000000002</v>
      </c>
      <c r="L106" s="116">
        <f t="shared" si="16"/>
        <v>5.6870479947402908E-2</v>
      </c>
      <c r="M106" s="193"/>
      <c r="N106" s="116"/>
      <c r="O106" s="116"/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15"/>
        <v>-0.60611065235342687</v>
      </c>
      <c r="G107" s="193">
        <v>0.5978</v>
      </c>
      <c r="H107" s="116">
        <f t="shared" si="15"/>
        <v>1.5064989517819702</v>
      </c>
      <c r="I107" s="193">
        <v>0.65980000000000005</v>
      </c>
      <c r="J107" s="116">
        <f t="shared" si="15"/>
        <v>0.10371361659417877</v>
      </c>
      <c r="K107" s="193">
        <v>0.72049999999999992</v>
      </c>
      <c r="L107" s="116">
        <f t="shared" si="16"/>
        <v>9.1997575022733979E-2</v>
      </c>
      <c r="M107" s="193"/>
      <c r="N107" s="116"/>
      <c r="O107" s="116"/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15"/>
        <v>-0.64356280382625064</v>
      </c>
      <c r="G108" s="193">
        <v>0.50829999999999997</v>
      </c>
      <c r="H108" s="116">
        <f t="shared" si="15"/>
        <v>1.2362516498020235</v>
      </c>
      <c r="I108" s="193">
        <v>0.63490000000000002</v>
      </c>
      <c r="J108" s="116">
        <f t="shared" si="15"/>
        <v>0.24906551249262265</v>
      </c>
      <c r="K108" s="193">
        <v>0.70209999999999995</v>
      </c>
      <c r="L108" s="116">
        <f t="shared" si="16"/>
        <v>0.10584343991179712</v>
      </c>
      <c r="M108" s="193"/>
      <c r="N108" s="116"/>
      <c r="O108" s="116"/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15"/>
        <v>-0.63944701392574621</v>
      </c>
      <c r="G109" s="201">
        <f>IFERROR(AVERAGE(G97:G108),"-")</f>
        <v>0.34515833333333329</v>
      </c>
      <c r="H109" s="119">
        <f t="shared" si="15"/>
        <v>0.45166830225711463</v>
      </c>
      <c r="I109" s="201">
        <f>IFERROR(AVERAGE(I97:I108),"-")</f>
        <v>0.61544999999999994</v>
      </c>
      <c r="J109" s="119">
        <f t="shared" si="15"/>
        <v>0.78309471498587602</v>
      </c>
      <c r="K109" s="201">
        <f>IFERROR(AVERAGE(K97:K108),"-")</f>
        <v>0.65314166666666662</v>
      </c>
      <c r="L109" s="119">
        <f t="shared" si="16"/>
        <v>6.1242451322880198E-2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6963D-1284-4F5E-BE5D-5DA0C0D77956}">
  <sheetPr>
    <tabColor theme="2" tint="-0.499984740745262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E2D0-B813-41BB-8DF4-9CB5922AB690}">
  <sheetPr>
    <tabColor theme="2" tint="-9.9978637043366805E-2"/>
  </sheetPr>
  <dimension ref="B1:BB4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6E96-2362-4A17-8BF0-E76ED1A369A9}">
  <sheetPr>
    <tabColor theme="4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AAC9-C483-47E1-B5D8-FB16916A6AF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1025250</v>
      </c>
      <c r="D6" s="225">
        <v>344170</v>
      </c>
      <c r="E6" s="225">
        <v>281997</v>
      </c>
      <c r="F6" s="225">
        <v>993053</v>
      </c>
      <c r="G6" s="226">
        <f t="shared" ref="G6:G11" si="0">F6/E6-1</f>
        <v>2.5215020017943455</v>
      </c>
      <c r="H6" s="225">
        <f t="shared" ref="H6:H11" si="1">F6-E6</f>
        <v>711056</v>
      </c>
      <c r="I6" s="226"/>
      <c r="J6" s="225">
        <v>1080016</v>
      </c>
      <c r="K6" s="226">
        <f t="shared" ref="K6:K11" si="2">J6/F6-1</f>
        <v>8.7571358225593254E-2</v>
      </c>
      <c r="L6" s="225">
        <f t="shared" ref="L6:L11" si="3">J6-F6</f>
        <v>86963</v>
      </c>
      <c r="M6" s="226"/>
      <c r="N6" s="225">
        <v>1125712</v>
      </c>
      <c r="O6" s="226">
        <f t="shared" ref="O6:O11" si="4">N6/J6-1</f>
        <v>4.2310484289121542E-2</v>
      </c>
      <c r="P6" s="225">
        <f t="shared" ref="P6:P11" si="5">N6-J6</f>
        <v>45696</v>
      </c>
      <c r="Q6" s="226">
        <f>N6/C6-1</f>
        <v>9.7987807851743547E-2</v>
      </c>
      <c r="R6" s="225">
        <f>N6-C6</f>
        <v>100462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119106</v>
      </c>
      <c r="D7" s="225">
        <v>20277</v>
      </c>
      <c r="E7" s="225">
        <v>137416</v>
      </c>
      <c r="F7" s="225">
        <v>118869</v>
      </c>
      <c r="G7" s="226">
        <f t="shared" si="0"/>
        <v>-0.13496972696047038</v>
      </c>
      <c r="H7" s="225">
        <f t="shared" si="1"/>
        <v>-18547</v>
      </c>
      <c r="I7" s="226">
        <f>F7/$F$7</f>
        <v>1</v>
      </c>
      <c r="J7" s="225">
        <v>103873</v>
      </c>
      <c r="K7" s="226">
        <f t="shared" si="2"/>
        <v>-0.12615568398825594</v>
      </c>
      <c r="L7" s="225">
        <f t="shared" si="3"/>
        <v>-14996</v>
      </c>
      <c r="M7" s="226">
        <f>J7/$J$7</f>
        <v>1</v>
      </c>
      <c r="N7" s="225">
        <v>88842</v>
      </c>
      <c r="O7" s="226">
        <f t="shared" si="4"/>
        <v>-0.14470555389754802</v>
      </c>
      <c r="P7" s="225">
        <f t="shared" si="5"/>
        <v>-15031</v>
      </c>
      <c r="Q7" s="226">
        <f t="shared" ref="Q7:Q11" si="6">N7/C7-1</f>
        <v>-0.25409299279633268</v>
      </c>
      <c r="R7" s="225">
        <f t="shared" ref="R7:R11" si="7">N7-C7</f>
        <v>-30264</v>
      </c>
      <c r="S7" s="226">
        <f>N7/$N$7</f>
        <v>1</v>
      </c>
      <c r="T7" s="226">
        <f>N7/$N$6</f>
        <v>7.8920718620748467E-2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59715</v>
      </c>
      <c r="D8" s="228">
        <v>10899</v>
      </c>
      <c r="E8" s="228">
        <v>57500</v>
      </c>
      <c r="F8" s="228">
        <v>66436</v>
      </c>
      <c r="G8" s="229">
        <f t="shared" si="0"/>
        <v>0.15540869565217386</v>
      </c>
      <c r="H8" s="228">
        <f t="shared" si="1"/>
        <v>8936</v>
      </c>
      <c r="I8" s="229">
        <f>F8/$F$7</f>
        <v>0.55890097502292435</v>
      </c>
      <c r="J8" s="228">
        <v>59643</v>
      </c>
      <c r="K8" s="229">
        <f t="shared" si="2"/>
        <v>-0.10224878078150401</v>
      </c>
      <c r="L8" s="228">
        <f t="shared" si="3"/>
        <v>-6793</v>
      </c>
      <c r="M8" s="229">
        <f>J8/$J$7</f>
        <v>0.57419156084834366</v>
      </c>
      <c r="N8" s="228">
        <v>54537</v>
      </c>
      <c r="O8" s="229">
        <f t="shared" si="4"/>
        <v>-8.5609375785926312E-2</v>
      </c>
      <c r="P8" s="228">
        <f t="shared" si="5"/>
        <v>-5106</v>
      </c>
      <c r="Q8" s="229">
        <f t="shared" si="6"/>
        <v>-8.6711881436824956E-2</v>
      </c>
      <c r="R8" s="228">
        <f t="shared" si="7"/>
        <v>-5178</v>
      </c>
      <c r="S8" s="229">
        <f>N8/$N$7</f>
        <v>0.61386506382116568</v>
      </c>
      <c r="T8" s="229">
        <f>N8/$N$6</f>
        <v>4.8446671972938019E-2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59391</v>
      </c>
      <c r="D9" s="231">
        <v>9378</v>
      </c>
      <c r="E9" s="231">
        <v>79916</v>
      </c>
      <c r="F9" s="231">
        <v>52433</v>
      </c>
      <c r="G9" s="232">
        <f t="shared" si="0"/>
        <v>-0.3438985935231994</v>
      </c>
      <c r="H9" s="233">
        <f t="shared" si="1"/>
        <v>-27483</v>
      </c>
      <c r="I9" s="234">
        <f>F9/$F$7</f>
        <v>0.44109902497707559</v>
      </c>
      <c r="J9" s="231">
        <v>44230</v>
      </c>
      <c r="K9" s="232">
        <f t="shared" si="2"/>
        <v>-0.15644727557072835</v>
      </c>
      <c r="L9" s="233">
        <f t="shared" si="3"/>
        <v>-8203</v>
      </c>
      <c r="M9" s="234">
        <f>J9/$J$7</f>
        <v>0.42580843915165634</v>
      </c>
      <c r="N9" s="231">
        <v>34305</v>
      </c>
      <c r="O9" s="232">
        <f t="shared" si="4"/>
        <v>-0.22439520687316306</v>
      </c>
      <c r="P9" s="233">
        <f t="shared" si="5"/>
        <v>-9925</v>
      </c>
      <c r="Q9" s="232">
        <f t="shared" si="6"/>
        <v>-0.42238723038844272</v>
      </c>
      <c r="R9" s="233">
        <f t="shared" si="7"/>
        <v>-25086</v>
      </c>
      <c r="S9" s="234">
        <f>N9/$N$7</f>
        <v>0.38613493617883432</v>
      </c>
      <c r="T9" s="234">
        <f>N9/$N$6</f>
        <v>3.0474046647810452E-2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48061</v>
      </c>
      <c r="D10" s="29">
        <v>6489</v>
      </c>
      <c r="E10" s="29">
        <v>49556</v>
      </c>
      <c r="F10" s="29">
        <v>31821</v>
      </c>
      <c r="G10" s="22">
        <f t="shared" si="0"/>
        <v>-0.35787795625151342</v>
      </c>
      <c r="H10" s="20">
        <f t="shared" si="1"/>
        <v>-17735</v>
      </c>
      <c r="I10" s="31">
        <f>F10/$F$7</f>
        <v>0.26769805416046238</v>
      </c>
      <c r="J10" s="29">
        <v>29425</v>
      </c>
      <c r="K10" s="22">
        <f t="shared" si="2"/>
        <v>-7.5296188051915403E-2</v>
      </c>
      <c r="L10" s="20">
        <f t="shared" si="3"/>
        <v>-2396</v>
      </c>
      <c r="M10" s="31">
        <f>J10/$J$7</f>
        <v>0.28327861908291857</v>
      </c>
      <c r="N10" s="29">
        <v>19917</v>
      </c>
      <c r="O10" s="22">
        <f t="shared" si="4"/>
        <v>-0.32312659303313507</v>
      </c>
      <c r="P10" s="20">
        <f t="shared" si="5"/>
        <v>-9508</v>
      </c>
      <c r="Q10" s="22">
        <f t="shared" si="6"/>
        <v>-0.5855891471255279</v>
      </c>
      <c r="R10" s="20">
        <f t="shared" si="7"/>
        <v>-28144</v>
      </c>
      <c r="S10" s="31">
        <f>N10/$N$7</f>
        <v>0.22418450732761533</v>
      </c>
      <c r="T10" s="31">
        <f>N10/$N$6</f>
        <v>1.7692802421933853E-2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11330</v>
      </c>
      <c r="D11" s="29">
        <f>D9-D10</f>
        <v>2889</v>
      </c>
      <c r="E11" s="29">
        <f>E9-E10</f>
        <v>30360</v>
      </c>
      <c r="F11" s="29">
        <f>F9-F10</f>
        <v>20612</v>
      </c>
      <c r="G11" s="22">
        <f t="shared" si="0"/>
        <v>-0.32108036890645586</v>
      </c>
      <c r="H11" s="20">
        <f t="shared" si="1"/>
        <v>-9748</v>
      </c>
      <c r="I11" s="31">
        <f>F11/$F$7</f>
        <v>0.17340097081661324</v>
      </c>
      <c r="J11" s="29">
        <f>J9-J10</f>
        <v>14805</v>
      </c>
      <c r="K11" s="22">
        <f t="shared" si="2"/>
        <v>-0.28172908985057243</v>
      </c>
      <c r="L11" s="20">
        <f t="shared" si="3"/>
        <v>-5807</v>
      </c>
      <c r="M11" s="31">
        <f>J11/$J$7</f>
        <v>0.14252982006873779</v>
      </c>
      <c r="N11" s="29">
        <f>N9-N10</f>
        <v>14388</v>
      </c>
      <c r="O11" s="22">
        <f t="shared" si="4"/>
        <v>-2.8166160081053659E-2</v>
      </c>
      <c r="P11" s="20">
        <f t="shared" si="5"/>
        <v>-417</v>
      </c>
      <c r="Q11" s="22">
        <f t="shared" si="6"/>
        <v>0.26990291262135924</v>
      </c>
      <c r="R11" s="20">
        <f t="shared" si="7"/>
        <v>3058</v>
      </c>
      <c r="S11" s="31">
        <f>N11/$N$7</f>
        <v>0.16195042885121902</v>
      </c>
      <c r="T11" s="31">
        <f>N11/$N$6</f>
        <v>1.2781244225876601E-2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174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1.7431626412268968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1.012854486872103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0.7303081543547939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178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0.44031665110331542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180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0.28999150325147854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647B-B7E5-4CD0-AAF7-77CBD5BD834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119106</v>
      </c>
      <c r="D6" s="243">
        <v>20277</v>
      </c>
      <c r="E6" s="243">
        <v>137416</v>
      </c>
      <c r="F6" s="244">
        <f>E6/$E$6</f>
        <v>1</v>
      </c>
      <c r="G6" s="243">
        <v>118869</v>
      </c>
      <c r="H6" s="244">
        <f>G6/E6-1</f>
        <v>-0.13496972696047038</v>
      </c>
      <c r="I6" s="243">
        <f>G6-E6</f>
        <v>-18547</v>
      </c>
      <c r="J6" s="244">
        <f>G6/$G$6</f>
        <v>1</v>
      </c>
      <c r="K6" s="243">
        <v>103873</v>
      </c>
      <c r="L6" s="244">
        <f t="shared" ref="L6:L12" si="0">K6/G6-1</f>
        <v>-0.12615568398825594</v>
      </c>
      <c r="M6" s="243">
        <f t="shared" ref="M6:M12" si="1">K6-G6</f>
        <v>-14996</v>
      </c>
      <c r="N6" s="244">
        <f>K6/$K$6</f>
        <v>1</v>
      </c>
      <c r="O6" s="243">
        <v>88842</v>
      </c>
      <c r="P6" s="244">
        <f t="shared" ref="P6:P11" si="2">O6/K6-1</f>
        <v>-0.14470555389754802</v>
      </c>
      <c r="Q6" s="243">
        <f t="shared" ref="Q6:Q12" si="3">O6-K6</f>
        <v>-15031</v>
      </c>
      <c r="R6" s="244">
        <f>O6/C6-1</f>
        <v>-0.25409299279633268</v>
      </c>
      <c r="S6" s="243">
        <f>O6-C6</f>
        <v>-30264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97394</v>
      </c>
      <c r="D7" s="246">
        <v>16647</v>
      </c>
      <c r="E7" s="246">
        <v>111704</v>
      </c>
      <c r="F7" s="247">
        <f t="shared" ref="F7:F12" si="4">E7/$E$6</f>
        <v>0.81288932875356579</v>
      </c>
      <c r="G7" s="246">
        <v>101020</v>
      </c>
      <c r="H7" s="248">
        <f>G7/E7-1</f>
        <v>-9.5645634892215114E-2</v>
      </c>
      <c r="I7" s="249">
        <f>G7-E7</f>
        <v>-10684</v>
      </c>
      <c r="J7" s="247">
        <f>G7/$G$6</f>
        <v>0.84984310459413304</v>
      </c>
      <c r="K7" s="246">
        <v>81576</v>
      </c>
      <c r="L7" s="250">
        <f t="shared" si="0"/>
        <v>-0.19247673727974657</v>
      </c>
      <c r="M7" s="251">
        <f t="shared" si="1"/>
        <v>-19444</v>
      </c>
      <c r="N7" s="247">
        <f>K7/$K$6</f>
        <v>0.78534364079212116</v>
      </c>
      <c r="O7" s="246">
        <v>69290</v>
      </c>
      <c r="P7" s="248">
        <f t="shared" si="2"/>
        <v>-0.15060802196724532</v>
      </c>
      <c r="Q7" s="249">
        <f t="shared" si="3"/>
        <v>-12286</v>
      </c>
      <c r="R7" s="248">
        <f t="shared" ref="R7:R10" si="5">O7/C7-1</f>
        <v>-0.28855987021787788</v>
      </c>
      <c r="S7" s="249">
        <f t="shared" ref="S7:S10" si="6">O7-C7</f>
        <v>-28104</v>
      </c>
      <c r="T7" s="247">
        <f>O7/$O$6</f>
        <v>0.77992390986245241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11211</v>
      </c>
      <c r="D8" s="252">
        <v>1527</v>
      </c>
      <c r="E8" s="252">
        <v>3162</v>
      </c>
      <c r="F8" s="253">
        <f t="shared" si="4"/>
        <v>2.3010420911684228E-2</v>
      </c>
      <c r="G8" s="252">
        <v>7652</v>
      </c>
      <c r="H8" s="254">
        <f>IFERROR(G8/E8-1,"-")</f>
        <v>1.4199873497786211</v>
      </c>
      <c r="I8" s="255">
        <f t="shared" ref="I8:I12" si="7">G8-E8</f>
        <v>4490</v>
      </c>
      <c r="J8" s="253">
        <f t="shared" ref="J8:J12" si="8">G8/$G$6</f>
        <v>6.4373385828096472E-2</v>
      </c>
      <c r="K8" s="252">
        <v>6838</v>
      </c>
      <c r="L8" s="256">
        <f>IFERROR(K8/G8-1,"-")</f>
        <v>-0.10637741766858333</v>
      </c>
      <c r="M8" s="257">
        <f>IF(G8=0,"nd",K8-G8)</f>
        <v>-814</v>
      </c>
      <c r="N8" s="258">
        <f t="shared" ref="N8:N12" si="9">K8/$K$6</f>
        <v>6.5830389032761158E-2</v>
      </c>
      <c r="O8" s="252">
        <v>4502</v>
      </c>
      <c r="P8" s="256">
        <f>IFERROR(O8/K8-1,"-")</f>
        <v>-0.34162035682948233</v>
      </c>
      <c r="Q8" s="259">
        <f t="shared" si="3"/>
        <v>-2336</v>
      </c>
      <c r="R8" s="256">
        <f>IFERROR(O8/C8-1,"-")</f>
        <v>-0.59843011328159845</v>
      </c>
      <c r="S8" s="259">
        <f t="shared" si="6"/>
        <v>-6709</v>
      </c>
      <c r="T8" s="258">
        <f t="shared" ref="T8:T12" si="10">O8/$O$6</f>
        <v>5.0674230656671392E-2</v>
      </c>
      <c r="V8" s="29"/>
      <c r="W8" s="79"/>
      <c r="AE8" s="1"/>
    </row>
    <row r="9" spans="1:31" s="4" customFormat="1" x14ac:dyDescent="0.25">
      <c r="B9" s="97" t="s">
        <v>61</v>
      </c>
      <c r="C9" s="252">
        <v>86183</v>
      </c>
      <c r="D9" s="252">
        <v>15120</v>
      </c>
      <c r="E9" s="252">
        <v>108542</v>
      </c>
      <c r="F9" s="258">
        <f t="shared" si="4"/>
        <v>0.78987890784188164</v>
      </c>
      <c r="G9" s="252">
        <v>93368</v>
      </c>
      <c r="H9" s="254">
        <f>IFERROR(G9/E9-1,"-")</f>
        <v>-0.13979841904516221</v>
      </c>
      <c r="I9" s="259">
        <f t="shared" si="7"/>
        <v>-15174</v>
      </c>
      <c r="J9" s="258">
        <f t="shared" si="8"/>
        <v>0.78546971876603655</v>
      </c>
      <c r="K9" s="252">
        <v>74738</v>
      </c>
      <c r="L9" s="256">
        <f>IFERROR(K9/G9-1,"-")</f>
        <v>-0.19953303058863847</v>
      </c>
      <c r="M9" s="257">
        <f>IF(G9=0,"nd",K9-G9)</f>
        <v>-18630</v>
      </c>
      <c r="N9" s="258">
        <f t="shared" si="9"/>
        <v>0.71951325175935998</v>
      </c>
      <c r="O9" s="252">
        <v>64788</v>
      </c>
      <c r="P9" s="256">
        <f t="shared" si="2"/>
        <v>-0.13313174021247554</v>
      </c>
      <c r="Q9" s="259">
        <f t="shared" si="3"/>
        <v>-9950</v>
      </c>
      <c r="R9" s="260">
        <f t="shared" si="5"/>
        <v>-0.24825081512595293</v>
      </c>
      <c r="S9" s="259">
        <f t="shared" si="6"/>
        <v>-21395</v>
      </c>
      <c r="T9" s="258">
        <f t="shared" si="10"/>
        <v>0.7292496792057811</v>
      </c>
      <c r="V9" s="29"/>
      <c r="W9" s="79"/>
      <c r="AE9" s="1"/>
    </row>
    <row r="10" spans="1:31" s="4" customFormat="1" x14ac:dyDescent="0.25">
      <c r="B10" s="245" t="s">
        <v>193</v>
      </c>
      <c r="C10" s="261">
        <v>21712</v>
      </c>
      <c r="D10" s="261">
        <v>3630</v>
      </c>
      <c r="E10" s="261">
        <v>25712</v>
      </c>
      <c r="F10" s="262">
        <f>IFERROR(E10/$E$6,"-")</f>
        <v>0.18711067124643418</v>
      </c>
      <c r="G10" s="261">
        <v>17849</v>
      </c>
      <c r="H10" s="250">
        <f>IFERROR(G10/E10-1,"-")</f>
        <v>-0.30581051649035473</v>
      </c>
      <c r="I10" s="251">
        <f>IFERROR(G10-E10,"-")</f>
        <v>-7863</v>
      </c>
      <c r="J10" s="262">
        <f>IFERROR(G10/$G$6,"-")</f>
        <v>0.15015689540586696</v>
      </c>
      <c r="K10" s="261">
        <v>22297</v>
      </c>
      <c r="L10" s="250">
        <f>IFERROR(K10/G10-1,"-")</f>
        <v>0.24920163594599143</v>
      </c>
      <c r="M10" s="251">
        <f>IFERROR(K10-G10,"-")</f>
        <v>4448</v>
      </c>
      <c r="N10" s="262">
        <f>IFERROR(K10/$K$6,"-")</f>
        <v>0.21465635920787884</v>
      </c>
      <c r="O10" s="261">
        <v>19552</v>
      </c>
      <c r="P10" s="250">
        <f>IFERROR(O10/K10-1,"-")</f>
        <v>-0.12311073238552273</v>
      </c>
      <c r="Q10" s="251">
        <f>IFERROR(O10-K10,"-")</f>
        <v>-2745</v>
      </c>
      <c r="R10" s="250">
        <f t="shared" si="5"/>
        <v>-9.9484156226971265E-2</v>
      </c>
      <c r="S10" s="251">
        <f t="shared" si="6"/>
        <v>-2160</v>
      </c>
      <c r="T10" s="262">
        <f>IFERROR(O10/$O$6,"-")</f>
        <v>0.22007609013754756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6799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375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69.290 viajeros 
cuota: 78,0%</v>
      </c>
    </row>
    <row r="20" spans="1:27" x14ac:dyDescent="0.25">
      <c r="AA20" t="str">
        <f>CONCATENATE("Apartamentos: 
",FIXED(O10,0)," viajeros
cuota: ",FIXED(T10*100,1),"%")</f>
        <v>Apartamentos: 
19.552 viajeros
cuota: 22,0%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119106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97394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11211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590E-2D05-4566-8322-CFF8D3ADB93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59715</v>
      </c>
      <c r="D6" s="243">
        <v>10899</v>
      </c>
      <c r="E6" s="243">
        <v>57500</v>
      </c>
      <c r="F6" s="244">
        <f>E6/$E$6</f>
        <v>1</v>
      </c>
      <c r="G6" s="243">
        <v>66436</v>
      </c>
      <c r="H6" s="244">
        <f>G6/E6-1</f>
        <v>0.15540869565217386</v>
      </c>
      <c r="I6" s="243">
        <f>G6-E6</f>
        <v>8936</v>
      </c>
      <c r="J6" s="244">
        <f>G6/$G$6</f>
        <v>1</v>
      </c>
      <c r="K6" s="243">
        <v>59643</v>
      </c>
      <c r="L6" s="244">
        <f t="shared" ref="L6:L12" si="0">K6/G6-1</f>
        <v>-0.10224878078150401</v>
      </c>
      <c r="M6" s="243">
        <f t="shared" ref="M6:M12" si="1">K6-G6</f>
        <v>-6793</v>
      </c>
      <c r="N6" s="244">
        <f>K6/$K$6</f>
        <v>1</v>
      </c>
      <c r="O6" s="243">
        <v>54537</v>
      </c>
      <c r="P6" s="244">
        <f t="shared" ref="P6:P11" si="2">O6/K6-1</f>
        <v>-8.5609375785926312E-2</v>
      </c>
      <c r="Q6" s="243">
        <f t="shared" ref="Q6:Q12" si="3">O6-K6</f>
        <v>-5106</v>
      </c>
      <c r="R6" s="244">
        <f>O6/C6-1</f>
        <v>-8.6711881436824956E-2</v>
      </c>
      <c r="S6" s="243">
        <f>O6-C6</f>
        <v>-5178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52541</v>
      </c>
      <c r="D7" s="246">
        <v>10175</v>
      </c>
      <c r="E7" s="246">
        <v>51666</v>
      </c>
      <c r="F7" s="247">
        <f t="shared" ref="F7:F12" si="4">E7/$E$6</f>
        <v>0.89853913043478262</v>
      </c>
      <c r="G7" s="246">
        <v>58739</v>
      </c>
      <c r="H7" s="248">
        <f>G7/E7-1</f>
        <v>0.13689854062633056</v>
      </c>
      <c r="I7" s="249">
        <f>G7-E7</f>
        <v>7073</v>
      </c>
      <c r="J7" s="247">
        <f>G7/$G$6</f>
        <v>0.88414413871997111</v>
      </c>
      <c r="K7" s="246">
        <v>48865</v>
      </c>
      <c r="L7" s="250">
        <f t="shared" si="0"/>
        <v>-0.16809955906637841</v>
      </c>
      <c r="M7" s="251">
        <f t="shared" si="1"/>
        <v>-9874</v>
      </c>
      <c r="N7" s="247">
        <f>K7/$K$6</f>
        <v>0.8192914507989203</v>
      </c>
      <c r="O7" s="246">
        <v>44736</v>
      </c>
      <c r="P7" s="248">
        <f t="shared" si="2"/>
        <v>-8.4498107029571279E-2</v>
      </c>
      <c r="Q7" s="249">
        <f t="shared" si="3"/>
        <v>-4129</v>
      </c>
      <c r="R7" s="248">
        <f t="shared" ref="R7:R10" si="5">O7/C7-1</f>
        <v>-0.14855065567842252</v>
      </c>
      <c r="S7" s="249">
        <f t="shared" ref="S7:S10" si="6">O7-C7</f>
        <v>-7805</v>
      </c>
      <c r="T7" s="247">
        <f>O7/$O$6</f>
        <v>0.8202871445073987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5505</v>
      </c>
      <c r="D8" s="252">
        <v>523</v>
      </c>
      <c r="E8" s="252">
        <v>1523</v>
      </c>
      <c r="F8" s="253">
        <f t="shared" si="4"/>
        <v>2.648695652173913E-2</v>
      </c>
      <c r="G8" s="252">
        <v>3554</v>
      </c>
      <c r="H8" s="254">
        <f>IFERROR(G8/E8-1,"-")</f>
        <v>1.3335521996060407</v>
      </c>
      <c r="I8" s="255">
        <f t="shared" ref="I8:I12" si="7">G8-E8</f>
        <v>2031</v>
      </c>
      <c r="J8" s="253">
        <f t="shared" ref="J8:J12" si="8">G8/$G$6</f>
        <v>5.3495093021855622E-2</v>
      </c>
      <c r="K8" s="252">
        <v>3449</v>
      </c>
      <c r="L8" s="256">
        <f>IFERROR(K8/G8-1,"-")</f>
        <v>-2.9544175576814879E-2</v>
      </c>
      <c r="M8" s="257">
        <f>IF(G8=0,"nd",K8-G8)</f>
        <v>-105</v>
      </c>
      <c r="N8" s="258">
        <f t="shared" ref="N8:N12" si="9">K8/$K$6</f>
        <v>5.7827406401421796E-2</v>
      </c>
      <c r="O8" s="252">
        <v>2914</v>
      </c>
      <c r="P8" s="256">
        <f>IFERROR(O8/K8-1,"-")</f>
        <v>-0.15511742534067841</v>
      </c>
      <c r="Q8" s="259">
        <f t="shared" si="3"/>
        <v>-535</v>
      </c>
      <c r="R8" s="256">
        <f>IFERROR(O8/C8-1,"-")</f>
        <v>-0.47066303360581285</v>
      </c>
      <c r="S8" s="259">
        <f t="shared" si="6"/>
        <v>-2591</v>
      </c>
      <c r="T8" s="258">
        <f t="shared" ref="T8:T12" si="10">O8/$O$6</f>
        <v>5.3431615233694559E-2</v>
      </c>
      <c r="V8" s="29"/>
      <c r="W8" s="79"/>
      <c r="AE8" s="1"/>
    </row>
    <row r="9" spans="1:31" s="4" customFormat="1" x14ac:dyDescent="0.25">
      <c r="B9" s="97" t="s">
        <v>61</v>
      </c>
      <c r="C9" s="252">
        <v>47036</v>
      </c>
      <c r="D9" s="252">
        <v>9652</v>
      </c>
      <c r="E9" s="252">
        <v>50143</v>
      </c>
      <c r="F9" s="258">
        <f t="shared" si="4"/>
        <v>0.87205217391304346</v>
      </c>
      <c r="G9" s="252">
        <v>55185</v>
      </c>
      <c r="H9" s="254">
        <f>IFERROR(G9/E9-1,"-")</f>
        <v>0.10055242007857523</v>
      </c>
      <c r="I9" s="259">
        <f t="shared" si="7"/>
        <v>5042</v>
      </c>
      <c r="J9" s="258">
        <f t="shared" si="8"/>
        <v>0.83064904569811548</v>
      </c>
      <c r="K9" s="252">
        <v>45416</v>
      </c>
      <c r="L9" s="256">
        <f>IFERROR(K9/G9-1,"-")</f>
        <v>-0.17702274168705268</v>
      </c>
      <c r="M9" s="257">
        <f>IF(G9=0,"nd",K9-G9)</f>
        <v>-9769</v>
      </c>
      <c r="N9" s="258">
        <f t="shared" si="9"/>
        <v>0.76146404439749849</v>
      </c>
      <c r="O9" s="252">
        <v>41822</v>
      </c>
      <c r="P9" s="256">
        <f t="shared" si="2"/>
        <v>-7.9135106570371705E-2</v>
      </c>
      <c r="Q9" s="259">
        <f t="shared" si="3"/>
        <v>-3594</v>
      </c>
      <c r="R9" s="260">
        <f t="shared" si="5"/>
        <v>-0.11085126286248825</v>
      </c>
      <c r="S9" s="259">
        <f t="shared" si="6"/>
        <v>-5214</v>
      </c>
      <c r="T9" s="258">
        <f t="shared" si="10"/>
        <v>0.76685552927370404</v>
      </c>
      <c r="V9" s="29"/>
      <c r="W9" s="79"/>
      <c r="AE9" s="1"/>
    </row>
    <row r="10" spans="1:31" s="4" customFormat="1" x14ac:dyDescent="0.25">
      <c r="B10" s="245" t="s">
        <v>193</v>
      </c>
      <c r="C10" s="261">
        <v>7174</v>
      </c>
      <c r="D10" s="261">
        <v>724</v>
      </c>
      <c r="E10" s="261">
        <v>5834</v>
      </c>
      <c r="F10" s="262">
        <f>IFERROR(E10/$E$6,"-")</f>
        <v>0.1014608695652174</v>
      </c>
      <c r="G10" s="261">
        <v>7697</v>
      </c>
      <c r="H10" s="250">
        <f>IFERROR(G10/E10-1,"-")</f>
        <v>0.3193349331504971</v>
      </c>
      <c r="I10" s="251">
        <f>IFERROR(G10-E10,"-")</f>
        <v>1863</v>
      </c>
      <c r="J10" s="262">
        <f>IFERROR(G10/$G$6,"-")</f>
        <v>0.11585586128002889</v>
      </c>
      <c r="K10" s="261">
        <v>10778</v>
      </c>
      <c r="L10" s="250">
        <f>IFERROR(K10/G10-1,"-")</f>
        <v>0.40028582564635573</v>
      </c>
      <c r="M10" s="251">
        <f>IFERROR(K10-G10,"-")</f>
        <v>3081</v>
      </c>
      <c r="N10" s="262">
        <f>IFERROR(K10/$K$6,"-")</f>
        <v>0.18070854920107976</v>
      </c>
      <c r="O10" s="261">
        <v>9801</v>
      </c>
      <c r="P10" s="250">
        <f>IFERROR(O10/K10-1,"-")</f>
        <v>-9.0647615513082203E-2</v>
      </c>
      <c r="Q10" s="251">
        <f>IFERROR(O10-K10,"-")</f>
        <v>-977</v>
      </c>
      <c r="R10" s="250">
        <f t="shared" si="5"/>
        <v>0.36618344020072491</v>
      </c>
      <c r="S10" s="251">
        <f t="shared" si="6"/>
        <v>2627</v>
      </c>
      <c r="T10" s="262">
        <f>IFERROR(O10/$O$6,"-")</f>
        <v>0.17971285549260135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6799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375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44.736 viajeros 
cuota: 82,0%</v>
      </c>
    </row>
    <row r="20" spans="27:27" x14ac:dyDescent="0.25">
      <c r="AA20" t="str">
        <f>CONCATENATE("Apartamentos: 
",FIXED(O10,0)," viajeros
cuota: ",FIXED(T10*100,1),"%")</f>
        <v>Apartamentos: 
9.801 viajeros
cuota: 18,0%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EC7D0-4D9E-4BF6-B3E7-9BDDFD5899BF}">
  <sheetPr>
    <tabColor rgb="FF336600"/>
  </sheetPr>
  <dimension ref="A3:A23"/>
  <sheetViews>
    <sheetView showGridLines="0" workbookViewId="0">
      <selection activeCell="F20" sqref="F20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95F7F-9744-4C1B-B439-6D4A31DE42B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59391</v>
      </c>
      <c r="D6" s="243">
        <v>9378</v>
      </c>
      <c r="E6" s="243">
        <v>79916</v>
      </c>
      <c r="F6" s="244">
        <f>E6/$E$6</f>
        <v>1</v>
      </c>
      <c r="G6" s="243">
        <v>52433</v>
      </c>
      <c r="H6" s="244">
        <f>G6/E6-1</f>
        <v>-0.3438985935231994</v>
      </c>
      <c r="I6" s="243">
        <f>G6-E6</f>
        <v>-27483</v>
      </c>
      <c r="J6" s="244">
        <f>G6/$G$6</f>
        <v>1</v>
      </c>
      <c r="K6" s="243">
        <v>44230</v>
      </c>
      <c r="L6" s="244">
        <f t="shared" ref="L6:L12" si="0">K6/G6-1</f>
        <v>-0.15644727557072835</v>
      </c>
      <c r="M6" s="243">
        <f t="shared" ref="M6:M12" si="1">K6-G6</f>
        <v>-8203</v>
      </c>
      <c r="N6" s="244">
        <f>K6/$K$6</f>
        <v>1</v>
      </c>
      <c r="O6" s="243">
        <v>34305</v>
      </c>
      <c r="P6" s="244">
        <f t="shared" ref="P6:P11" si="2">O6/K6-1</f>
        <v>-0.22439520687316306</v>
      </c>
      <c r="Q6" s="243">
        <f t="shared" ref="Q6:Q12" si="3">O6-K6</f>
        <v>-9925</v>
      </c>
      <c r="R6" s="244">
        <f>O6/C6-1</f>
        <v>-0.42238723038844272</v>
      </c>
      <c r="S6" s="243">
        <f>O6-C6</f>
        <v>-25086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44853</v>
      </c>
      <c r="D7" s="246">
        <v>6472</v>
      </c>
      <c r="E7" s="246">
        <v>60038</v>
      </c>
      <c r="F7" s="247">
        <f t="shared" ref="F7:F12" si="4">E7/$E$6</f>
        <v>0.75126382701836925</v>
      </c>
      <c r="G7" s="246">
        <v>42281</v>
      </c>
      <c r="H7" s="248">
        <f>G7/E7-1</f>
        <v>-0.29576268363369862</v>
      </c>
      <c r="I7" s="249">
        <f>G7-E7</f>
        <v>-17757</v>
      </c>
      <c r="J7" s="247">
        <f>G7/$G$6</f>
        <v>0.80638147731390541</v>
      </c>
      <c r="K7" s="246">
        <v>32711</v>
      </c>
      <c r="L7" s="250">
        <f t="shared" si="0"/>
        <v>-0.22634280173127408</v>
      </c>
      <c r="M7" s="251">
        <f t="shared" si="1"/>
        <v>-9570</v>
      </c>
      <c r="N7" s="247">
        <f>K7/$K$6</f>
        <v>0.73956590549400858</v>
      </c>
      <c r="O7" s="246">
        <v>24554</v>
      </c>
      <c r="P7" s="248">
        <f t="shared" si="2"/>
        <v>-0.24936565681269296</v>
      </c>
      <c r="Q7" s="249">
        <f t="shared" si="3"/>
        <v>-8157</v>
      </c>
      <c r="R7" s="248">
        <f t="shared" ref="R7:R10" si="5">O7/C7-1</f>
        <v>-0.45256727532160612</v>
      </c>
      <c r="S7" s="249">
        <f t="shared" ref="S7:S10" si="6">O7-C7</f>
        <v>-20299</v>
      </c>
      <c r="T7" s="247">
        <f>O7/$O$6</f>
        <v>0.71575572074041682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5706</v>
      </c>
      <c r="D8" s="252">
        <v>1004</v>
      </c>
      <c r="E8" s="252">
        <v>1639</v>
      </c>
      <c r="F8" s="253">
        <f t="shared" si="4"/>
        <v>2.0509034486210522E-2</v>
      </c>
      <c r="G8" s="252">
        <v>4098</v>
      </c>
      <c r="H8" s="254">
        <f>IFERROR(G8/E8-1,"-")</f>
        <v>1.5003050640634532</v>
      </c>
      <c r="I8" s="255">
        <f t="shared" ref="I8:I12" si="7">G8-E8</f>
        <v>2459</v>
      </c>
      <c r="J8" s="253">
        <f t="shared" ref="J8:J12" si="8">G8/$G$6</f>
        <v>7.8156885930616218E-2</v>
      </c>
      <c r="K8" s="252">
        <v>3389</v>
      </c>
      <c r="L8" s="256">
        <f>IFERROR(K8/G8-1,"-")</f>
        <v>-0.17301122498779897</v>
      </c>
      <c r="M8" s="257">
        <f>IF(G8=0,"nd",K8-G8)</f>
        <v>-709</v>
      </c>
      <c r="N8" s="258">
        <f t="shared" ref="N8:N12" si="9">K8/$K$6</f>
        <v>7.6622202125254349E-2</v>
      </c>
      <c r="O8" s="252">
        <v>1588</v>
      </c>
      <c r="P8" s="256">
        <f>IFERROR(O8/K8-1,"-")</f>
        <v>-0.5314251991737976</v>
      </c>
      <c r="Q8" s="259">
        <f t="shared" si="3"/>
        <v>-1801</v>
      </c>
      <c r="R8" s="256">
        <f>IFERROR(O8/C8-1,"-")</f>
        <v>-0.72169645986680686</v>
      </c>
      <c r="S8" s="259">
        <f t="shared" si="6"/>
        <v>-4118</v>
      </c>
      <c r="T8" s="258">
        <f t="shared" ref="T8:T12" si="10">O8/$O$6</f>
        <v>4.6290628188310742E-2</v>
      </c>
      <c r="V8" s="29"/>
      <c r="W8" s="79"/>
      <c r="AE8" s="1"/>
    </row>
    <row r="9" spans="1:31" s="4" customFormat="1" x14ac:dyDescent="0.25">
      <c r="B9" s="97" t="s">
        <v>61</v>
      </c>
      <c r="C9" s="252">
        <v>39147</v>
      </c>
      <c r="D9" s="252">
        <v>5468</v>
      </c>
      <c r="E9" s="252">
        <v>58399</v>
      </c>
      <c r="F9" s="258">
        <f t="shared" si="4"/>
        <v>0.7307547925321588</v>
      </c>
      <c r="G9" s="252">
        <v>38183</v>
      </c>
      <c r="H9" s="254">
        <f>IFERROR(G9/E9-1,"-")</f>
        <v>-0.3461703111354647</v>
      </c>
      <c r="I9" s="259">
        <f t="shared" si="7"/>
        <v>-20216</v>
      </c>
      <c r="J9" s="258">
        <f t="shared" si="8"/>
        <v>0.7282245913832891</v>
      </c>
      <c r="K9" s="252">
        <v>29322</v>
      </c>
      <c r="L9" s="256">
        <f>IFERROR(K9/G9-1,"-")</f>
        <v>-0.23206662650917953</v>
      </c>
      <c r="M9" s="257">
        <f>IF(G9=0,"nd",K9-G9)</f>
        <v>-8861</v>
      </c>
      <c r="N9" s="258">
        <f t="shared" si="9"/>
        <v>0.66294370336875419</v>
      </c>
      <c r="O9" s="252">
        <v>22966</v>
      </c>
      <c r="P9" s="256">
        <f t="shared" si="2"/>
        <v>-0.21676556851510809</v>
      </c>
      <c r="Q9" s="259">
        <f t="shared" si="3"/>
        <v>-6356</v>
      </c>
      <c r="R9" s="260">
        <f t="shared" si="5"/>
        <v>-0.41333946407132094</v>
      </c>
      <c r="S9" s="259">
        <f t="shared" si="6"/>
        <v>-16181</v>
      </c>
      <c r="T9" s="258">
        <f t="shared" si="10"/>
        <v>0.66946509255210607</v>
      </c>
      <c r="V9" s="29"/>
      <c r="W9" s="79"/>
      <c r="AE9" s="1"/>
    </row>
    <row r="10" spans="1:31" s="4" customFormat="1" x14ac:dyDescent="0.25">
      <c r="B10" s="245" t="s">
        <v>193</v>
      </c>
      <c r="C10" s="261">
        <v>14538</v>
      </c>
      <c r="D10" s="261">
        <v>2906</v>
      </c>
      <c r="E10" s="261">
        <v>19878</v>
      </c>
      <c r="F10" s="262">
        <f>IFERROR(E10/$E$6,"-")</f>
        <v>0.2487361729816307</v>
      </c>
      <c r="G10" s="261">
        <v>10152</v>
      </c>
      <c r="H10" s="250">
        <f>IFERROR(G10/E10-1,"-")</f>
        <v>-0.48928463628131602</v>
      </c>
      <c r="I10" s="251">
        <f>IFERROR(G10-E10,"-")</f>
        <v>-9726</v>
      </c>
      <c r="J10" s="262">
        <f>IFERROR(G10/$G$6,"-")</f>
        <v>0.19361852268609464</v>
      </c>
      <c r="K10" s="261">
        <v>11519</v>
      </c>
      <c r="L10" s="250">
        <f>IFERROR(K10/G10-1,"-")</f>
        <v>0.13465327029156815</v>
      </c>
      <c r="M10" s="251">
        <f>IFERROR(K10-G10,"-")</f>
        <v>1367</v>
      </c>
      <c r="N10" s="262">
        <f>IFERROR(K10/$K$6,"-")</f>
        <v>0.26043409450599142</v>
      </c>
      <c r="O10" s="261">
        <v>9751</v>
      </c>
      <c r="P10" s="250">
        <f>IFERROR(O10/K10-1,"-")</f>
        <v>-0.1534855456202795</v>
      </c>
      <c r="Q10" s="251">
        <f>IFERROR(O10-K10,"-")</f>
        <v>-1768</v>
      </c>
      <c r="R10" s="250">
        <f t="shared" si="5"/>
        <v>-0.32927500343926264</v>
      </c>
      <c r="S10" s="251">
        <f t="shared" si="6"/>
        <v>-4787</v>
      </c>
      <c r="T10" s="262">
        <f>IFERROR(O10/$O$6,"-")</f>
        <v>0.28424427925958318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14008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530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24.554 viajeros 
cuota: 71,6%</v>
      </c>
    </row>
    <row r="20" spans="27:27" x14ac:dyDescent="0.25">
      <c r="AA20" t="str">
        <f>CONCATENATE("Apartamentos: 
",FIXED(O10,0)," viajeros
cuota: ",FIXED(T10*100,1),"%")</f>
        <v>Apartamentos: 
9.751 viajeros
cuota: 28,4%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0582-82C7-4F8B-ABB3-D67334603AB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0E566-5E07-4A71-AA44-B6ADFD923E4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9FA36-DB65-42EC-9507-00ADFD7A7EF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7841-36A1-49E7-B52A-43A39B7A551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CFF89-CE4C-4F19-831D-8E5B7F83275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106138</v>
      </c>
      <c r="D8" s="116">
        <f t="shared" ref="D8:D20" si="0">C8/C9-1</f>
        <v>-0.11843318355108512</v>
      </c>
    </row>
    <row r="9" spans="1:5" x14ac:dyDescent="0.25">
      <c r="A9" s="1"/>
      <c r="B9" s="114">
        <v>2022</v>
      </c>
      <c r="C9" s="115">
        <v>120397</v>
      </c>
      <c r="D9" s="116">
        <f t="shared" si="0"/>
        <v>-4.3087050728592979E-3</v>
      </c>
    </row>
    <row r="10" spans="1:5" x14ac:dyDescent="0.25">
      <c r="A10" s="1"/>
      <c r="B10" s="114">
        <v>2021</v>
      </c>
      <c r="C10" s="115">
        <v>120918</v>
      </c>
      <c r="D10" s="116">
        <f t="shared" si="0"/>
        <v>1.4417519840067849</v>
      </c>
    </row>
    <row r="11" spans="1:5" x14ac:dyDescent="0.25">
      <c r="A11" s="1" t="s">
        <v>72</v>
      </c>
      <c r="B11" s="114">
        <v>2020</v>
      </c>
      <c r="C11" s="115">
        <v>49521</v>
      </c>
      <c r="D11" s="116">
        <f t="shared" si="0"/>
        <v>-0.54948144104803487</v>
      </c>
    </row>
    <row r="12" spans="1:5" x14ac:dyDescent="0.25">
      <c r="A12" s="1" t="s">
        <v>74</v>
      </c>
      <c r="B12" s="114">
        <v>2019</v>
      </c>
      <c r="C12" s="115">
        <v>109920</v>
      </c>
      <c r="D12" s="116">
        <f t="shared" si="0"/>
        <v>9.7761931869251306E-2</v>
      </c>
    </row>
    <row r="13" spans="1:5" x14ac:dyDescent="0.25">
      <c r="A13" s="1" t="s">
        <v>76</v>
      </c>
      <c r="B13" s="114">
        <v>2018</v>
      </c>
      <c r="C13" s="115">
        <v>100131</v>
      </c>
      <c r="D13" s="116">
        <f t="shared" si="0"/>
        <v>6.5946217642622873E-3</v>
      </c>
    </row>
    <row r="14" spans="1:5" x14ac:dyDescent="0.25">
      <c r="A14" s="1" t="s">
        <v>78</v>
      </c>
      <c r="B14" s="114">
        <v>2017</v>
      </c>
      <c r="C14" s="115">
        <v>99475</v>
      </c>
      <c r="D14" s="116">
        <f>C14/C15-1</f>
        <v>0.13697408876341566</v>
      </c>
    </row>
    <row r="15" spans="1:5" x14ac:dyDescent="0.25">
      <c r="A15" s="1" t="s">
        <v>80</v>
      </c>
      <c r="B15" s="114">
        <v>2016</v>
      </c>
      <c r="C15" s="115">
        <v>87491</v>
      </c>
      <c r="D15" s="116">
        <f>C15/C16-1</f>
        <v>-9.0624675189689197E-2</v>
      </c>
    </row>
    <row r="16" spans="1:5" x14ac:dyDescent="0.25">
      <c r="A16" s="1" t="s">
        <v>82</v>
      </c>
      <c r="B16" s="114">
        <v>2015</v>
      </c>
      <c r="C16" s="115">
        <v>96210</v>
      </c>
      <c r="D16" s="116">
        <f t="shared" si="0"/>
        <v>-9.9106691387156554E-2</v>
      </c>
    </row>
    <row r="17" spans="1:4" x14ac:dyDescent="0.25">
      <c r="A17" s="1" t="s">
        <v>84</v>
      </c>
      <c r="B17" s="114">
        <v>2014</v>
      </c>
      <c r="C17" s="115">
        <v>106794</v>
      </c>
      <c r="D17" s="116">
        <f t="shared" si="0"/>
        <v>-0.15370473096124893</v>
      </c>
    </row>
    <row r="18" spans="1:4" x14ac:dyDescent="0.25">
      <c r="A18" s="1" t="s">
        <v>86</v>
      </c>
      <c r="B18" s="114">
        <v>2013</v>
      </c>
      <c r="C18" s="115">
        <v>126190</v>
      </c>
      <c r="D18" s="116">
        <f t="shared" si="0"/>
        <v>-0.15506066368481664</v>
      </c>
    </row>
    <row r="19" spans="1:4" x14ac:dyDescent="0.25">
      <c r="A19" s="1" t="s">
        <v>88</v>
      </c>
      <c r="B19" s="114">
        <v>2012</v>
      </c>
      <c r="C19" s="115">
        <v>149348</v>
      </c>
      <c r="D19" s="116">
        <f>C19/C20-1</f>
        <v>-7.4264391398942586E-2</v>
      </c>
    </row>
    <row r="20" spans="1:4" x14ac:dyDescent="0.25">
      <c r="A20" s="1" t="s">
        <v>90</v>
      </c>
      <c r="B20" s="114">
        <v>2011</v>
      </c>
      <c r="C20" s="115">
        <v>161329</v>
      </c>
      <c r="D20" s="116">
        <f t="shared" si="0"/>
        <v>-0.11433606359384263</v>
      </c>
    </row>
    <row r="21" spans="1:4" x14ac:dyDescent="0.25">
      <c r="A21" s="1" t="s">
        <v>92</v>
      </c>
      <c r="B21" s="114">
        <v>2010</v>
      </c>
      <c r="C21" s="115">
        <v>182156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47BA4-5DF7-40B0-8F72-7D3BBA6E4F4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75374</v>
      </c>
      <c r="D8" s="116">
        <f t="shared" ref="D8:D20" si="0">C8/C9-1</f>
        <v>-0.13174597689232936</v>
      </c>
    </row>
    <row r="9" spans="1:5" x14ac:dyDescent="0.25">
      <c r="A9" s="1"/>
      <c r="B9" s="114">
        <v>2022</v>
      </c>
      <c r="C9" s="115">
        <v>86811</v>
      </c>
      <c r="D9" s="116">
        <f t="shared" si="0"/>
        <v>-0.31464639287575202</v>
      </c>
    </row>
    <row r="10" spans="1:5" x14ac:dyDescent="0.25">
      <c r="A10" s="1"/>
      <c r="B10" s="114">
        <v>2021</v>
      </c>
      <c r="C10" s="115">
        <v>126666</v>
      </c>
      <c r="D10" s="116">
        <f t="shared" si="0"/>
        <v>0.84978678661136753</v>
      </c>
    </row>
    <row r="11" spans="1:5" x14ac:dyDescent="0.25">
      <c r="A11" s="1" t="s">
        <v>72</v>
      </c>
      <c r="B11" s="114">
        <v>2020</v>
      </c>
      <c r="C11" s="115">
        <v>68476</v>
      </c>
      <c r="D11" s="116">
        <f t="shared" si="0"/>
        <v>-0.39437678544579757</v>
      </c>
    </row>
    <row r="12" spans="1:5" x14ac:dyDescent="0.25">
      <c r="A12" s="1" t="s">
        <v>74</v>
      </c>
      <c r="B12" s="114">
        <v>2019</v>
      </c>
      <c r="C12" s="115">
        <v>113067</v>
      </c>
      <c r="D12" s="116">
        <f t="shared" si="0"/>
        <v>0.26069843676828053</v>
      </c>
    </row>
    <row r="13" spans="1:5" x14ac:dyDescent="0.25">
      <c r="A13" s="1" t="s">
        <v>76</v>
      </c>
      <c r="B13" s="114">
        <v>2018</v>
      </c>
      <c r="C13" s="115">
        <v>89686</v>
      </c>
      <c r="D13" s="116">
        <f t="shared" si="0"/>
        <v>0.39852484835253943</v>
      </c>
    </row>
    <row r="14" spans="1:5" x14ac:dyDescent="0.25">
      <c r="A14" s="1" t="s">
        <v>78</v>
      </c>
      <c r="B14" s="114">
        <v>2017</v>
      </c>
      <c r="C14" s="115">
        <v>64129</v>
      </c>
      <c r="D14" s="116">
        <f>C14/C15-1</f>
        <v>-0.16968990742539003</v>
      </c>
    </row>
    <row r="15" spans="1:5" x14ac:dyDescent="0.25">
      <c r="A15" s="1" t="s">
        <v>80</v>
      </c>
      <c r="B15" s="114">
        <v>2016</v>
      </c>
      <c r="C15" s="115">
        <v>77235</v>
      </c>
      <c r="D15" s="116">
        <f>C15/C16-1</f>
        <v>-8.8769334229993224E-2</v>
      </c>
    </row>
    <row r="16" spans="1:5" x14ac:dyDescent="0.25">
      <c r="A16" s="1" t="s">
        <v>82</v>
      </c>
      <c r="B16" s="114">
        <v>2015</v>
      </c>
      <c r="C16" s="115">
        <v>84759</v>
      </c>
      <c r="D16" s="116">
        <f t="shared" si="0"/>
        <v>-0.16893978762415551</v>
      </c>
    </row>
    <row r="17" spans="1:4" x14ac:dyDescent="0.25">
      <c r="A17" s="1" t="s">
        <v>84</v>
      </c>
      <c r="B17" s="114">
        <v>2014</v>
      </c>
      <c r="C17" s="115">
        <v>101989</v>
      </c>
      <c r="D17" s="116">
        <f t="shared" si="0"/>
        <v>0.18318077935938937</v>
      </c>
    </row>
    <row r="18" spans="1:4" x14ac:dyDescent="0.25">
      <c r="A18" s="1" t="s">
        <v>86</v>
      </c>
      <c r="B18" s="114">
        <v>2013</v>
      </c>
      <c r="C18" s="115">
        <v>86199</v>
      </c>
      <c r="D18" s="116">
        <f t="shared" si="0"/>
        <v>-5.765635761372212E-2</v>
      </c>
    </row>
    <row r="19" spans="1:4" x14ac:dyDescent="0.25">
      <c r="A19" s="1" t="s">
        <v>88</v>
      </c>
      <c r="B19" s="114">
        <v>2012</v>
      </c>
      <c r="C19" s="115">
        <v>91473</v>
      </c>
      <c r="D19" s="116">
        <f>C19/C20-1</f>
        <v>-9.0011042468737923E-2</v>
      </c>
    </row>
    <row r="20" spans="1:4" x14ac:dyDescent="0.25">
      <c r="A20" s="1" t="s">
        <v>90</v>
      </c>
      <c r="B20" s="114">
        <v>2011</v>
      </c>
      <c r="C20" s="115">
        <v>100521</v>
      </c>
      <c r="D20" s="116">
        <f t="shared" si="0"/>
        <v>-0.26263167160588008</v>
      </c>
    </row>
    <row r="21" spans="1:4" x14ac:dyDescent="0.25">
      <c r="A21" s="1" t="s">
        <v>92</v>
      </c>
      <c r="B21" s="114">
        <v>2010</v>
      </c>
      <c r="C21" s="115">
        <v>136324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42C32-480A-44F9-BA0D-CD107F664400}">
  <sheetPr>
    <tabColor rgb="FF92D050"/>
  </sheetPr>
  <dimension ref="B1:W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44</v>
      </c>
      <c r="C17" s="99">
        <v>46317</v>
      </c>
      <c r="D17" s="99">
        <v>46648</v>
      </c>
      <c r="E17" s="99">
        <v>23742</v>
      </c>
      <c r="F17" s="99">
        <v>29697</v>
      </c>
      <c r="G17" s="99">
        <v>44233</v>
      </c>
      <c r="H17" s="99">
        <v>45902</v>
      </c>
      <c r="I17" s="100">
        <f t="shared" si="0"/>
        <v>3.7732010037754726E-2</v>
      </c>
      <c r="J17" s="100">
        <f t="shared" si="1"/>
        <v>-1.5992111130166298E-2</v>
      </c>
      <c r="K17" s="99">
        <f t="shared" si="2"/>
        <v>1669</v>
      </c>
      <c r="L17" s="99">
        <f t="shared" si="3"/>
        <v>-746</v>
      </c>
      <c r="M17" s="93">
        <f>H17/H17</f>
        <v>1</v>
      </c>
      <c r="N17" s="99">
        <v>0</v>
      </c>
      <c r="O17" s="99">
        <v>36110</v>
      </c>
      <c r="P17" s="99">
        <v>44069</v>
      </c>
      <c r="Q17" s="99">
        <v>44891</v>
      </c>
      <c r="R17" s="99">
        <v>46362</v>
      </c>
      <c r="S17" s="100">
        <f t="shared" si="4"/>
        <v>3.276826089862106E-2</v>
      </c>
      <c r="T17" s="100" t="str">
        <f t="shared" si="5"/>
        <v>-</v>
      </c>
      <c r="U17" s="99">
        <f t="shared" si="6"/>
        <v>1471</v>
      </c>
      <c r="V17" s="99">
        <f t="shared" si="7"/>
        <v>46362</v>
      </c>
      <c r="W17" s="93">
        <f>R17/R17</f>
        <v>1</v>
      </c>
    </row>
    <row r="18" spans="2:23" x14ac:dyDescent="0.25">
      <c r="B18" s="94" t="s">
        <v>60</v>
      </c>
      <c r="C18" s="95">
        <v>33397</v>
      </c>
      <c r="D18" s="95">
        <v>34050</v>
      </c>
      <c r="E18" s="95">
        <v>17566</v>
      </c>
      <c r="F18" s="95">
        <v>23340</v>
      </c>
      <c r="G18" s="95">
        <v>34827</v>
      </c>
      <c r="H18" s="95">
        <v>34946</v>
      </c>
      <c r="I18" s="96">
        <f t="shared" si="0"/>
        <v>3.4168891951646962E-3</v>
      </c>
      <c r="J18" s="96">
        <f t="shared" si="1"/>
        <v>2.631424375917768E-2</v>
      </c>
      <c r="K18" s="95">
        <f t="shared" si="2"/>
        <v>119</v>
      </c>
      <c r="L18" s="95">
        <f t="shared" si="3"/>
        <v>896</v>
      </c>
      <c r="M18" s="96">
        <f>H18/H17</f>
        <v>0.76131758964750995</v>
      </c>
      <c r="N18" s="95">
        <v>0</v>
      </c>
      <c r="O18" s="95">
        <v>28843</v>
      </c>
      <c r="P18" s="95">
        <v>34314</v>
      </c>
      <c r="Q18" s="95">
        <v>34058</v>
      </c>
      <c r="R18" s="95">
        <v>34975</v>
      </c>
      <c r="S18" s="96">
        <f t="shared" si="4"/>
        <v>2.692465793646126E-2</v>
      </c>
      <c r="T18" s="96" t="str">
        <f t="shared" si="5"/>
        <v>-</v>
      </c>
      <c r="U18" s="95">
        <f t="shared" si="6"/>
        <v>917</v>
      </c>
      <c r="V18" s="95">
        <f t="shared" si="7"/>
        <v>34975</v>
      </c>
      <c r="W18" s="96">
        <f>R18/R17</f>
        <v>0.75438937060523703</v>
      </c>
    </row>
    <row r="19" spans="2:23" x14ac:dyDescent="0.25">
      <c r="B19" s="97" t="s">
        <v>61</v>
      </c>
      <c r="C19" s="52">
        <v>26684</v>
      </c>
      <c r="D19" s="52">
        <v>27660</v>
      </c>
      <c r="E19" s="52">
        <v>14847</v>
      </c>
      <c r="F19" s="52">
        <v>20181</v>
      </c>
      <c r="G19" s="52">
        <v>29820</v>
      </c>
      <c r="H19" s="52">
        <v>30493</v>
      </c>
      <c r="I19" s="98">
        <f t="shared" si="0"/>
        <v>2.2568745808182467E-2</v>
      </c>
      <c r="J19" s="98">
        <f t="shared" si="1"/>
        <v>0.1024222704266089</v>
      </c>
      <c r="K19" s="52">
        <f t="shared" si="2"/>
        <v>673</v>
      </c>
      <c r="L19" s="52">
        <f t="shared" si="3"/>
        <v>2833</v>
      </c>
      <c r="M19" s="98">
        <f>H19/H17</f>
        <v>0.66430656616269446</v>
      </c>
      <c r="N19" s="52">
        <v>0</v>
      </c>
      <c r="O19" s="52">
        <v>24921</v>
      </c>
      <c r="P19" s="52">
        <v>29302</v>
      </c>
      <c r="Q19" s="52">
        <v>29733</v>
      </c>
      <c r="R19" s="52">
        <v>30970</v>
      </c>
      <c r="S19" s="98">
        <f t="shared" si="4"/>
        <v>4.1603605421585366E-2</v>
      </c>
      <c r="T19" s="98" t="str">
        <f t="shared" si="5"/>
        <v>-</v>
      </c>
      <c r="U19" s="52">
        <f t="shared" si="6"/>
        <v>1237</v>
      </c>
      <c r="V19" s="52">
        <f t="shared" si="7"/>
        <v>30970</v>
      </c>
      <c r="W19" s="98">
        <f>R19/R17</f>
        <v>0.6680039687675251</v>
      </c>
    </row>
    <row r="20" spans="2:23" x14ac:dyDescent="0.25">
      <c r="B20" s="97" t="s">
        <v>62</v>
      </c>
      <c r="C20" s="52">
        <v>6713</v>
      </c>
      <c r="D20" s="52">
        <v>6390</v>
      </c>
      <c r="E20" s="52">
        <v>2720</v>
      </c>
      <c r="F20" s="52">
        <v>3159</v>
      </c>
      <c r="G20" s="52">
        <v>5006</v>
      </c>
      <c r="H20" s="52">
        <v>4453</v>
      </c>
      <c r="I20" s="98">
        <f t="shared" si="0"/>
        <v>-0.11046743907311229</v>
      </c>
      <c r="J20" s="98">
        <f t="shared" si="1"/>
        <v>-0.30312989045383409</v>
      </c>
      <c r="K20" s="52">
        <f t="shared" si="2"/>
        <v>-553</v>
      </c>
      <c r="L20" s="52">
        <f t="shared" si="3"/>
        <v>-1937</v>
      </c>
      <c r="M20" s="98">
        <f>H20/H17</f>
        <v>9.7011023484815481E-2</v>
      </c>
      <c r="N20" s="52">
        <v>0</v>
      </c>
      <c r="O20" s="52">
        <v>3922</v>
      </c>
      <c r="P20" s="52">
        <v>5012</v>
      </c>
      <c r="Q20" s="52">
        <v>4325</v>
      </c>
      <c r="R20" s="52">
        <v>4005</v>
      </c>
      <c r="S20" s="98">
        <f t="shared" si="4"/>
        <v>-7.3988439306358345E-2</v>
      </c>
      <c r="T20" s="98" t="str">
        <f t="shared" si="5"/>
        <v>-</v>
      </c>
      <c r="U20" s="52">
        <f t="shared" si="6"/>
        <v>-320</v>
      </c>
      <c r="V20" s="52">
        <f t="shared" si="7"/>
        <v>4005</v>
      </c>
      <c r="W20" s="98">
        <f>R20/R17</f>
        <v>8.6385401837711914E-2</v>
      </c>
    </row>
    <row r="21" spans="2:23" x14ac:dyDescent="0.25">
      <c r="B21" s="94" t="s">
        <v>63</v>
      </c>
      <c r="C21" s="95">
        <v>12921</v>
      </c>
      <c r="D21" s="95">
        <v>12598</v>
      </c>
      <c r="E21" s="95">
        <v>6176</v>
      </c>
      <c r="F21" s="95">
        <v>6357</v>
      </c>
      <c r="G21" s="95">
        <v>9406</v>
      </c>
      <c r="H21" s="95">
        <v>10956</v>
      </c>
      <c r="I21" s="96">
        <f t="shared" si="0"/>
        <v>0.16478843291516054</v>
      </c>
      <c r="J21" s="96">
        <f t="shared" si="1"/>
        <v>-0.13033814891252582</v>
      </c>
      <c r="K21" s="95">
        <f t="shared" si="2"/>
        <v>1550</v>
      </c>
      <c r="L21" s="95">
        <f t="shared" si="3"/>
        <v>-1642</v>
      </c>
      <c r="M21" s="96">
        <f>H21/H17</f>
        <v>0.23868241035249008</v>
      </c>
      <c r="N21" s="95">
        <v>0</v>
      </c>
      <c r="O21" s="95">
        <v>7267</v>
      </c>
      <c r="P21" s="95">
        <v>9755</v>
      </c>
      <c r="Q21" s="95">
        <v>10833</v>
      </c>
      <c r="R21" s="95">
        <v>11387</v>
      </c>
      <c r="S21" s="96">
        <f t="shared" si="4"/>
        <v>5.1140035078002466E-2</v>
      </c>
      <c r="T21" s="96" t="str">
        <f t="shared" si="5"/>
        <v>-</v>
      </c>
      <c r="U21" s="95">
        <f t="shared" si="6"/>
        <v>554</v>
      </c>
      <c r="V21" s="95">
        <f t="shared" si="7"/>
        <v>11387</v>
      </c>
      <c r="W21" s="96">
        <f>R21/R17</f>
        <v>0.24561062939476294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5B65C-5135-4E76-82D3-B1A5EE20151C}">
  <sheetPr>
    <tabColor rgb="FF92D050"/>
  </sheetPr>
  <dimension ref="B1:W54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44</v>
      </c>
      <c r="C17" s="99">
        <v>99</v>
      </c>
      <c r="D17" s="99">
        <v>100</v>
      </c>
      <c r="E17" s="99">
        <v>49</v>
      </c>
      <c r="F17" s="99">
        <v>57</v>
      </c>
      <c r="G17" s="99">
        <v>84</v>
      </c>
      <c r="H17" s="99">
        <v>90</v>
      </c>
      <c r="I17" s="100">
        <f t="shared" si="4"/>
        <v>7.1428571428571397E-2</v>
      </c>
      <c r="J17" s="100">
        <f t="shared" si="5"/>
        <v>-9.9999999999999978E-2</v>
      </c>
      <c r="K17" s="99">
        <f t="shared" si="6"/>
        <v>6</v>
      </c>
      <c r="L17" s="99">
        <f t="shared" si="7"/>
        <v>-10</v>
      </c>
      <c r="M17" s="93">
        <f>H17/H17</f>
        <v>1</v>
      </c>
      <c r="N17" s="99">
        <v>0</v>
      </c>
      <c r="O17" s="99">
        <v>65</v>
      </c>
      <c r="P17" s="99">
        <v>84</v>
      </c>
      <c r="Q17" s="99">
        <v>88</v>
      </c>
      <c r="R17" s="99">
        <v>94</v>
      </c>
      <c r="S17" s="100">
        <f t="shared" si="0"/>
        <v>6.8181818181818121E-2</v>
      </c>
      <c r="T17" s="100" t="str">
        <f t="shared" si="1"/>
        <v>-</v>
      </c>
      <c r="U17" s="99">
        <f t="shared" si="2"/>
        <v>6</v>
      </c>
      <c r="V17" s="99">
        <f t="shared" si="3"/>
        <v>94</v>
      </c>
      <c r="W17" s="93">
        <f>R17/R17</f>
        <v>1</v>
      </c>
    </row>
    <row r="18" spans="2:23" x14ac:dyDescent="0.25">
      <c r="B18" s="94" t="s">
        <v>60</v>
      </c>
      <c r="C18" s="95">
        <v>61</v>
      </c>
      <c r="D18" s="95">
        <v>62</v>
      </c>
      <c r="E18" s="95">
        <v>31</v>
      </c>
      <c r="F18" s="95">
        <v>40</v>
      </c>
      <c r="G18" s="95">
        <v>60</v>
      </c>
      <c r="H18" s="95">
        <v>62</v>
      </c>
      <c r="I18" s="96">
        <f t="shared" si="4"/>
        <v>3.3333333333333437E-2</v>
      </c>
      <c r="J18" s="96">
        <f t="shared" si="5"/>
        <v>0</v>
      </c>
      <c r="K18" s="95">
        <f t="shared" si="6"/>
        <v>2</v>
      </c>
      <c r="L18" s="95">
        <f t="shared" si="7"/>
        <v>0</v>
      </c>
      <c r="M18" s="96">
        <f>H18/H17</f>
        <v>0.68888888888888888</v>
      </c>
      <c r="N18" s="95">
        <v>0</v>
      </c>
      <c r="O18" s="95">
        <v>47</v>
      </c>
      <c r="P18" s="95">
        <v>60</v>
      </c>
      <c r="Q18" s="95">
        <v>60</v>
      </c>
      <c r="R18" s="95">
        <v>62</v>
      </c>
      <c r="S18" s="96">
        <f t="shared" si="0"/>
        <v>3.3333333333333437E-2</v>
      </c>
      <c r="T18" s="96" t="str">
        <f t="shared" si="1"/>
        <v>-</v>
      </c>
      <c r="U18" s="95">
        <f t="shared" si="2"/>
        <v>2</v>
      </c>
      <c r="V18" s="95">
        <f t="shared" si="3"/>
        <v>62</v>
      </c>
      <c r="W18" s="96">
        <f>R18/R17</f>
        <v>0.65957446808510634</v>
      </c>
    </row>
    <row r="19" spans="2:23" x14ac:dyDescent="0.25">
      <c r="B19" s="97" t="s">
        <v>61</v>
      </c>
      <c r="C19" s="52">
        <v>42</v>
      </c>
      <c r="D19" s="52">
        <v>44</v>
      </c>
      <c r="E19" s="52">
        <v>25</v>
      </c>
      <c r="F19" s="52">
        <v>33</v>
      </c>
      <c r="G19" s="52">
        <v>48</v>
      </c>
      <c r="H19" s="52">
        <v>50</v>
      </c>
      <c r="I19" s="98">
        <f t="shared" si="4"/>
        <v>4.1666666666666741E-2</v>
      </c>
      <c r="J19" s="98">
        <f t="shared" si="5"/>
        <v>0.13636363636363646</v>
      </c>
      <c r="K19" s="52">
        <f t="shared" si="6"/>
        <v>2</v>
      </c>
      <c r="L19" s="52">
        <f t="shared" si="7"/>
        <v>6</v>
      </c>
      <c r="M19" s="98">
        <f>H19/H17</f>
        <v>0.55555555555555558</v>
      </c>
      <c r="N19" s="52">
        <v>0</v>
      </c>
      <c r="O19" s="52">
        <v>39</v>
      </c>
      <c r="P19" s="52">
        <v>48</v>
      </c>
      <c r="Q19" s="52">
        <v>49</v>
      </c>
      <c r="R19" s="52">
        <v>51</v>
      </c>
      <c r="S19" s="98">
        <f t="shared" si="0"/>
        <v>4.081632653061229E-2</v>
      </c>
      <c r="T19" s="98" t="str">
        <f t="shared" si="1"/>
        <v>-</v>
      </c>
      <c r="U19" s="52">
        <f t="shared" si="2"/>
        <v>2</v>
      </c>
      <c r="V19" s="52">
        <f t="shared" si="3"/>
        <v>51</v>
      </c>
      <c r="W19" s="98">
        <f>R19/R17</f>
        <v>0.54255319148936165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6</v>
      </c>
      <c r="F20" s="52">
        <v>7</v>
      </c>
      <c r="G20" s="52">
        <v>12</v>
      </c>
      <c r="H20" s="52">
        <v>11</v>
      </c>
      <c r="I20" s="98">
        <f t="shared" si="4"/>
        <v>-8.333333333333337E-2</v>
      </c>
      <c r="J20" s="98">
        <f t="shared" si="5"/>
        <v>-0.38888888888888884</v>
      </c>
      <c r="K20" s="52">
        <f t="shared" si="6"/>
        <v>-1</v>
      </c>
      <c r="L20" s="52">
        <f t="shared" si="7"/>
        <v>-7</v>
      </c>
      <c r="M20" s="98">
        <f>H20/H17</f>
        <v>0.12222222222222222</v>
      </c>
      <c r="N20" s="52">
        <v>0</v>
      </c>
      <c r="O20" s="52">
        <v>8</v>
      </c>
      <c r="P20" s="52">
        <v>12</v>
      </c>
      <c r="Q20" s="52">
        <v>11</v>
      </c>
      <c r="R20" s="52">
        <v>11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11</v>
      </c>
      <c r="W20" s="98">
        <f>R20/R17</f>
        <v>0.11702127659574468</v>
      </c>
    </row>
    <row r="21" spans="2:23" x14ac:dyDescent="0.25">
      <c r="B21" s="94" t="s">
        <v>63</v>
      </c>
      <c r="C21" s="95">
        <v>38</v>
      </c>
      <c r="D21" s="95">
        <v>38</v>
      </c>
      <c r="E21" s="95">
        <v>18</v>
      </c>
      <c r="F21" s="95">
        <v>17</v>
      </c>
      <c r="G21" s="95">
        <v>24</v>
      </c>
      <c r="H21" s="95">
        <v>29</v>
      </c>
      <c r="I21" s="96">
        <f t="shared" si="4"/>
        <v>0.20833333333333326</v>
      </c>
      <c r="J21" s="96">
        <f t="shared" si="5"/>
        <v>-0.23684210526315785</v>
      </c>
      <c r="K21" s="95">
        <f t="shared" si="6"/>
        <v>5</v>
      </c>
      <c r="L21" s="95">
        <f t="shared" si="7"/>
        <v>-9</v>
      </c>
      <c r="M21" s="96">
        <f>H21/H17</f>
        <v>0.32222222222222224</v>
      </c>
      <c r="N21" s="95">
        <v>0</v>
      </c>
      <c r="O21" s="95">
        <v>18</v>
      </c>
      <c r="P21" s="95">
        <v>24</v>
      </c>
      <c r="Q21" s="95">
        <v>28</v>
      </c>
      <c r="R21" s="95">
        <v>32</v>
      </c>
      <c r="S21" s="96">
        <f t="shared" si="0"/>
        <v>0.14285714285714279</v>
      </c>
      <c r="T21" s="96" t="str">
        <f t="shared" si="1"/>
        <v>-</v>
      </c>
      <c r="U21" s="95">
        <f t="shared" si="2"/>
        <v>4</v>
      </c>
      <c r="V21" s="95">
        <f t="shared" si="3"/>
        <v>32</v>
      </c>
      <c r="W21" s="96">
        <f>R21/R17</f>
        <v>0.34042553191489361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1C46C-17DF-4DAF-AFB8-2BC18390963A}">
  <sheetPr>
    <tabColor theme="7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8CD-3A53-4DB4-B7BD-B1146DF6E347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si="0"/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0"/>
        <v>0.14154548934872468</v>
      </c>
      <c r="O11" s="116">
        <f t="shared" ref="O11:O15" si="1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0"/>
        <v>-5.2337061894108916E-2</v>
      </c>
      <c r="O12" s="116">
        <f t="shared" si="1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0"/>
        <v>7.4744719773823354E-2</v>
      </c>
      <c r="O13" s="116">
        <f t="shared" si="1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0"/>
        <v>-1.8112488083888989E-3</v>
      </c>
      <c r="O14" s="116">
        <f t="shared" si="1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0"/>
        <v>1.7222557647388781E-2</v>
      </c>
      <c r="O15" s="116">
        <f t="shared" si="1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1125712</v>
      </c>
      <c r="N21" s="119">
        <v>4.2310484289121542E-2</v>
      </c>
      <c r="O21" s="119">
        <v>9.7987807851743547E-2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2">IFERROR(E31/C31-1,"-")</f>
        <v>0.13822614107883813</v>
      </c>
      <c r="G31" s="115">
        <v>5945</v>
      </c>
      <c r="H31" s="116">
        <f t="shared" si="2"/>
        <v>-0.32273866484392799</v>
      </c>
      <c r="I31" s="115">
        <v>8963</v>
      </c>
      <c r="J31" s="116">
        <f t="shared" si="2"/>
        <v>0.50765349032800677</v>
      </c>
      <c r="K31" s="115">
        <v>8728</v>
      </c>
      <c r="L31" s="116">
        <f t="shared" si="2"/>
        <v>-2.6218899921901184E-2</v>
      </c>
      <c r="M31" s="115">
        <v>7100</v>
      </c>
      <c r="N31" s="116">
        <f t="shared" ref="N31:N37" si="3">IFERROR(M31/K31-1,"-")</f>
        <v>-0.18652612282309811</v>
      </c>
      <c r="O31" s="116">
        <f>M31/C31-1</f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2"/>
        <v>0.21575739988392328</v>
      </c>
      <c r="G32" s="115">
        <v>8339</v>
      </c>
      <c r="H32" s="116">
        <f t="shared" si="2"/>
        <v>-4.7738393603055096E-3</v>
      </c>
      <c r="I32" s="115">
        <v>9611</v>
      </c>
      <c r="J32" s="116">
        <f t="shared" si="2"/>
        <v>0.1525362753327737</v>
      </c>
      <c r="K32" s="115">
        <v>6455</v>
      </c>
      <c r="L32" s="116">
        <f t="shared" si="2"/>
        <v>-0.32837373842472173</v>
      </c>
      <c r="M32" s="115">
        <v>7633</v>
      </c>
      <c r="N32" s="116">
        <f>IFERROR(M32/K32-1,"-")</f>
        <v>0.1824941905499613</v>
      </c>
      <c r="O32" s="116">
        <f>IFERROR(M32/C32-1,"-")</f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2"/>
        <v>-0.69569881985760262</v>
      </c>
      <c r="G33" s="115">
        <v>13348</v>
      </c>
      <c r="H33" s="116">
        <f t="shared" si="2"/>
        <v>3.2782051282051281</v>
      </c>
      <c r="I33" s="115">
        <v>8161</v>
      </c>
      <c r="J33" s="116">
        <f t="shared" si="2"/>
        <v>-0.38859754270302671</v>
      </c>
      <c r="K33" s="115">
        <v>8632</v>
      </c>
      <c r="L33" s="116">
        <f t="shared" si="2"/>
        <v>5.7713515500551482E-2</v>
      </c>
      <c r="M33" s="115">
        <v>10880</v>
      </c>
      <c r="N33" s="116">
        <f t="shared" si="3"/>
        <v>0.26042632066728455</v>
      </c>
      <c r="O33" s="116">
        <f t="shared" ref="O33:O37" si="4">IFERROR(M33/C33-1,"-")</f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2"/>
        <v>-1</v>
      </c>
      <c r="G34" s="115">
        <v>17832</v>
      </c>
      <c r="H34" s="116" t="str">
        <f t="shared" si="2"/>
        <v>-</v>
      </c>
      <c r="I34" s="115">
        <v>17904</v>
      </c>
      <c r="J34" s="116">
        <f t="shared" si="2"/>
        <v>4.0376850605652326E-3</v>
      </c>
      <c r="K34" s="115">
        <v>18211</v>
      </c>
      <c r="L34" s="116">
        <f t="shared" si="2"/>
        <v>1.7147006255585406E-2</v>
      </c>
      <c r="M34" s="115">
        <v>9038</v>
      </c>
      <c r="N34" s="116">
        <f t="shared" si="3"/>
        <v>-0.50370655098566797</v>
      </c>
      <c r="O34" s="116">
        <f t="shared" si="4"/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2"/>
        <v>-1</v>
      </c>
      <c r="G35" s="115">
        <v>22395</v>
      </c>
      <c r="H35" s="116" t="str">
        <f t="shared" si="2"/>
        <v>-</v>
      </c>
      <c r="I35" s="115">
        <v>21254</v>
      </c>
      <c r="J35" s="116">
        <f t="shared" si="2"/>
        <v>-5.0948872516186627E-2</v>
      </c>
      <c r="K35" s="115">
        <v>15078</v>
      </c>
      <c r="L35" s="116">
        <f t="shared" si="2"/>
        <v>-0.29058059659358237</v>
      </c>
      <c r="M35" s="115">
        <v>15159</v>
      </c>
      <c r="N35" s="116">
        <f t="shared" si="3"/>
        <v>5.3720652606445984E-3</v>
      </c>
      <c r="O35" s="116">
        <f t="shared" si="4"/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2"/>
        <v>-1</v>
      </c>
      <c r="G36" s="115">
        <v>27958</v>
      </c>
      <c r="H36" s="116" t="str">
        <f t="shared" si="2"/>
        <v>-</v>
      </c>
      <c r="I36" s="115">
        <v>22658</v>
      </c>
      <c r="J36" s="116">
        <f t="shared" si="2"/>
        <v>-0.18957006938979903</v>
      </c>
      <c r="K36" s="115">
        <v>23558</v>
      </c>
      <c r="L36" s="116">
        <f t="shared" si="2"/>
        <v>3.9721069820813915E-2</v>
      </c>
      <c r="M36" s="115">
        <v>19400</v>
      </c>
      <c r="N36" s="116">
        <f t="shared" si="3"/>
        <v>-0.17650055182952717</v>
      </c>
      <c r="O36" s="116">
        <f t="shared" si="4"/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2"/>
        <v>-1</v>
      </c>
      <c r="G37" s="115">
        <v>41599</v>
      </c>
      <c r="H37" s="116" t="str">
        <f t="shared" si="2"/>
        <v>-</v>
      </c>
      <c r="I37" s="115">
        <v>30318</v>
      </c>
      <c r="J37" s="116">
        <f t="shared" si="2"/>
        <v>-0.27118440347123729</v>
      </c>
      <c r="K37" s="115">
        <v>23211</v>
      </c>
      <c r="L37" s="116">
        <f t="shared" si="2"/>
        <v>-0.23441519889174744</v>
      </c>
      <c r="M37" s="115">
        <v>19632</v>
      </c>
      <c r="N37" s="116">
        <f t="shared" si="3"/>
        <v>-0.15419413209254229</v>
      </c>
      <c r="O37" s="116">
        <f t="shared" si="4"/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2"/>
        <v>-0.2339764591675767</v>
      </c>
      <c r="G38" s="115">
        <v>43961</v>
      </c>
      <c r="H38" s="116">
        <f t="shared" si="2"/>
        <v>0.39275757191737415</v>
      </c>
      <c r="I38" s="115">
        <v>33443</v>
      </c>
      <c r="J38" s="116">
        <f t="shared" si="2"/>
        <v>-0.23925752371420117</v>
      </c>
      <c r="K38" s="115">
        <v>27029</v>
      </c>
      <c r="L38" s="116">
        <f t="shared" si="2"/>
        <v>-0.19178901414346794</v>
      </c>
      <c r="M38" s="115"/>
      <c r="N38" s="116"/>
      <c r="O38" s="116"/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2"/>
        <v>8.6253014689761098E-2</v>
      </c>
      <c r="G39" s="115">
        <v>26618</v>
      </c>
      <c r="H39" s="116">
        <f t="shared" si="2"/>
        <v>7.4519618924592246E-2</v>
      </c>
      <c r="I39" s="115">
        <v>19659</v>
      </c>
      <c r="J39" s="116">
        <f t="shared" si="2"/>
        <v>-0.2614396273198587</v>
      </c>
      <c r="K39" s="115">
        <v>17879</v>
      </c>
      <c r="L39" s="116">
        <f t="shared" si="2"/>
        <v>-9.054377130067659E-2</v>
      </c>
      <c r="M39" s="115"/>
      <c r="N39" s="116"/>
      <c r="O39" s="116"/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2"/>
        <v>-0.16033829104695252</v>
      </c>
      <c r="G40" s="115">
        <v>17065</v>
      </c>
      <c r="H40" s="116">
        <f t="shared" si="2"/>
        <v>0.18539872186718531</v>
      </c>
      <c r="I40" s="115">
        <v>12335</v>
      </c>
      <c r="J40" s="116">
        <f t="shared" si="2"/>
        <v>-0.27717550542045122</v>
      </c>
      <c r="K40" s="115">
        <v>12720</v>
      </c>
      <c r="L40" s="116">
        <f t="shared" si="2"/>
        <v>3.121199837859745E-2</v>
      </c>
      <c r="M40" s="115"/>
      <c r="N40" s="116"/>
      <c r="O40" s="116"/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2"/>
        <v>-0.57448663308795034</v>
      </c>
      <c r="G41" s="115">
        <v>8488</v>
      </c>
      <c r="H41" s="116">
        <f t="shared" si="2"/>
        <v>0.93216480764853182</v>
      </c>
      <c r="I41" s="115">
        <v>10001</v>
      </c>
      <c r="J41" s="116">
        <f t="shared" si="2"/>
        <v>0.17825164938737048</v>
      </c>
      <c r="K41" s="115">
        <v>8177</v>
      </c>
      <c r="L41" s="116">
        <f t="shared" si="2"/>
        <v>-0.1823817618238176</v>
      </c>
      <c r="M41" s="115"/>
      <c r="N41" s="116"/>
      <c r="O41" s="116"/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2"/>
        <v>-0.50225770037090789</v>
      </c>
      <c r="G42" s="115">
        <v>14036</v>
      </c>
      <c r="H42" s="116">
        <f t="shared" si="2"/>
        <v>1.2737728819050704</v>
      </c>
      <c r="I42" s="115">
        <v>12901</v>
      </c>
      <c r="J42" s="116">
        <f t="shared" si="2"/>
        <v>-8.0863493872898262E-2</v>
      </c>
      <c r="K42" s="115">
        <v>11834</v>
      </c>
      <c r="L42" s="116">
        <f t="shared" si="2"/>
        <v>-8.2706766917293284E-2</v>
      </c>
      <c r="M42" s="115"/>
      <c r="N42" s="116"/>
      <c r="O42" s="116"/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2"/>
        <v>-0.47083462264616327</v>
      </c>
      <c r="G43" s="118">
        <v>247584</v>
      </c>
      <c r="H43" s="119">
        <f t="shared" si="2"/>
        <v>1.0982228361738011</v>
      </c>
      <c r="I43" s="118">
        <v>207208</v>
      </c>
      <c r="J43" s="119">
        <f t="shared" si="2"/>
        <v>-0.16308000516996257</v>
      </c>
      <c r="K43" s="118">
        <v>181512</v>
      </c>
      <c r="L43" s="119">
        <f t="shared" si="2"/>
        <v>-0.12401065595922933</v>
      </c>
      <c r="M43" s="118">
        <v>88842</v>
      </c>
      <c r="N43" s="119">
        <v>-0.14470555389754802</v>
      </c>
      <c r="O43" s="119">
        <v>-0.25409299279633268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f t="shared" ref="N53:N59" si="5">IFERROR(M53/K53-1,"-")</f>
        <v>1.6890516890516905E-2</v>
      </c>
      <c r="O53" s="116">
        <f>IFERROR(M53/C53-1,"-")</f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6">IFERROR(E54/C54-1,"-")</f>
        <v>0.17966462603140809</v>
      </c>
      <c r="G54" s="115">
        <v>2174</v>
      </c>
      <c r="H54" s="116">
        <f t="shared" si="6"/>
        <v>-0.5094765342960289</v>
      </c>
      <c r="I54" s="115">
        <v>5268</v>
      </c>
      <c r="J54" s="116">
        <f t="shared" si="6"/>
        <v>1.4231830726770931</v>
      </c>
      <c r="K54" s="115">
        <v>4052</v>
      </c>
      <c r="L54" s="116">
        <f t="shared" si="6"/>
        <v>-0.23082763857251332</v>
      </c>
      <c r="M54" s="115">
        <v>4752</v>
      </c>
      <c r="N54" s="116">
        <f t="shared" si="5"/>
        <v>0.17275419545903259</v>
      </c>
      <c r="O54" s="116">
        <f>IFERROR(M54/C54-1,"-")</f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6"/>
        <v>-0.68822254335260113</v>
      </c>
      <c r="G55" s="115">
        <v>3942</v>
      </c>
      <c r="H55" s="116">
        <f t="shared" si="6"/>
        <v>1.2838933951332563</v>
      </c>
      <c r="I55" s="115">
        <v>4697</v>
      </c>
      <c r="J55" s="116">
        <f t="shared" si="6"/>
        <v>0.19152714358193812</v>
      </c>
      <c r="K55" s="115">
        <v>5191</v>
      </c>
      <c r="L55" s="116">
        <f t="shared" si="6"/>
        <v>0.1051735150095805</v>
      </c>
      <c r="M55" s="115">
        <v>6935</v>
      </c>
      <c r="N55" s="116">
        <f t="shared" si="5"/>
        <v>0.3359660951647081</v>
      </c>
      <c r="O55" s="116">
        <f t="shared" ref="O55:O59" si="7">IFERROR(M55/C55-1,"-")</f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6"/>
        <v>-1</v>
      </c>
      <c r="G56" s="115">
        <v>6329</v>
      </c>
      <c r="H56" s="116" t="str">
        <f t="shared" si="6"/>
        <v>-</v>
      </c>
      <c r="I56" s="115">
        <v>9381</v>
      </c>
      <c r="J56" s="116">
        <f t="shared" si="6"/>
        <v>0.48222468004424091</v>
      </c>
      <c r="K56" s="115">
        <v>10202</v>
      </c>
      <c r="L56" s="116">
        <f t="shared" si="6"/>
        <v>8.7517322247095297E-2</v>
      </c>
      <c r="M56" s="115">
        <v>5363</v>
      </c>
      <c r="N56" s="116">
        <f t="shared" si="5"/>
        <v>-0.47431876102724957</v>
      </c>
      <c r="O56" s="116">
        <f t="shared" si="7"/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6"/>
        <v>-1</v>
      </c>
      <c r="G57" s="115">
        <v>9142</v>
      </c>
      <c r="H57" s="116" t="str">
        <f t="shared" si="6"/>
        <v>-</v>
      </c>
      <c r="I57" s="115">
        <v>11407</v>
      </c>
      <c r="J57" s="116">
        <f t="shared" si="6"/>
        <v>0.24775760227521326</v>
      </c>
      <c r="K57" s="115">
        <v>8318</v>
      </c>
      <c r="L57" s="116">
        <f t="shared" si="6"/>
        <v>-0.27079863241869029</v>
      </c>
      <c r="M57" s="115">
        <v>9196</v>
      </c>
      <c r="N57" s="116">
        <f t="shared" si="5"/>
        <v>0.10555421976436641</v>
      </c>
      <c r="O57" s="116">
        <f t="shared" si="7"/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6"/>
        <v>-1</v>
      </c>
      <c r="G58" s="115">
        <v>12112</v>
      </c>
      <c r="H58" s="116" t="str">
        <f t="shared" si="6"/>
        <v>-</v>
      </c>
      <c r="I58" s="115">
        <v>13024</v>
      </c>
      <c r="J58" s="116">
        <f t="shared" si="6"/>
        <v>7.5297225891677755E-2</v>
      </c>
      <c r="K58" s="115">
        <v>13526</v>
      </c>
      <c r="L58" s="116">
        <f t="shared" si="6"/>
        <v>3.8544226044226138E-2</v>
      </c>
      <c r="M58" s="115">
        <v>11716</v>
      </c>
      <c r="N58" s="116">
        <f t="shared" si="5"/>
        <v>-0.1338163536891912</v>
      </c>
      <c r="O58" s="116">
        <f t="shared" si="7"/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6"/>
        <v>-1</v>
      </c>
      <c r="G59" s="115">
        <v>22139</v>
      </c>
      <c r="H59" s="116" t="str">
        <f t="shared" si="6"/>
        <v>-</v>
      </c>
      <c r="I59" s="115">
        <v>17927</v>
      </c>
      <c r="J59" s="116">
        <f t="shared" si="6"/>
        <v>-0.1902524955960071</v>
      </c>
      <c r="K59" s="115">
        <v>13440</v>
      </c>
      <c r="L59" s="116">
        <f t="shared" si="6"/>
        <v>-0.25029285435376802</v>
      </c>
      <c r="M59" s="115">
        <v>11578</v>
      </c>
      <c r="N59" s="116">
        <f t="shared" si="5"/>
        <v>-0.13854166666666667</v>
      </c>
      <c r="O59" s="116">
        <f t="shared" si="7"/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6"/>
        <v>-0.26823002077183777</v>
      </c>
      <c r="G60" s="115">
        <v>25485</v>
      </c>
      <c r="H60" s="116">
        <f t="shared" si="6"/>
        <v>0.90371255695824315</v>
      </c>
      <c r="I60" s="115">
        <v>19833</v>
      </c>
      <c r="J60" s="116">
        <f t="shared" si="6"/>
        <v>-0.22177751618599173</v>
      </c>
      <c r="K60" s="115">
        <v>15080</v>
      </c>
      <c r="L60" s="116">
        <f t="shared" si="6"/>
        <v>-0.23965108657288359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6"/>
        <v>-9.8641071937660363E-2</v>
      </c>
      <c r="G61" s="115">
        <v>14878</v>
      </c>
      <c r="H61" s="116">
        <f t="shared" si="6"/>
        <v>0.56858197153400103</v>
      </c>
      <c r="I61" s="115">
        <v>11662</v>
      </c>
      <c r="J61" s="116">
        <f t="shared" si="6"/>
        <v>-0.21615808576421558</v>
      </c>
      <c r="K61" s="115">
        <v>10667</v>
      </c>
      <c r="L61" s="116">
        <f t="shared" si="6"/>
        <v>-8.5319842222603359E-2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6"/>
        <v>-0.43190486874579315</v>
      </c>
      <c r="G62" s="115">
        <v>9583</v>
      </c>
      <c r="H62" s="116">
        <f t="shared" si="6"/>
        <v>0.89237756714060024</v>
      </c>
      <c r="I62" s="115">
        <v>8162</v>
      </c>
      <c r="J62" s="116">
        <f t="shared" si="6"/>
        <v>-0.14828341855368887</v>
      </c>
      <c r="K62" s="115">
        <v>7564</v>
      </c>
      <c r="L62" s="116">
        <f t="shared" si="6"/>
        <v>-7.3266356285224155E-2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6"/>
        <v>-0.72716262975778545</v>
      </c>
      <c r="G63" s="115">
        <v>4908</v>
      </c>
      <c r="H63" s="116">
        <f t="shared" si="6"/>
        <v>2.1122384273937858</v>
      </c>
      <c r="I63" s="115">
        <v>5890</v>
      </c>
      <c r="J63" s="116">
        <f t="shared" si="6"/>
        <v>0.20008149959250199</v>
      </c>
      <c r="K63" s="115">
        <v>5389</v>
      </c>
      <c r="L63" s="116">
        <f t="shared" si="6"/>
        <v>-8.505942275042444E-2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6"/>
        <v>-0.60337615775321185</v>
      </c>
      <c r="G64" s="115">
        <v>8564</v>
      </c>
      <c r="H64" s="116">
        <f t="shared" si="6"/>
        <v>2.2256120527306966</v>
      </c>
      <c r="I64" s="115">
        <v>8414</v>
      </c>
      <c r="J64" s="116">
        <f t="shared" si="6"/>
        <v>-1.7515179822512827E-2</v>
      </c>
      <c r="K64" s="115">
        <v>7795</v>
      </c>
      <c r="L64" s="116">
        <f t="shared" si="6"/>
        <v>-7.3567863085333918E-2</v>
      </c>
      <c r="M64" s="115"/>
      <c r="N64" s="116"/>
      <c r="O64" s="116"/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6"/>
        <v>-0.54948144104803487</v>
      </c>
      <c r="G65" s="118">
        <v>120918</v>
      </c>
      <c r="H65" s="119">
        <f t="shared" si="6"/>
        <v>1.4417519840067849</v>
      </c>
      <c r="I65" s="118">
        <v>120397</v>
      </c>
      <c r="J65" s="119">
        <f t="shared" si="6"/>
        <v>-4.3087050728592979E-3</v>
      </c>
      <c r="K65" s="118">
        <v>106138</v>
      </c>
      <c r="L65" s="119">
        <f t="shared" si="6"/>
        <v>-0.11843318355108512</v>
      </c>
      <c r="M65" s="118">
        <v>54537</v>
      </c>
      <c r="N65" s="119">
        <v>-8.5609375785926312E-2</v>
      </c>
      <c r="O65" s="119">
        <v>-8.6711881436824956E-2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f t="shared" ref="N75:N83" si="8">IFERROR(M75/K75-1,"-")</f>
        <v>-0.44861038280020971</v>
      </c>
      <c r="O75" s="116">
        <f>M75/C75-1</f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9">IFERROR(E76/C76-1,"-")</f>
        <v>0.25901116427432225</v>
      </c>
      <c r="G76" s="115">
        <v>6165</v>
      </c>
      <c r="H76" s="116">
        <f t="shared" si="9"/>
        <v>0.56194578160628317</v>
      </c>
      <c r="I76" s="115">
        <v>4343</v>
      </c>
      <c r="J76" s="116">
        <f t="shared" si="9"/>
        <v>-0.29553933495539331</v>
      </c>
      <c r="K76" s="115">
        <v>2403</v>
      </c>
      <c r="L76" s="116">
        <f t="shared" si="9"/>
        <v>-0.44669583237393506</v>
      </c>
      <c r="M76" s="115">
        <v>2881</v>
      </c>
      <c r="N76" s="116">
        <f t="shared" si="8"/>
        <v>0.19891801914273821</v>
      </c>
      <c r="O76" s="116">
        <f>IFERROR(M76/C76-1,"-")</f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9"/>
        <v>-0.70447318210727161</v>
      </c>
      <c r="G77" s="115">
        <v>9406</v>
      </c>
      <c r="H77" s="116">
        <f t="shared" si="9"/>
        <v>5.747489239598278</v>
      </c>
      <c r="I77" s="115">
        <v>3464</v>
      </c>
      <c r="J77" s="116">
        <f t="shared" si="9"/>
        <v>-0.63172443121411859</v>
      </c>
      <c r="K77" s="115">
        <v>3441</v>
      </c>
      <c r="L77" s="116">
        <f t="shared" si="9"/>
        <v>-6.6397228637413708E-3</v>
      </c>
      <c r="M77" s="115">
        <v>3945</v>
      </c>
      <c r="N77" s="116">
        <f t="shared" si="8"/>
        <v>0.14646904969485619</v>
      </c>
      <c r="O77" s="116">
        <f t="shared" ref="O77:O86" si="10">IFERROR(M77/C77-1,"-")</f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9"/>
        <v>-1</v>
      </c>
      <c r="G78" s="115">
        <v>11503</v>
      </c>
      <c r="H78" s="116" t="str">
        <f t="shared" si="9"/>
        <v>-</v>
      </c>
      <c r="I78" s="115">
        <v>8523</v>
      </c>
      <c r="J78" s="116">
        <f t="shared" si="9"/>
        <v>-0.25906285316873856</v>
      </c>
      <c r="K78" s="115">
        <v>8009</v>
      </c>
      <c r="L78" s="116">
        <f t="shared" si="9"/>
        <v>-6.0307403496421497E-2</v>
      </c>
      <c r="M78" s="115">
        <v>3675</v>
      </c>
      <c r="N78" s="116">
        <f t="shared" si="8"/>
        <v>-0.54114121613185162</v>
      </c>
      <c r="O78" s="116">
        <f t="shared" si="10"/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9"/>
        <v>-1</v>
      </c>
      <c r="G79" s="115">
        <v>13253</v>
      </c>
      <c r="H79" s="116" t="str">
        <f t="shared" si="9"/>
        <v>-</v>
      </c>
      <c r="I79" s="115">
        <v>9847</v>
      </c>
      <c r="J79" s="116">
        <f t="shared" si="9"/>
        <v>-0.25699841545310498</v>
      </c>
      <c r="K79" s="115">
        <v>6760</v>
      </c>
      <c r="L79" s="116">
        <f t="shared" si="9"/>
        <v>-0.31349649639484112</v>
      </c>
      <c r="M79" s="115">
        <v>5963</v>
      </c>
      <c r="N79" s="116">
        <f t="shared" si="8"/>
        <v>-0.11789940828402368</v>
      </c>
      <c r="O79" s="116">
        <f t="shared" si="10"/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9"/>
        <v>-1</v>
      </c>
      <c r="G80" s="115">
        <v>15846</v>
      </c>
      <c r="H80" s="116" t="str">
        <f t="shared" si="9"/>
        <v>-</v>
      </c>
      <c r="I80" s="115">
        <v>9634</v>
      </c>
      <c r="J80" s="116">
        <f t="shared" si="9"/>
        <v>-0.39202322352644203</v>
      </c>
      <c r="K80" s="115">
        <v>10032</v>
      </c>
      <c r="L80" s="116">
        <f t="shared" si="9"/>
        <v>4.1312019929416577E-2</v>
      </c>
      <c r="M80" s="115">
        <v>7684</v>
      </c>
      <c r="N80" s="116">
        <f t="shared" si="8"/>
        <v>-0.23405103668261562</v>
      </c>
      <c r="O80" s="116">
        <f t="shared" si="10"/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9"/>
        <v>-1</v>
      </c>
      <c r="G81" s="115">
        <v>19460</v>
      </c>
      <c r="H81" s="116" t="str">
        <f t="shared" si="9"/>
        <v>-</v>
      </c>
      <c r="I81" s="115">
        <v>12391</v>
      </c>
      <c r="J81" s="116">
        <f t="shared" si="9"/>
        <v>-0.36325796505652619</v>
      </c>
      <c r="K81" s="115">
        <v>9771</v>
      </c>
      <c r="L81" s="116">
        <f t="shared" si="9"/>
        <v>-0.21144378984746992</v>
      </c>
      <c r="M81" s="115">
        <v>8054</v>
      </c>
      <c r="N81" s="116">
        <f t="shared" si="8"/>
        <v>-0.1757240814655614</v>
      </c>
      <c r="O81" s="116">
        <f t="shared" si="10"/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9"/>
        <v>-0.20662563833966219</v>
      </c>
      <c r="G82" s="115">
        <v>18476</v>
      </c>
      <c r="H82" s="116">
        <f t="shared" si="9"/>
        <v>1.6449359080156212E-2</v>
      </c>
      <c r="I82" s="115">
        <v>13610</v>
      </c>
      <c r="J82" s="116">
        <f t="shared" si="9"/>
        <v>-0.2633686945226239</v>
      </c>
      <c r="K82" s="115">
        <v>11949</v>
      </c>
      <c r="L82" s="116">
        <f t="shared" si="9"/>
        <v>-0.12204261572373254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9"/>
        <v>0.24466699234652345</v>
      </c>
      <c r="G83" s="115">
        <v>11740</v>
      </c>
      <c r="H83" s="116">
        <f t="shared" si="9"/>
        <v>-0.23202721266435533</v>
      </c>
      <c r="I83" s="115">
        <v>7997</v>
      </c>
      <c r="J83" s="116">
        <f t="shared" si="9"/>
        <v>-0.31882453151618395</v>
      </c>
      <c r="K83" s="115">
        <v>7212</v>
      </c>
      <c r="L83" s="116">
        <f t="shared" si="9"/>
        <v>-9.8161810679004646E-2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9"/>
        <v>0.1337626047867817</v>
      </c>
      <c r="G84" s="115">
        <v>7482</v>
      </c>
      <c r="H84" s="116">
        <f t="shared" si="9"/>
        <v>-0.19824260608658384</v>
      </c>
      <c r="I84" s="115">
        <v>4173</v>
      </c>
      <c r="J84" s="116">
        <f t="shared" si="9"/>
        <v>-0.44226142742582197</v>
      </c>
      <c r="K84" s="115">
        <v>5156</v>
      </c>
      <c r="L84" s="116">
        <f t="shared" si="9"/>
        <v>0.23556194584231971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9"/>
        <v>-0.38028169014084512</v>
      </c>
      <c r="G85" s="115">
        <v>3580</v>
      </c>
      <c r="H85" s="116">
        <f t="shared" si="9"/>
        <v>0.27130681818181812</v>
      </c>
      <c r="I85" s="115">
        <v>4111</v>
      </c>
      <c r="J85" s="116">
        <f t="shared" si="9"/>
        <v>0.14832402234636866</v>
      </c>
      <c r="K85" s="115">
        <v>2788</v>
      </c>
      <c r="L85" s="116">
        <f t="shared" si="9"/>
        <v>-0.32181950863536857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9"/>
        <v>-0.38367203924316751</v>
      </c>
      <c r="G86" s="115">
        <v>5472</v>
      </c>
      <c r="H86" s="116">
        <f t="shared" si="9"/>
        <v>0.55542922114837978</v>
      </c>
      <c r="I86" s="115">
        <v>4487</v>
      </c>
      <c r="J86" s="116">
        <f t="shared" si="9"/>
        <v>-0.18000730994152048</v>
      </c>
      <c r="K86" s="115">
        <v>4039</v>
      </c>
      <c r="L86" s="116">
        <f t="shared" si="9"/>
        <v>-9.9843993759750393E-2</v>
      </c>
      <c r="M86" s="115"/>
      <c r="N86" s="116"/>
      <c r="O86" s="116"/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9"/>
        <v>-0.39437678544579757</v>
      </c>
      <c r="G87" s="118">
        <v>126666</v>
      </c>
      <c r="H87" s="119">
        <f t="shared" si="9"/>
        <v>0.84978678661136753</v>
      </c>
      <c r="I87" s="118">
        <v>86811</v>
      </c>
      <c r="J87" s="119">
        <f t="shared" si="9"/>
        <v>-0.31464639287575202</v>
      </c>
      <c r="K87" s="118">
        <v>75374</v>
      </c>
      <c r="L87" s="119">
        <f t="shared" si="9"/>
        <v>-0.13174597689232936</v>
      </c>
      <c r="M87" s="118">
        <v>34305</v>
      </c>
      <c r="N87" s="119">
        <v>-0.22439520687316306</v>
      </c>
      <c r="O87" s="119">
        <v>-0.42238723038844272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11">IFERROR(E97/C97-1,"-")</f>
        <v>4.5321909226851975E-2</v>
      </c>
      <c r="G97" s="115">
        <v>9237</v>
      </c>
      <c r="H97" s="116">
        <f t="shared" si="11"/>
        <v>-0.92857363789610425</v>
      </c>
      <c r="I97" s="115">
        <v>90986</v>
      </c>
      <c r="J97" s="116">
        <f t="shared" si="11"/>
        <v>8.8501678033993727</v>
      </c>
      <c r="K97" s="115">
        <v>130874</v>
      </c>
      <c r="L97" s="116">
        <f t="shared" si="11"/>
        <v>0.43839711603983034</v>
      </c>
      <c r="M97" s="115">
        <v>143825</v>
      </c>
      <c r="N97" s="116">
        <f t="shared" ref="N97:N103" si="12">IFERROR(M97/K97-1,"-")</f>
        <v>9.8957776181670898E-2</v>
      </c>
      <c r="O97" s="116">
        <f>M97/C97-1</f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11"/>
        <v>0.13863286937988595</v>
      </c>
      <c r="G98" s="115">
        <v>11008</v>
      </c>
      <c r="H98" s="116">
        <f t="shared" si="11"/>
        <v>-0.92135513784998324</v>
      </c>
      <c r="I98" s="115">
        <v>121286</v>
      </c>
      <c r="J98" s="116">
        <f t="shared" si="11"/>
        <v>10.017986918604651</v>
      </c>
      <c r="K98" s="115">
        <v>140575</v>
      </c>
      <c r="L98" s="116">
        <f t="shared" si="11"/>
        <v>0.15903731675543753</v>
      </c>
      <c r="M98" s="115">
        <v>146954</v>
      </c>
      <c r="N98" s="116">
        <f t="shared" si="12"/>
        <v>4.5377912146540966E-2</v>
      </c>
      <c r="O98" s="116">
        <f>IFERROR(M98/C98-1,"-")</f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11"/>
        <v>-0.62289171604989435</v>
      </c>
      <c r="G99" s="115">
        <v>11628</v>
      </c>
      <c r="H99" s="116">
        <f t="shared" si="11"/>
        <v>-0.78703296703296699</v>
      </c>
      <c r="I99" s="115">
        <v>132142</v>
      </c>
      <c r="J99" s="116">
        <f t="shared" si="11"/>
        <v>10.364121087031304</v>
      </c>
      <c r="K99" s="115">
        <v>145481</v>
      </c>
      <c r="L99" s="116">
        <f t="shared" si="11"/>
        <v>0.10094443855852031</v>
      </c>
      <c r="M99" s="115">
        <v>165047</v>
      </c>
      <c r="N99" s="116">
        <f t="shared" si="12"/>
        <v>0.13449178930581995</v>
      </c>
      <c r="O99" s="116">
        <f t="shared" ref="O99:O103" si="13">IFERROR(M99/C99-1,"-")</f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11"/>
        <v>-1</v>
      </c>
      <c r="G100" s="115">
        <v>14963</v>
      </c>
      <c r="H100" s="116" t="str">
        <f t="shared" si="11"/>
        <v>-</v>
      </c>
      <c r="I100" s="115">
        <v>148322</v>
      </c>
      <c r="J100" s="116">
        <f t="shared" si="11"/>
        <v>8.9125843747911517</v>
      </c>
      <c r="K100" s="115">
        <v>149414</v>
      </c>
      <c r="L100" s="116">
        <f t="shared" si="11"/>
        <v>7.3623602702228563E-3</v>
      </c>
      <c r="M100" s="115">
        <v>149814</v>
      </c>
      <c r="N100" s="116">
        <f t="shared" si="12"/>
        <v>2.6771253028496922E-3</v>
      </c>
      <c r="O100" s="116">
        <f t="shared" si="13"/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11"/>
        <v>-1</v>
      </c>
      <c r="G101" s="115">
        <v>19619</v>
      </c>
      <c r="H101" s="116" t="str">
        <f t="shared" si="11"/>
        <v>-</v>
      </c>
      <c r="I101" s="115">
        <v>124592</v>
      </c>
      <c r="J101" s="116">
        <f t="shared" si="11"/>
        <v>5.3505785208216521</v>
      </c>
      <c r="K101" s="115">
        <v>135247</v>
      </c>
      <c r="L101" s="116">
        <f t="shared" si="11"/>
        <v>8.5519134454860701E-2</v>
      </c>
      <c r="M101" s="115">
        <v>146402</v>
      </c>
      <c r="N101" s="116">
        <f t="shared" si="12"/>
        <v>8.2478724112180046E-2</v>
      </c>
      <c r="O101" s="116">
        <f t="shared" si="13"/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11"/>
        <v>-1</v>
      </c>
      <c r="G102" s="115">
        <v>25581</v>
      </c>
      <c r="H102" s="116" t="str">
        <f t="shared" si="11"/>
        <v>-</v>
      </c>
      <c r="I102" s="115">
        <v>122331</v>
      </c>
      <c r="J102" s="116">
        <f t="shared" si="11"/>
        <v>3.7821039052421721</v>
      </c>
      <c r="K102" s="115">
        <v>133792</v>
      </c>
      <c r="L102" s="116">
        <f t="shared" si="11"/>
        <v>9.3688435474246212E-2</v>
      </c>
      <c r="M102" s="115">
        <v>137665</v>
      </c>
      <c r="N102" s="116">
        <f t="shared" si="12"/>
        <v>2.8947919158096136E-2</v>
      </c>
      <c r="O102" s="116">
        <f t="shared" si="13"/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11"/>
        <v>-1</v>
      </c>
      <c r="G103" s="115">
        <v>52545</v>
      </c>
      <c r="H103" s="116" t="str">
        <f t="shared" si="11"/>
        <v>-</v>
      </c>
      <c r="I103" s="115">
        <v>134525</v>
      </c>
      <c r="J103" s="116">
        <f t="shared" si="11"/>
        <v>1.5601865068036922</v>
      </c>
      <c r="K103" s="115">
        <v>140760</v>
      </c>
      <c r="L103" s="116">
        <f t="shared" si="11"/>
        <v>4.6348262404757534E-2</v>
      </c>
      <c r="M103" s="115">
        <v>147163</v>
      </c>
      <c r="N103" s="116">
        <f t="shared" si="12"/>
        <v>4.5488775220233091E-2</v>
      </c>
      <c r="O103" s="116">
        <f t="shared" si="13"/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11"/>
        <v>-0.82824066208771208</v>
      </c>
      <c r="G104" s="115">
        <v>74223</v>
      </c>
      <c r="H104" s="116">
        <f t="shared" si="11"/>
        <v>2.4959728698601102</v>
      </c>
      <c r="I104" s="115">
        <v>131231</v>
      </c>
      <c r="J104" s="116">
        <f t="shared" si="11"/>
        <v>0.76806380771458982</v>
      </c>
      <c r="K104" s="115">
        <v>139945</v>
      </c>
      <c r="L104" s="116">
        <f t="shared" si="11"/>
        <v>6.6401993431430162E-2</v>
      </c>
      <c r="M104" s="115"/>
      <c r="N104" s="116"/>
      <c r="O104" s="116"/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11"/>
        <v>-0.8902343784277077</v>
      </c>
      <c r="G105" s="115">
        <v>78766</v>
      </c>
      <c r="H105" s="116">
        <f t="shared" si="11"/>
        <v>5.2967463426333037</v>
      </c>
      <c r="I105" s="115">
        <v>120736</v>
      </c>
      <c r="J105" s="116">
        <f t="shared" si="11"/>
        <v>0.53284412055963237</v>
      </c>
      <c r="K105" s="115">
        <v>135188</v>
      </c>
      <c r="L105" s="116">
        <f t="shared" si="11"/>
        <v>0.11969917837264776</v>
      </c>
      <c r="M105" s="115"/>
      <c r="N105" s="116"/>
      <c r="O105" s="116"/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11"/>
        <v>-0.8910236932665333</v>
      </c>
      <c r="G106" s="115">
        <v>122043</v>
      </c>
      <c r="H106" s="116">
        <f t="shared" si="11"/>
        <v>6.9135650369601871</v>
      </c>
      <c r="I106" s="115">
        <v>146938</v>
      </c>
      <c r="J106" s="116">
        <f t="shared" si="11"/>
        <v>0.2039854805273551</v>
      </c>
      <c r="K106" s="115">
        <v>159531</v>
      </c>
      <c r="L106" s="116">
        <f t="shared" si="11"/>
        <v>8.5702813431515423E-2</v>
      </c>
      <c r="M106" s="115"/>
      <c r="N106" s="116"/>
      <c r="O106" s="116"/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11"/>
        <v>-0.85749061286832562</v>
      </c>
      <c r="G107" s="115">
        <v>113762</v>
      </c>
      <c r="H107" s="116">
        <f t="shared" si="11"/>
        <v>5.3504521603215363</v>
      </c>
      <c r="I107" s="115">
        <v>135678</v>
      </c>
      <c r="J107" s="116">
        <f t="shared" si="11"/>
        <v>0.19264780858283093</v>
      </c>
      <c r="K107" s="115">
        <v>146077</v>
      </c>
      <c r="L107" s="116">
        <f t="shared" si="11"/>
        <v>7.6644702899512085E-2</v>
      </c>
      <c r="M107" s="115"/>
      <c r="N107" s="116"/>
      <c r="O107" s="116"/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11"/>
        <v>-0.83266947737842889</v>
      </c>
      <c r="G108" s="115">
        <v>100086</v>
      </c>
      <c r="H108" s="116">
        <f t="shared" si="11"/>
        <v>3.644146443320496</v>
      </c>
      <c r="I108" s="115">
        <v>141074</v>
      </c>
      <c r="J108" s="116">
        <f t="shared" si="11"/>
        <v>0.40952780608676531</v>
      </c>
      <c r="K108" s="115">
        <v>149936</v>
      </c>
      <c r="L108" s="116">
        <f t="shared" si="11"/>
        <v>6.2818095467626955E-2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11"/>
        <v>-0.71886592956678064</v>
      </c>
      <c r="G109" s="118">
        <v>633461</v>
      </c>
      <c r="H109" s="119">
        <f t="shared" si="11"/>
        <v>0.46339778686441657</v>
      </c>
      <c r="I109" s="118">
        <v>1549841</v>
      </c>
      <c r="J109" s="119">
        <f t="shared" si="11"/>
        <v>1.4466241804941427</v>
      </c>
      <c r="K109" s="118">
        <v>1706820</v>
      </c>
      <c r="L109" s="119">
        <f t="shared" si="11"/>
        <v>0.10128716429620854</v>
      </c>
      <c r="M109" s="118">
        <v>1036870</v>
      </c>
      <c r="N109" s="119">
        <v>6.2211171928703068E-2</v>
      </c>
      <c r="O109" s="119">
        <v>0.14426625348730449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14">IFERROR(E119/C119-1,"-")</f>
        <v>2.1658284338032185E-2</v>
      </c>
      <c r="G119" s="115">
        <v>767</v>
      </c>
      <c r="H119" s="116">
        <f t="shared" si="14"/>
        <v>-0.9867050319807249</v>
      </c>
      <c r="I119" s="115">
        <v>35085</v>
      </c>
      <c r="J119" s="116">
        <f t="shared" si="14"/>
        <v>44.743155149934807</v>
      </c>
      <c r="K119" s="115">
        <v>57941</v>
      </c>
      <c r="L119" s="116">
        <f t="shared" si="14"/>
        <v>0.65144648710275055</v>
      </c>
      <c r="M119" s="115">
        <v>66660</v>
      </c>
      <c r="N119" s="116">
        <f t="shared" ref="N119:N125" si="15">IFERROR(M119/K119-1,"-")</f>
        <v>0.15048066136242033</v>
      </c>
      <c r="O119" s="116">
        <f>M119/C119-1</f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14"/>
        <v>0.11760737575893865</v>
      </c>
      <c r="G120" s="115">
        <v>461</v>
      </c>
      <c r="H120" s="116">
        <f t="shared" si="14"/>
        <v>-0.99286488159727593</v>
      </c>
      <c r="I120" s="115">
        <v>55516</v>
      </c>
      <c r="J120" s="116">
        <f t="shared" si="14"/>
        <v>119.42516268980478</v>
      </c>
      <c r="K120" s="115">
        <v>63956</v>
      </c>
      <c r="L120" s="116">
        <f t="shared" si="14"/>
        <v>0.1520282441098062</v>
      </c>
      <c r="M120" s="115">
        <v>66540</v>
      </c>
      <c r="N120" s="116">
        <f t="shared" si="15"/>
        <v>4.0402776909125082E-2</v>
      </c>
      <c r="O120" s="116">
        <f>IFERROR(M120/C120-1,"-")</f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14"/>
        <v>-0.63527536150812525</v>
      </c>
      <c r="G121" s="115">
        <v>398</v>
      </c>
      <c r="H121" s="116">
        <f t="shared" si="14"/>
        <v>-0.98473926380368093</v>
      </c>
      <c r="I121" s="115">
        <v>64544</v>
      </c>
      <c r="J121" s="116">
        <f t="shared" si="14"/>
        <v>161.17085427135677</v>
      </c>
      <c r="K121" s="115">
        <v>74748</v>
      </c>
      <c r="L121" s="116">
        <f t="shared" si="14"/>
        <v>0.15809370352007934</v>
      </c>
      <c r="M121" s="115">
        <v>79823</v>
      </c>
      <c r="N121" s="116">
        <f t="shared" si="15"/>
        <v>6.7894793171723755E-2</v>
      </c>
      <c r="O121" s="116">
        <f t="shared" ref="O121:O125" si="16">IFERROR(M121/C121-1,"-")</f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14"/>
        <v>-1</v>
      </c>
      <c r="G122" s="115">
        <v>623</v>
      </c>
      <c r="H122" s="116" t="str">
        <f t="shared" si="14"/>
        <v>-</v>
      </c>
      <c r="I122" s="115">
        <v>70374</v>
      </c>
      <c r="J122" s="116">
        <f t="shared" si="14"/>
        <v>111.95987158908507</v>
      </c>
      <c r="K122" s="115">
        <v>71874</v>
      </c>
      <c r="L122" s="116">
        <f t="shared" si="14"/>
        <v>2.1314690084406118E-2</v>
      </c>
      <c r="M122" s="115">
        <v>77936</v>
      </c>
      <c r="N122" s="116">
        <f t="shared" si="15"/>
        <v>8.4342043019729029E-2</v>
      </c>
      <c r="O122" s="116">
        <f t="shared" si="16"/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14"/>
        <v>-1</v>
      </c>
      <c r="G123" s="115">
        <v>694</v>
      </c>
      <c r="H123" s="116" t="str">
        <f t="shared" si="14"/>
        <v>-</v>
      </c>
      <c r="I123" s="115">
        <v>68746</v>
      </c>
      <c r="J123" s="116">
        <f t="shared" si="14"/>
        <v>98.057636887608069</v>
      </c>
      <c r="K123" s="115">
        <v>77082</v>
      </c>
      <c r="L123" s="116">
        <f t="shared" si="14"/>
        <v>0.12125796409972933</v>
      </c>
      <c r="M123" s="115">
        <v>85670</v>
      </c>
      <c r="N123" s="116">
        <f t="shared" si="15"/>
        <v>0.11141381904984304</v>
      </c>
      <c r="O123" s="116">
        <f t="shared" si="16"/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14"/>
        <v>-1</v>
      </c>
      <c r="G124" s="115">
        <v>2406</v>
      </c>
      <c r="H124" s="116" t="str">
        <f t="shared" si="14"/>
        <v>-</v>
      </c>
      <c r="I124" s="115">
        <v>67182</v>
      </c>
      <c r="J124" s="116">
        <f t="shared" si="14"/>
        <v>26.922693266832919</v>
      </c>
      <c r="K124" s="115">
        <v>77188</v>
      </c>
      <c r="L124" s="116">
        <f t="shared" si="14"/>
        <v>0.14893870381947538</v>
      </c>
      <c r="M124" s="115">
        <v>81323</v>
      </c>
      <c r="N124" s="116">
        <f t="shared" si="15"/>
        <v>5.3570503187023943E-2</v>
      </c>
      <c r="O124" s="116">
        <f t="shared" si="16"/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14"/>
        <v>-1</v>
      </c>
      <c r="G125" s="115">
        <v>9512</v>
      </c>
      <c r="H125" s="116" t="str">
        <f t="shared" si="14"/>
        <v>-</v>
      </c>
      <c r="I125" s="115">
        <v>73077</v>
      </c>
      <c r="J125" s="116">
        <f t="shared" si="14"/>
        <v>6.682611438183347</v>
      </c>
      <c r="K125" s="115">
        <v>75546</v>
      </c>
      <c r="L125" s="116">
        <f t="shared" si="14"/>
        <v>3.3786280224968213E-2</v>
      </c>
      <c r="M125" s="115">
        <v>79721</v>
      </c>
      <c r="N125" s="116">
        <f t="shared" si="15"/>
        <v>5.5264342255049836E-2</v>
      </c>
      <c r="O125" s="116">
        <f t="shared" si="16"/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14"/>
        <v>-0.94169204247023375</v>
      </c>
      <c r="G126" s="115">
        <v>24946</v>
      </c>
      <c r="H126" s="116">
        <f t="shared" si="14"/>
        <v>5.8930643824260844</v>
      </c>
      <c r="I126" s="115">
        <v>72102</v>
      </c>
      <c r="J126" s="116">
        <f t="shared" si="14"/>
        <v>1.8903230978914456</v>
      </c>
      <c r="K126" s="115">
        <v>77706</v>
      </c>
      <c r="L126" s="116">
        <f t="shared" si="14"/>
        <v>7.772322543063992E-2</v>
      </c>
      <c r="M126" s="115"/>
      <c r="N126" s="116"/>
      <c r="O126" s="116"/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14"/>
        <v>-0.93675802925844964</v>
      </c>
      <c r="G127" s="115">
        <v>29320</v>
      </c>
      <c r="H127" s="116">
        <f t="shared" si="14"/>
        <v>6.7957989896304172</v>
      </c>
      <c r="I127" s="115">
        <v>68680</v>
      </c>
      <c r="J127" s="116">
        <f t="shared" si="14"/>
        <v>1.3424283765347886</v>
      </c>
      <c r="K127" s="115">
        <v>79984</v>
      </c>
      <c r="L127" s="116">
        <f t="shared" si="14"/>
        <v>0.16458940011648227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14"/>
        <v>-0.90993256206034534</v>
      </c>
      <c r="G128" s="115">
        <v>53931</v>
      </c>
      <c r="H128" s="116">
        <f t="shared" si="14"/>
        <v>7.7027593997095369</v>
      </c>
      <c r="I128" s="115">
        <v>77127</v>
      </c>
      <c r="J128" s="116">
        <f t="shared" si="14"/>
        <v>0.43010513433832109</v>
      </c>
      <c r="K128" s="115">
        <v>84506</v>
      </c>
      <c r="L128" s="116">
        <f t="shared" si="14"/>
        <v>9.5673369896404736E-2</v>
      </c>
      <c r="M128" s="115"/>
      <c r="N128" s="116"/>
      <c r="O128" s="116"/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14"/>
        <v>-0.84882967230824624</v>
      </c>
      <c r="G129" s="115">
        <v>48651</v>
      </c>
      <c r="H129" s="116">
        <f t="shared" si="14"/>
        <v>4.7945450214387808</v>
      </c>
      <c r="I129" s="115">
        <v>63039</v>
      </c>
      <c r="J129" s="116">
        <f t="shared" si="14"/>
        <v>0.29573903927976808</v>
      </c>
      <c r="K129" s="115">
        <v>71273</v>
      </c>
      <c r="L129" s="116">
        <f t="shared" si="14"/>
        <v>0.13061755421247168</v>
      </c>
      <c r="M129" s="115"/>
      <c r="N129" s="116"/>
      <c r="O129" s="116"/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14"/>
        <v>-0.82477519702808733</v>
      </c>
      <c r="G130" s="115">
        <v>36596</v>
      </c>
      <c r="H130" s="116">
        <f t="shared" si="14"/>
        <v>2.6255201109570043</v>
      </c>
      <c r="I130" s="115">
        <v>68205</v>
      </c>
      <c r="J130" s="116">
        <f t="shared" si="14"/>
        <v>0.86372827631435123</v>
      </c>
      <c r="K130" s="115">
        <v>71849</v>
      </c>
      <c r="L130" s="116">
        <f t="shared" si="14"/>
        <v>5.3427168096180644E-2</v>
      </c>
      <c r="M130" s="115"/>
      <c r="N130" s="116"/>
      <c r="O130" s="116"/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14"/>
        <v>-0.75204133084475322</v>
      </c>
      <c r="G131" s="118">
        <v>208305</v>
      </c>
      <c r="H131" s="119">
        <f t="shared" si="14"/>
        <v>0.10887826586887539</v>
      </c>
      <c r="I131" s="118">
        <v>783677</v>
      </c>
      <c r="J131" s="119">
        <f t="shared" si="14"/>
        <v>2.7621612539305347</v>
      </c>
      <c r="K131" s="118">
        <v>883653</v>
      </c>
      <c r="L131" s="119">
        <f t="shared" si="14"/>
        <v>0.12757296692387299</v>
      </c>
      <c r="M131" s="118">
        <v>537673</v>
      </c>
      <c r="N131" s="119">
        <v>7.8938866425195986E-2</v>
      </c>
      <c r="O131" s="119">
        <v>0.18402270830443035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17">IFERROR(E141/C141-1,"-")</f>
        <v>-2.3508705764032967E-2</v>
      </c>
      <c r="G141" s="115">
        <v>1359</v>
      </c>
      <c r="H141" s="116">
        <f t="shared" si="17"/>
        <v>-0.91252011586739623</v>
      </c>
      <c r="I141" s="115">
        <v>9791</v>
      </c>
      <c r="J141" s="116">
        <f t="shared" si="17"/>
        <v>6.2045621780721119</v>
      </c>
      <c r="K141" s="115">
        <v>13751</v>
      </c>
      <c r="L141" s="116">
        <f t="shared" si="17"/>
        <v>0.40445306914513335</v>
      </c>
      <c r="M141" s="115">
        <v>14835</v>
      </c>
      <c r="N141" s="116">
        <f t="shared" ref="N141:N147" si="18">IFERROR(M141/K141-1,"-")</f>
        <v>7.8830630499600041E-2</v>
      </c>
      <c r="O141" s="116">
        <f>M141/C141-1</f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17"/>
        <v>3.3344606019614531E-2</v>
      </c>
      <c r="G142" s="115">
        <v>1551</v>
      </c>
      <c r="H142" s="116">
        <f t="shared" si="17"/>
        <v>-0.8984814766330671</v>
      </c>
      <c r="I142" s="115">
        <v>11389</v>
      </c>
      <c r="J142" s="116">
        <f t="shared" si="17"/>
        <v>6.343004513217279</v>
      </c>
      <c r="K142" s="115">
        <v>14497</v>
      </c>
      <c r="L142" s="116">
        <f t="shared" si="17"/>
        <v>0.27289489858635529</v>
      </c>
      <c r="M142" s="115">
        <v>15333</v>
      </c>
      <c r="N142" s="116">
        <f t="shared" si="18"/>
        <v>5.7667103538663111E-2</v>
      </c>
      <c r="O142" s="116">
        <f>IFERROR(M142/C142-1,"-")</f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17"/>
        <v>-0.52062256809338514</v>
      </c>
      <c r="G143" s="115">
        <v>2458</v>
      </c>
      <c r="H143" s="116">
        <f t="shared" si="17"/>
        <v>-0.71498144712430434</v>
      </c>
      <c r="I143" s="115">
        <v>15206</v>
      </c>
      <c r="J143" s="116">
        <f t="shared" si="17"/>
        <v>5.1863303498779496</v>
      </c>
      <c r="K143" s="115">
        <v>16834</v>
      </c>
      <c r="L143" s="116">
        <f t="shared" si="17"/>
        <v>0.10706300144679726</v>
      </c>
      <c r="M143" s="115">
        <v>19336</v>
      </c>
      <c r="N143" s="116">
        <f t="shared" si="18"/>
        <v>0.148627777117738</v>
      </c>
      <c r="O143" s="116">
        <f t="shared" ref="O143:O147" si="19">IFERROR(M143/C143-1,"-")</f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17"/>
        <v>-1</v>
      </c>
      <c r="G144" s="115">
        <v>1668</v>
      </c>
      <c r="H144" s="116" t="str">
        <f t="shared" si="17"/>
        <v>-</v>
      </c>
      <c r="I144" s="115">
        <v>16678</v>
      </c>
      <c r="J144" s="116">
        <f t="shared" si="17"/>
        <v>8.9988009592326144</v>
      </c>
      <c r="K144" s="115">
        <v>16933</v>
      </c>
      <c r="L144" s="116">
        <f t="shared" si="17"/>
        <v>1.5289603069912561E-2</v>
      </c>
      <c r="M144" s="115">
        <v>15438</v>
      </c>
      <c r="N144" s="116">
        <f t="shared" si="18"/>
        <v>-8.828913954999118E-2</v>
      </c>
      <c r="O144" s="116">
        <f t="shared" si="19"/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17"/>
        <v>-1</v>
      </c>
      <c r="G145" s="115">
        <v>3097</v>
      </c>
      <c r="H145" s="116" t="str">
        <f t="shared" si="17"/>
        <v>-</v>
      </c>
      <c r="I145" s="115">
        <v>12920</v>
      </c>
      <c r="J145" s="116">
        <f t="shared" si="17"/>
        <v>3.1717791411042944</v>
      </c>
      <c r="K145" s="115">
        <v>14092</v>
      </c>
      <c r="L145" s="116">
        <f t="shared" si="17"/>
        <v>9.0712074303405554E-2</v>
      </c>
      <c r="M145" s="115">
        <v>13924</v>
      </c>
      <c r="N145" s="116">
        <f t="shared" si="18"/>
        <v>-1.1921657678115261E-2</v>
      </c>
      <c r="O145" s="116">
        <f t="shared" si="19"/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17"/>
        <v>-1</v>
      </c>
      <c r="G146" s="115">
        <v>4999</v>
      </c>
      <c r="H146" s="116" t="str">
        <f t="shared" si="17"/>
        <v>-</v>
      </c>
      <c r="I146" s="115">
        <v>14646</v>
      </c>
      <c r="J146" s="116">
        <f t="shared" si="17"/>
        <v>1.9297859571914384</v>
      </c>
      <c r="K146" s="115">
        <v>13951</v>
      </c>
      <c r="L146" s="116">
        <f t="shared" si="17"/>
        <v>-4.7453229550730613E-2</v>
      </c>
      <c r="M146" s="115">
        <v>12875</v>
      </c>
      <c r="N146" s="116">
        <f t="shared" si="18"/>
        <v>-7.7127087663966698E-2</v>
      </c>
      <c r="O146" s="116">
        <f t="shared" si="19"/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17"/>
        <v>-1</v>
      </c>
      <c r="G147" s="115">
        <v>11072</v>
      </c>
      <c r="H147" s="116" t="str">
        <f t="shared" si="17"/>
        <v>-</v>
      </c>
      <c r="I147" s="115">
        <v>13069</v>
      </c>
      <c r="J147" s="116">
        <f t="shared" si="17"/>
        <v>0.18036488439306364</v>
      </c>
      <c r="K147" s="115">
        <v>13705</v>
      </c>
      <c r="L147" s="116">
        <f t="shared" si="17"/>
        <v>4.8664779248603462E-2</v>
      </c>
      <c r="M147" s="115">
        <v>13567</v>
      </c>
      <c r="N147" s="116">
        <f t="shared" si="18"/>
        <v>-1.0069317767238184E-2</v>
      </c>
      <c r="O147" s="116">
        <f t="shared" si="19"/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17"/>
        <v>-0.69884077121749055</v>
      </c>
      <c r="G148" s="115">
        <v>11355</v>
      </c>
      <c r="H148" s="116">
        <f t="shared" si="17"/>
        <v>1.2646589549262068</v>
      </c>
      <c r="I148" s="115">
        <v>14298</v>
      </c>
      <c r="J148" s="116">
        <f t="shared" si="17"/>
        <v>0.25918097754293257</v>
      </c>
      <c r="K148" s="115">
        <v>14011</v>
      </c>
      <c r="L148" s="116">
        <f t="shared" si="17"/>
        <v>-2.0072737445796629E-2</v>
      </c>
      <c r="M148" s="115"/>
      <c r="N148" s="116"/>
      <c r="O148" s="116"/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17"/>
        <v>-0.96551518049246954</v>
      </c>
      <c r="G149" s="115">
        <v>16025</v>
      </c>
      <c r="H149" s="116">
        <f t="shared" si="17"/>
        <v>26.772963604852688</v>
      </c>
      <c r="I149" s="115">
        <v>12907</v>
      </c>
      <c r="J149" s="116">
        <f t="shared" si="17"/>
        <v>-0.19457098283931362</v>
      </c>
      <c r="K149" s="115">
        <v>13896</v>
      </c>
      <c r="L149" s="116">
        <f t="shared" si="17"/>
        <v>7.6625087162005112E-2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17"/>
        <v>-0.95187165775401072</v>
      </c>
      <c r="G150" s="115">
        <v>18377</v>
      </c>
      <c r="H150" s="116">
        <f t="shared" si="17"/>
        <v>20.269675925925927</v>
      </c>
      <c r="I150" s="115">
        <v>15170</v>
      </c>
      <c r="J150" s="116">
        <f t="shared" si="17"/>
        <v>-0.17451161778309843</v>
      </c>
      <c r="K150" s="115">
        <v>16629</v>
      </c>
      <c r="L150" s="116">
        <f t="shared" si="17"/>
        <v>9.6176664469347362E-2</v>
      </c>
      <c r="M150" s="115"/>
      <c r="N150" s="116"/>
      <c r="O150" s="116"/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17"/>
        <v>-0.80021451958902556</v>
      </c>
      <c r="G151" s="115">
        <v>17909</v>
      </c>
      <c r="H151" s="116">
        <f t="shared" si="17"/>
        <v>4.0604690590562305</v>
      </c>
      <c r="I151" s="115">
        <v>18458</v>
      </c>
      <c r="J151" s="116">
        <f t="shared" si="17"/>
        <v>3.0654977944050588E-2</v>
      </c>
      <c r="K151" s="115">
        <v>17821</v>
      </c>
      <c r="L151" s="116">
        <f t="shared" si="17"/>
        <v>-3.4510781233069721E-2</v>
      </c>
      <c r="M151" s="115"/>
      <c r="N151" s="116"/>
      <c r="O151" s="116"/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17"/>
        <v>-0.80036127651033651</v>
      </c>
      <c r="G152" s="115">
        <v>13995</v>
      </c>
      <c r="H152" s="116">
        <f t="shared" si="17"/>
        <v>3.6900134048257369</v>
      </c>
      <c r="I152" s="115">
        <v>14767</v>
      </c>
      <c r="J152" s="116">
        <f t="shared" si="17"/>
        <v>5.5162558056448763E-2</v>
      </c>
      <c r="K152" s="115">
        <v>16418</v>
      </c>
      <c r="L152" s="116">
        <f t="shared" si="17"/>
        <v>0.1118033452969458</v>
      </c>
      <c r="M152" s="115"/>
      <c r="N152" s="116"/>
      <c r="O152" s="116"/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17"/>
        <v>-0.71573904564810764</v>
      </c>
      <c r="G153" s="118">
        <v>103865</v>
      </c>
      <c r="H153" s="119">
        <f t="shared" si="17"/>
        <v>0.81769657513869198</v>
      </c>
      <c r="I153" s="118">
        <v>169299</v>
      </c>
      <c r="J153" s="119">
        <f t="shared" si="17"/>
        <v>0.62999085351176998</v>
      </c>
      <c r="K153" s="118">
        <v>182538</v>
      </c>
      <c r="L153" s="119">
        <f t="shared" si="17"/>
        <v>7.819892616022539E-2</v>
      </c>
      <c r="M153" s="118">
        <v>105308</v>
      </c>
      <c r="N153" s="119">
        <v>1.4889700567639608E-2</v>
      </c>
      <c r="O153" s="119">
        <v>-0.10010083574028816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20">IFERROR(E163/C163-1,"-")</f>
        <v>8.8400488400488308E-2</v>
      </c>
      <c r="G163" s="115">
        <v>1623</v>
      </c>
      <c r="H163" s="116">
        <f t="shared" si="20"/>
        <v>-0.63585371326004037</v>
      </c>
      <c r="I163" s="115">
        <v>3814</v>
      </c>
      <c r="J163" s="116">
        <f t="shared" si="20"/>
        <v>1.349969192852742</v>
      </c>
      <c r="K163" s="115">
        <v>4809</v>
      </c>
      <c r="L163" s="116">
        <f t="shared" si="20"/>
        <v>0.26088096486628221</v>
      </c>
      <c r="M163" s="115">
        <v>5263</v>
      </c>
      <c r="N163" s="116">
        <f t="shared" ref="N163:N169" si="21">IFERROR(M163/K163-1,"-")</f>
        <v>9.4406321480557276E-2</v>
      </c>
      <c r="O163" s="116">
        <f>M163/C163-1</f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20"/>
        <v>0.21994247363374875</v>
      </c>
      <c r="G164" s="115">
        <v>3174</v>
      </c>
      <c r="H164" s="116">
        <f t="shared" si="20"/>
        <v>-0.50110028292989628</v>
      </c>
      <c r="I164" s="115">
        <v>6284</v>
      </c>
      <c r="J164" s="116">
        <f t="shared" si="20"/>
        <v>0.9798361688720858</v>
      </c>
      <c r="K164" s="115">
        <v>6631</v>
      </c>
      <c r="L164" s="116">
        <f t="shared" si="20"/>
        <v>5.5219605346912726E-2</v>
      </c>
      <c r="M164" s="115">
        <v>6481</v>
      </c>
      <c r="N164" s="116">
        <f t="shared" si="21"/>
        <v>-2.262102247021569E-2</v>
      </c>
      <c r="O164" s="116">
        <f>IFERROR(M164/C164-1,"-")</f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20"/>
        <v>-0.52877282181650109</v>
      </c>
      <c r="G165" s="115">
        <v>2205</v>
      </c>
      <c r="H165" s="116">
        <f t="shared" si="20"/>
        <v>8.1412457086807333E-2</v>
      </c>
      <c r="I165" s="115">
        <v>4959</v>
      </c>
      <c r="J165" s="116">
        <f t="shared" si="20"/>
        <v>1.2489795918367346</v>
      </c>
      <c r="K165" s="115">
        <v>4887</v>
      </c>
      <c r="L165" s="116">
        <f t="shared" si="20"/>
        <v>-1.4519056261342977E-2</v>
      </c>
      <c r="M165" s="115">
        <v>5899</v>
      </c>
      <c r="N165" s="116">
        <f t="shared" si="21"/>
        <v>0.20708000818498062</v>
      </c>
      <c r="O165" s="116">
        <f t="shared" ref="O165:O169" si="22">IFERROR(M165/C165-1,"-")</f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20"/>
        <v>-1</v>
      </c>
      <c r="G166" s="115">
        <v>1871</v>
      </c>
      <c r="H166" s="116" t="str">
        <f t="shared" si="20"/>
        <v>-</v>
      </c>
      <c r="I166" s="115">
        <v>6947</v>
      </c>
      <c r="J166" s="116">
        <f t="shared" si="20"/>
        <v>2.712987707108498</v>
      </c>
      <c r="K166" s="115">
        <v>7486</v>
      </c>
      <c r="L166" s="116">
        <f t="shared" si="20"/>
        <v>7.758744781920246E-2</v>
      </c>
      <c r="M166" s="115">
        <v>6246</v>
      </c>
      <c r="N166" s="116">
        <f t="shared" si="21"/>
        <v>-0.16564253272775853</v>
      </c>
      <c r="O166" s="116">
        <f t="shared" si="22"/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20"/>
        <v>-1</v>
      </c>
      <c r="G167" s="115">
        <v>3458</v>
      </c>
      <c r="H167" s="116" t="str">
        <f t="shared" si="20"/>
        <v>-</v>
      </c>
      <c r="I167" s="115">
        <v>5457</v>
      </c>
      <c r="J167" s="116">
        <f t="shared" si="20"/>
        <v>0.57807981492192018</v>
      </c>
      <c r="K167" s="115">
        <v>5008</v>
      </c>
      <c r="L167" s="116">
        <f t="shared" si="20"/>
        <v>-8.2279640828293976E-2</v>
      </c>
      <c r="M167" s="115">
        <v>4557</v>
      </c>
      <c r="N167" s="116">
        <f t="shared" si="21"/>
        <v>-9.0055910543131001E-2</v>
      </c>
      <c r="O167" s="116">
        <f t="shared" si="22"/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20"/>
        <v>-1</v>
      </c>
      <c r="G168" s="115">
        <v>2938</v>
      </c>
      <c r="H168" s="116" t="str">
        <f t="shared" si="20"/>
        <v>-</v>
      </c>
      <c r="I168" s="115">
        <v>4071</v>
      </c>
      <c r="J168" s="116">
        <f t="shared" si="20"/>
        <v>0.38563648740639889</v>
      </c>
      <c r="K168" s="115">
        <v>3979</v>
      </c>
      <c r="L168" s="116">
        <f t="shared" si="20"/>
        <v>-2.2598870056497189E-2</v>
      </c>
      <c r="M168" s="115">
        <v>3362</v>
      </c>
      <c r="N168" s="116">
        <f t="shared" si="21"/>
        <v>-0.15506408645388292</v>
      </c>
      <c r="O168" s="116">
        <f t="shared" si="22"/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20"/>
        <v>-1</v>
      </c>
      <c r="G169" s="115">
        <v>4549</v>
      </c>
      <c r="H169" s="116" t="str">
        <f t="shared" si="20"/>
        <v>-</v>
      </c>
      <c r="I169" s="115">
        <v>5091</v>
      </c>
      <c r="J169" s="116">
        <f t="shared" si="20"/>
        <v>0.11914706528907448</v>
      </c>
      <c r="K169" s="115">
        <v>5154</v>
      </c>
      <c r="L169" s="116">
        <f t="shared" si="20"/>
        <v>1.2374779021803173E-2</v>
      </c>
      <c r="M169" s="115">
        <v>4329</v>
      </c>
      <c r="N169" s="116">
        <f t="shared" si="21"/>
        <v>-0.16006984866123397</v>
      </c>
      <c r="O169" s="116">
        <f t="shared" si="22"/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20"/>
        <v>-0.61179544606196345</v>
      </c>
      <c r="G170" s="115">
        <v>5301</v>
      </c>
      <c r="H170" s="116">
        <f t="shared" si="20"/>
        <v>1.5485576923076922</v>
      </c>
      <c r="I170" s="115">
        <v>6066</v>
      </c>
      <c r="J170" s="116">
        <f t="shared" si="20"/>
        <v>0.14431239388794559</v>
      </c>
      <c r="K170" s="115">
        <v>6412</v>
      </c>
      <c r="L170" s="116">
        <f t="shared" si="20"/>
        <v>5.7039235080778017E-2</v>
      </c>
      <c r="M170" s="115"/>
      <c r="N170" s="116"/>
      <c r="O170" s="116"/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20"/>
        <v>-0.76948842874543244</v>
      </c>
      <c r="G171" s="115">
        <v>2945</v>
      </c>
      <c r="H171" s="116">
        <f t="shared" si="20"/>
        <v>2.890356671070013</v>
      </c>
      <c r="I171" s="115">
        <v>4266</v>
      </c>
      <c r="J171" s="116">
        <f t="shared" si="20"/>
        <v>0.44855687606112049</v>
      </c>
      <c r="K171" s="115">
        <v>4861</v>
      </c>
      <c r="L171" s="116">
        <f t="shared" si="20"/>
        <v>0.1394749179559307</v>
      </c>
      <c r="M171" s="115"/>
      <c r="N171" s="116"/>
      <c r="O171" s="116"/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20"/>
        <v>-0.58539999999999992</v>
      </c>
      <c r="G172" s="115">
        <v>5210</v>
      </c>
      <c r="H172" s="116">
        <f t="shared" si="20"/>
        <v>1.513265798359865</v>
      </c>
      <c r="I172" s="115">
        <v>6721</v>
      </c>
      <c r="J172" s="116">
        <f t="shared" si="20"/>
        <v>0.29001919385796548</v>
      </c>
      <c r="K172" s="115">
        <v>6991</v>
      </c>
      <c r="L172" s="116">
        <f t="shared" si="20"/>
        <v>4.0172593364082632E-2</v>
      </c>
      <c r="M172" s="115"/>
      <c r="N172" s="116"/>
      <c r="O172" s="116"/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20"/>
        <v>-0.86119711042311664</v>
      </c>
      <c r="G173" s="115">
        <v>3964</v>
      </c>
      <c r="H173" s="116">
        <f t="shared" si="20"/>
        <v>6.3680297397769516</v>
      </c>
      <c r="I173" s="115">
        <v>3923</v>
      </c>
      <c r="J173" s="116">
        <f t="shared" si="20"/>
        <v>-1.034308779011095E-2</v>
      </c>
      <c r="K173" s="115">
        <v>4443</v>
      </c>
      <c r="L173" s="116">
        <f t="shared" si="20"/>
        <v>0.1325516186591893</v>
      </c>
      <c r="M173" s="115"/>
      <c r="N173" s="116"/>
      <c r="O173" s="116"/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20"/>
        <v>-0.61023622047244097</v>
      </c>
      <c r="G174" s="115">
        <v>5209</v>
      </c>
      <c r="H174" s="116">
        <f t="shared" si="20"/>
        <v>2.5077441077441076</v>
      </c>
      <c r="I174" s="115">
        <v>5577</v>
      </c>
      <c r="J174" s="116">
        <f t="shared" si="20"/>
        <v>7.0646957189479664E-2</v>
      </c>
      <c r="K174" s="115">
        <v>4673</v>
      </c>
      <c r="L174" s="116">
        <f t="shared" si="20"/>
        <v>-0.16209431594046975</v>
      </c>
      <c r="M174" s="115"/>
      <c r="N174" s="116"/>
      <c r="O174" s="116"/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20"/>
        <v>-0.60997508131859768</v>
      </c>
      <c r="G175" s="118">
        <v>42447</v>
      </c>
      <c r="H175" s="119">
        <f t="shared" si="20"/>
        <v>1.0701814280140463</v>
      </c>
      <c r="I175" s="118">
        <v>63176</v>
      </c>
      <c r="J175" s="119">
        <f t="shared" si="20"/>
        <v>0.48835017786887169</v>
      </c>
      <c r="K175" s="118">
        <v>65334</v>
      </c>
      <c r="L175" s="119">
        <f t="shared" si="20"/>
        <v>3.415854121818418E-2</v>
      </c>
      <c r="M175" s="118">
        <v>36137</v>
      </c>
      <c r="N175" s="119">
        <v>-4.787374189808713E-2</v>
      </c>
      <c r="O175" s="119">
        <v>0.15664308805172356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23">IFERROR(E185/C185-1,"-")</f>
        <v>5.372842722240323E-2</v>
      </c>
      <c r="G185" s="115">
        <v>562</v>
      </c>
      <c r="H185" s="116">
        <f t="shared" si="23"/>
        <v>-0.91316440049443759</v>
      </c>
      <c r="I185" s="115">
        <v>6894</v>
      </c>
      <c r="J185" s="116">
        <f t="shared" si="23"/>
        <v>11.266903914590747</v>
      </c>
      <c r="K185" s="115">
        <v>6261</v>
      </c>
      <c r="L185" s="116">
        <f t="shared" si="23"/>
        <v>-9.1818973020017403E-2</v>
      </c>
      <c r="M185" s="115">
        <v>6378</v>
      </c>
      <c r="N185" s="116">
        <f t="shared" ref="N185:N196" si="24">IFERROR(M185/K185-1,"-")</f>
        <v>1.8687110685194019E-2</v>
      </c>
      <c r="O185" s="116">
        <f>M185/C185-1</f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23"/>
        <v>0.29357798165137616</v>
      </c>
      <c r="G186" s="115">
        <v>249</v>
      </c>
      <c r="H186" s="116">
        <f t="shared" si="23"/>
        <v>-0.96396005210594882</v>
      </c>
      <c r="I186" s="115">
        <v>8112</v>
      </c>
      <c r="J186" s="116">
        <f t="shared" si="23"/>
        <v>31.578313253012048</v>
      </c>
      <c r="K186" s="115">
        <v>7362</v>
      </c>
      <c r="L186" s="116">
        <f t="shared" si="23"/>
        <v>-9.2455621301775093E-2</v>
      </c>
      <c r="M186" s="115">
        <v>6913</v>
      </c>
      <c r="N186" s="116">
        <f t="shared" si="24"/>
        <v>-6.0988861722358068E-2</v>
      </c>
      <c r="O186" s="116">
        <f>IFERROR(M186/C186-1,"-")</f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23"/>
        <v>-0.67196949776492243</v>
      </c>
      <c r="G187" s="115">
        <v>303</v>
      </c>
      <c r="H187" s="116">
        <f t="shared" si="23"/>
        <v>-0.87855711422845695</v>
      </c>
      <c r="I187" s="115">
        <v>7378</v>
      </c>
      <c r="J187" s="116">
        <f t="shared" si="23"/>
        <v>23.349834983498351</v>
      </c>
      <c r="K187" s="115">
        <v>6069</v>
      </c>
      <c r="L187" s="116">
        <f t="shared" si="23"/>
        <v>-0.17741935483870963</v>
      </c>
      <c r="M187" s="115">
        <v>7454</v>
      </c>
      <c r="N187" s="116">
        <f t="shared" si="24"/>
        <v>0.22820893063107595</v>
      </c>
      <c r="O187" s="116">
        <f t="shared" ref="O187:O196" si="25">IFERROR(M187/C187-1,"-")</f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23"/>
        <v>-1</v>
      </c>
      <c r="G188" s="115">
        <v>798</v>
      </c>
      <c r="H188" s="116" t="str">
        <f t="shared" si="23"/>
        <v>-</v>
      </c>
      <c r="I188" s="115">
        <v>8738</v>
      </c>
      <c r="J188" s="116">
        <f t="shared" si="23"/>
        <v>9.9498746867167913</v>
      </c>
      <c r="K188" s="115">
        <v>6859</v>
      </c>
      <c r="L188" s="116">
        <f t="shared" si="23"/>
        <v>-0.21503776607919434</v>
      </c>
      <c r="M188" s="115">
        <v>7570</v>
      </c>
      <c r="N188" s="116">
        <f t="shared" si="24"/>
        <v>0.10365942557224095</v>
      </c>
      <c r="O188" s="116">
        <f t="shared" si="25"/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23"/>
        <v>-1</v>
      </c>
      <c r="G189" s="115">
        <v>2215</v>
      </c>
      <c r="H189" s="116" t="str">
        <f t="shared" si="23"/>
        <v>-</v>
      </c>
      <c r="I189" s="115">
        <v>5742</v>
      </c>
      <c r="J189" s="116">
        <f t="shared" si="23"/>
        <v>1.5923250564334084</v>
      </c>
      <c r="K189" s="115">
        <v>6343</v>
      </c>
      <c r="L189" s="116">
        <f t="shared" si="23"/>
        <v>0.10466736328805304</v>
      </c>
      <c r="M189" s="115">
        <v>5806</v>
      </c>
      <c r="N189" s="116">
        <f t="shared" si="24"/>
        <v>-8.4660255399653161E-2</v>
      </c>
      <c r="O189" s="116">
        <f t="shared" si="25"/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23"/>
        <v>-1</v>
      </c>
      <c r="G190" s="115">
        <v>3358</v>
      </c>
      <c r="H190" s="116" t="str">
        <f t="shared" si="23"/>
        <v>-</v>
      </c>
      <c r="I190" s="115">
        <v>4830</v>
      </c>
      <c r="J190" s="116">
        <f t="shared" si="23"/>
        <v>0.43835616438356162</v>
      </c>
      <c r="K190" s="115">
        <v>5029</v>
      </c>
      <c r="L190" s="116">
        <f t="shared" si="23"/>
        <v>4.1200828157349934E-2</v>
      </c>
      <c r="M190" s="115">
        <v>5288</v>
      </c>
      <c r="N190" s="116">
        <f t="shared" si="24"/>
        <v>5.1501292503479901E-2</v>
      </c>
      <c r="O190" s="116">
        <f t="shared" si="25"/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23"/>
        <v>-1</v>
      </c>
      <c r="G191" s="115">
        <v>5182</v>
      </c>
      <c r="H191" s="116" t="str">
        <f t="shared" si="23"/>
        <v>-</v>
      </c>
      <c r="I191" s="115">
        <v>7856</v>
      </c>
      <c r="J191" s="116">
        <f t="shared" si="23"/>
        <v>0.51601698186028555</v>
      </c>
      <c r="K191" s="115">
        <v>8079</v>
      </c>
      <c r="L191" s="116">
        <f t="shared" si="23"/>
        <v>2.8385947046843274E-2</v>
      </c>
      <c r="M191" s="115">
        <v>8019</v>
      </c>
      <c r="N191" s="116">
        <f t="shared" si="24"/>
        <v>-7.4266617155588355E-3</v>
      </c>
      <c r="O191" s="116">
        <f t="shared" si="25"/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23"/>
        <v>-0.49140698772426816</v>
      </c>
      <c r="G192" s="115">
        <v>6106</v>
      </c>
      <c r="H192" s="116">
        <f t="shared" si="23"/>
        <v>1.267359821760119</v>
      </c>
      <c r="I192" s="115">
        <v>5565</v>
      </c>
      <c r="J192" s="116">
        <f t="shared" si="23"/>
        <v>-8.8601375696036655E-2</v>
      </c>
      <c r="K192" s="115">
        <v>5971</v>
      </c>
      <c r="L192" s="116">
        <f t="shared" si="23"/>
        <v>7.2955974842767279E-2</v>
      </c>
      <c r="M192" s="115"/>
      <c r="N192" s="116"/>
      <c r="O192" s="116"/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23"/>
        <v>-0.18195718654434245</v>
      </c>
      <c r="G193" s="115">
        <v>6568</v>
      </c>
      <c r="H193" s="116">
        <f t="shared" si="23"/>
        <v>0.75380507343124159</v>
      </c>
      <c r="I193" s="115">
        <v>5560</v>
      </c>
      <c r="J193" s="116">
        <f t="shared" si="23"/>
        <v>-0.15347137637028019</v>
      </c>
      <c r="K193" s="115">
        <v>5596</v>
      </c>
      <c r="L193" s="116">
        <f t="shared" si="23"/>
        <v>6.4748201438848962E-3</v>
      </c>
      <c r="M193" s="115"/>
      <c r="N193" s="116"/>
      <c r="O193" s="116"/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23"/>
        <v>-0.67483827034388832</v>
      </c>
      <c r="G194" s="115">
        <v>8811</v>
      </c>
      <c r="H194" s="116">
        <f t="shared" si="23"/>
        <v>3.6130890052356017</v>
      </c>
      <c r="I194" s="115">
        <v>7815</v>
      </c>
      <c r="J194" s="116">
        <f t="shared" si="23"/>
        <v>-0.11304051753489952</v>
      </c>
      <c r="K194" s="115">
        <v>7759</v>
      </c>
      <c r="L194" s="116">
        <f t="shared" si="23"/>
        <v>-7.1657069737683932E-3</v>
      </c>
      <c r="M194" s="115"/>
      <c r="N194" s="116"/>
      <c r="O194" s="116"/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23"/>
        <v>-0.82487394957983196</v>
      </c>
      <c r="G195" s="115">
        <v>9178</v>
      </c>
      <c r="H195" s="116">
        <f t="shared" si="23"/>
        <v>7.8080614203454886</v>
      </c>
      <c r="I195" s="115">
        <v>6968</v>
      </c>
      <c r="J195" s="116">
        <f t="shared" si="23"/>
        <v>-0.24079320113314451</v>
      </c>
      <c r="K195" s="115">
        <v>7155</v>
      </c>
      <c r="L195" s="116">
        <f t="shared" si="23"/>
        <v>2.683696900114807E-2</v>
      </c>
      <c r="M195" s="115"/>
      <c r="N195" s="116"/>
      <c r="O195" s="116"/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23"/>
        <v>-0.78370003098853425</v>
      </c>
      <c r="G196" s="115">
        <v>8563</v>
      </c>
      <c r="H196" s="116">
        <f t="shared" si="23"/>
        <v>5.1339541547277934</v>
      </c>
      <c r="I196" s="115">
        <v>7335</v>
      </c>
      <c r="J196" s="116">
        <f t="shared" si="23"/>
        <v>-0.14340768422281913</v>
      </c>
      <c r="K196" s="115">
        <v>7743</v>
      </c>
      <c r="L196" s="116">
        <f t="shared" si="23"/>
        <v>5.5623721881390642E-2</v>
      </c>
      <c r="M196" s="115"/>
      <c r="N196" s="116"/>
      <c r="O196" s="116"/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23"/>
        <v>-0.58760245901639352</v>
      </c>
      <c r="G197" s="118">
        <v>51893</v>
      </c>
      <c r="H197" s="119">
        <f t="shared" si="23"/>
        <v>0.79064872325741886</v>
      </c>
      <c r="I197" s="118">
        <v>82793</v>
      </c>
      <c r="J197" s="119">
        <f t="shared" si="23"/>
        <v>0.59545603453259588</v>
      </c>
      <c r="K197" s="118">
        <v>80226</v>
      </c>
      <c r="L197" s="119">
        <f t="shared" si="23"/>
        <v>-3.1005036657688501E-2</v>
      </c>
      <c r="M197" s="118">
        <v>47428</v>
      </c>
      <c r="N197" s="119">
        <v>3.0998652232511636E-2</v>
      </c>
      <c r="O197" s="119">
        <v>0.12599415968281846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26">IFERROR(E207/C207-1,"-")</f>
        <v>0.11639824304538804</v>
      </c>
      <c r="G207" s="115">
        <v>138</v>
      </c>
      <c r="H207" s="116">
        <f t="shared" si="26"/>
        <v>-0.96983606557377044</v>
      </c>
      <c r="I207" s="115">
        <v>5898</v>
      </c>
      <c r="J207" s="116">
        <f t="shared" si="26"/>
        <v>41.739130434782609</v>
      </c>
      <c r="K207" s="115">
        <v>5387</v>
      </c>
      <c r="L207" s="116">
        <f t="shared" si="26"/>
        <v>-8.663953882672093E-2</v>
      </c>
      <c r="M207" s="115">
        <v>5223</v>
      </c>
      <c r="N207" s="116">
        <f t="shared" ref="N207:N213" si="27">IFERROR(M207/K207-1,"-")</f>
        <v>-3.0443660664562833E-2</v>
      </c>
      <c r="O207" s="116">
        <f>M207/C207-1</f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26"/>
        <v>0.19919389053882064</v>
      </c>
      <c r="G208" s="115">
        <v>170</v>
      </c>
      <c r="H208" s="116">
        <f t="shared" si="26"/>
        <v>-0.96992747213868746</v>
      </c>
      <c r="I208" s="115">
        <v>6830</v>
      </c>
      <c r="J208" s="116">
        <f t="shared" si="26"/>
        <v>39.176470588235297</v>
      </c>
      <c r="K208" s="115">
        <v>5327</v>
      </c>
      <c r="L208" s="116">
        <f t="shared" si="26"/>
        <v>-0.22005856515373357</v>
      </c>
      <c r="M208" s="115">
        <v>6123</v>
      </c>
      <c r="N208" s="116">
        <f t="shared" si="27"/>
        <v>0.14942744509104555</v>
      </c>
      <c r="O208" s="116">
        <f>IFERROR(M208/C208-1,"-")</f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26"/>
        <v>-0.57815687001668836</v>
      </c>
      <c r="G209" s="115">
        <v>167</v>
      </c>
      <c r="H209" s="116">
        <f t="shared" si="26"/>
        <v>-0.92659340659340661</v>
      </c>
      <c r="I209" s="115">
        <v>6235</v>
      </c>
      <c r="J209" s="116">
        <f t="shared" si="26"/>
        <v>36.335329341317369</v>
      </c>
      <c r="K209" s="115">
        <v>4718</v>
      </c>
      <c r="L209" s="116">
        <f t="shared" si="26"/>
        <v>-0.2433039294306335</v>
      </c>
      <c r="M209" s="115">
        <v>5018</v>
      </c>
      <c r="N209" s="116">
        <f t="shared" si="27"/>
        <v>6.3586265366680772E-2</v>
      </c>
      <c r="O209" s="116">
        <f t="shared" ref="O209:O213" si="28">IFERROR(M209/C209-1,"-")</f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26"/>
        <v>-1</v>
      </c>
      <c r="G210" s="115">
        <v>228</v>
      </c>
      <c r="H210" s="116" t="str">
        <f t="shared" si="26"/>
        <v>-</v>
      </c>
      <c r="I210" s="115">
        <v>8867</v>
      </c>
      <c r="J210" s="116">
        <f t="shared" si="26"/>
        <v>37.890350877192979</v>
      </c>
      <c r="K210" s="115">
        <v>7779</v>
      </c>
      <c r="L210" s="116">
        <f t="shared" si="26"/>
        <v>-0.12270215405435891</v>
      </c>
      <c r="M210" s="115">
        <v>7219</v>
      </c>
      <c r="N210" s="116">
        <f t="shared" si="27"/>
        <v>-7.198868749196552E-2</v>
      </c>
      <c r="O210" s="116">
        <f t="shared" si="28"/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26"/>
        <v>-1</v>
      </c>
      <c r="G211" s="115">
        <v>740</v>
      </c>
      <c r="H211" s="116" t="str">
        <f t="shared" si="26"/>
        <v>-</v>
      </c>
      <c r="I211" s="115">
        <v>6899</v>
      </c>
      <c r="J211" s="116">
        <f t="shared" si="26"/>
        <v>8.3229729729729733</v>
      </c>
      <c r="K211" s="115">
        <v>5558</v>
      </c>
      <c r="L211" s="116">
        <f t="shared" si="26"/>
        <v>-0.19437599652123494</v>
      </c>
      <c r="M211" s="115">
        <v>6458</v>
      </c>
      <c r="N211" s="116">
        <f t="shared" si="27"/>
        <v>0.16192875134940632</v>
      </c>
      <c r="O211" s="116">
        <f t="shared" si="28"/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26"/>
        <v>-1</v>
      </c>
      <c r="G212" s="115">
        <v>2516</v>
      </c>
      <c r="H212" s="116" t="str">
        <f t="shared" si="26"/>
        <v>-</v>
      </c>
      <c r="I212" s="115">
        <v>5674</v>
      </c>
      <c r="J212" s="116">
        <f t="shared" si="26"/>
        <v>1.25516693163752</v>
      </c>
      <c r="K212" s="115">
        <v>5224</v>
      </c>
      <c r="L212" s="116">
        <f t="shared" si="26"/>
        <v>-7.9309129362002073E-2</v>
      </c>
      <c r="M212" s="115">
        <v>5046</v>
      </c>
      <c r="N212" s="116">
        <f t="shared" si="27"/>
        <v>-3.4073506891271088E-2</v>
      </c>
      <c r="O212" s="116">
        <f t="shared" si="28"/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26"/>
        <v>-1</v>
      </c>
      <c r="G213" s="115">
        <v>3643</v>
      </c>
      <c r="H213" s="116" t="str">
        <f t="shared" si="26"/>
        <v>-</v>
      </c>
      <c r="I213" s="115">
        <v>6649</v>
      </c>
      <c r="J213" s="116">
        <f t="shared" si="26"/>
        <v>0.825144111995608</v>
      </c>
      <c r="K213" s="115">
        <v>6648</v>
      </c>
      <c r="L213" s="116">
        <f t="shared" si="26"/>
        <v>-1.5039855617382525E-4</v>
      </c>
      <c r="M213" s="115">
        <v>7014</v>
      </c>
      <c r="N213" s="116">
        <f t="shared" si="27"/>
        <v>5.5054151624548631E-2</v>
      </c>
      <c r="O213" s="116">
        <f t="shared" si="28"/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26"/>
        <v>-0.56711234589338422</v>
      </c>
      <c r="G214" s="115">
        <v>6493</v>
      </c>
      <c r="H214" s="116">
        <f t="shared" si="26"/>
        <v>1.6044925792218212</v>
      </c>
      <c r="I214" s="115">
        <v>7358</v>
      </c>
      <c r="J214" s="116">
        <f t="shared" si="26"/>
        <v>0.13322039119051277</v>
      </c>
      <c r="K214" s="115">
        <v>7588</v>
      </c>
      <c r="L214" s="116">
        <f t="shared" si="26"/>
        <v>3.1258494156020555E-2</v>
      </c>
      <c r="M214" s="115"/>
      <c r="N214" s="116"/>
      <c r="O214" s="116"/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26"/>
        <v>-0.95676398484510805</v>
      </c>
      <c r="G215" s="115">
        <v>6334</v>
      </c>
      <c r="H215" s="116">
        <f t="shared" si="26"/>
        <v>31.649484536082475</v>
      </c>
      <c r="I215" s="115">
        <v>6059</v>
      </c>
      <c r="J215" s="116">
        <f t="shared" si="26"/>
        <v>-4.3416482475528873E-2</v>
      </c>
      <c r="K215" s="115">
        <v>5713</v>
      </c>
      <c r="L215" s="116">
        <f t="shared" si="26"/>
        <v>-5.7105132860207908E-2</v>
      </c>
      <c r="M215" s="115"/>
      <c r="N215" s="116"/>
      <c r="O215" s="116"/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26"/>
        <v>-0.97694569085563976</v>
      </c>
      <c r="G216" s="115">
        <v>9041</v>
      </c>
      <c r="H216" s="116">
        <f t="shared" si="26"/>
        <v>59.677852348993291</v>
      </c>
      <c r="I216" s="115">
        <v>5618</v>
      </c>
      <c r="J216" s="116">
        <f t="shared" si="26"/>
        <v>-0.37860856099988938</v>
      </c>
      <c r="K216" s="115">
        <v>6665</v>
      </c>
      <c r="L216" s="116">
        <f t="shared" si="26"/>
        <v>0.18636525453898178</v>
      </c>
      <c r="M216" s="115"/>
      <c r="N216" s="116"/>
      <c r="O216" s="116"/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26"/>
        <v>-0.91022499443083094</v>
      </c>
      <c r="G217" s="115">
        <v>6463</v>
      </c>
      <c r="H217" s="116">
        <f t="shared" si="26"/>
        <v>15.037220843672458</v>
      </c>
      <c r="I217" s="115">
        <v>5119</v>
      </c>
      <c r="J217" s="116">
        <f t="shared" si="26"/>
        <v>-0.20795296302026922</v>
      </c>
      <c r="K217" s="115">
        <v>5073</v>
      </c>
      <c r="L217" s="116">
        <f t="shared" si="26"/>
        <v>-8.9861301035358832E-3</v>
      </c>
      <c r="M217" s="115"/>
      <c r="N217" s="116"/>
      <c r="O217" s="116"/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26"/>
        <v>-0.91131105398457579</v>
      </c>
      <c r="G218" s="115">
        <v>5617</v>
      </c>
      <c r="H218" s="116">
        <f t="shared" si="26"/>
        <v>12.567632850241546</v>
      </c>
      <c r="I218" s="115">
        <v>4695</v>
      </c>
      <c r="J218" s="116">
        <f t="shared" si="26"/>
        <v>-0.16414456115364073</v>
      </c>
      <c r="K218" s="115">
        <v>5198</v>
      </c>
      <c r="L218" s="116">
        <f t="shared" si="26"/>
        <v>0.1071352502662406</v>
      </c>
      <c r="M218" s="115"/>
      <c r="N218" s="116"/>
      <c r="O218" s="116"/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26"/>
        <v>-0.72198346031125871</v>
      </c>
      <c r="G219" s="118">
        <v>41550</v>
      </c>
      <c r="H219" s="119">
        <f t="shared" si="26"/>
        <v>1.4329546785337861</v>
      </c>
      <c r="I219" s="118">
        <v>75901</v>
      </c>
      <c r="J219" s="119">
        <f t="shared" si="26"/>
        <v>0.82673886883273173</v>
      </c>
      <c r="K219" s="118">
        <v>70878</v>
      </c>
      <c r="L219" s="119">
        <f t="shared" si="26"/>
        <v>-6.6178311221195996E-2</v>
      </c>
      <c r="M219" s="118">
        <v>42101</v>
      </c>
      <c r="N219" s="119">
        <v>3.5924312886001841E-2</v>
      </c>
      <c r="O219" s="119">
        <v>0.18387604746639674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29">IFERROR(E229/C229-1,"-")</f>
        <v>5.372842722240323E-2</v>
      </c>
      <c r="G229" s="115">
        <v>562</v>
      </c>
      <c r="H229" s="116">
        <f t="shared" si="29"/>
        <v>-0.91316440049443759</v>
      </c>
      <c r="I229" s="115">
        <v>6894</v>
      </c>
      <c r="J229" s="116">
        <f t="shared" si="29"/>
        <v>11.266903914590747</v>
      </c>
      <c r="K229" s="115">
        <v>6261</v>
      </c>
      <c r="L229" s="116">
        <f t="shared" si="29"/>
        <v>-9.1818973020017403E-2</v>
      </c>
      <c r="M229" s="115">
        <v>6378</v>
      </c>
      <c r="N229" s="116">
        <f t="shared" ref="N229:N235" si="30">IFERROR(M229/K229-1,"-")</f>
        <v>1.8687110685194019E-2</v>
      </c>
      <c r="O229" s="116">
        <f>M229/C229-1</f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29"/>
        <v>0.29357798165137616</v>
      </c>
      <c r="G230" s="115">
        <v>249</v>
      </c>
      <c r="H230" s="116">
        <f t="shared" si="29"/>
        <v>-0.96396005210594882</v>
      </c>
      <c r="I230" s="115">
        <v>8112</v>
      </c>
      <c r="J230" s="116">
        <f t="shared" si="29"/>
        <v>31.578313253012048</v>
      </c>
      <c r="K230" s="115">
        <v>7362</v>
      </c>
      <c r="L230" s="116">
        <f t="shared" si="29"/>
        <v>-9.2455621301775093E-2</v>
      </c>
      <c r="M230" s="115">
        <v>6913</v>
      </c>
      <c r="N230" s="116">
        <f t="shared" si="30"/>
        <v>-6.0988861722358068E-2</v>
      </c>
      <c r="O230" s="116">
        <f>IFERROR(M230/C230-1,"-")</f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29"/>
        <v>-0.67196949776492243</v>
      </c>
      <c r="G231" s="115">
        <v>303</v>
      </c>
      <c r="H231" s="116">
        <f t="shared" si="29"/>
        <v>-0.87855711422845695</v>
      </c>
      <c r="I231" s="115">
        <v>7378</v>
      </c>
      <c r="J231" s="116">
        <f t="shared" si="29"/>
        <v>23.349834983498351</v>
      </c>
      <c r="K231" s="115">
        <v>6069</v>
      </c>
      <c r="L231" s="116">
        <f t="shared" si="29"/>
        <v>-0.17741935483870963</v>
      </c>
      <c r="M231" s="115">
        <v>7454</v>
      </c>
      <c r="N231" s="116">
        <f t="shared" si="30"/>
        <v>0.22820893063107595</v>
      </c>
      <c r="O231" s="116">
        <f t="shared" ref="O231:O235" si="31">IFERROR(M231/C231-1,"-")</f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29"/>
        <v>-1</v>
      </c>
      <c r="G232" s="115">
        <v>798</v>
      </c>
      <c r="H232" s="116" t="str">
        <f t="shared" si="29"/>
        <v>-</v>
      </c>
      <c r="I232" s="115">
        <v>8738</v>
      </c>
      <c r="J232" s="116">
        <f t="shared" si="29"/>
        <v>9.9498746867167913</v>
      </c>
      <c r="K232" s="115">
        <v>6859</v>
      </c>
      <c r="L232" s="116">
        <f t="shared" si="29"/>
        <v>-0.21503776607919434</v>
      </c>
      <c r="M232" s="115">
        <v>7570</v>
      </c>
      <c r="N232" s="116">
        <f t="shared" si="30"/>
        <v>0.10365942557224095</v>
      </c>
      <c r="O232" s="116">
        <f t="shared" si="31"/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29"/>
        <v>-1</v>
      </c>
      <c r="G233" s="115">
        <v>2215</v>
      </c>
      <c r="H233" s="116" t="str">
        <f t="shared" si="29"/>
        <v>-</v>
      </c>
      <c r="I233" s="115">
        <v>5742</v>
      </c>
      <c r="J233" s="116">
        <f t="shared" si="29"/>
        <v>1.5923250564334084</v>
      </c>
      <c r="K233" s="115">
        <v>6343</v>
      </c>
      <c r="L233" s="116">
        <f t="shared" si="29"/>
        <v>0.10466736328805304</v>
      </c>
      <c r="M233" s="115">
        <v>5806</v>
      </c>
      <c r="N233" s="116">
        <f t="shared" si="30"/>
        <v>-8.4660255399653161E-2</v>
      </c>
      <c r="O233" s="116">
        <f t="shared" si="31"/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29"/>
        <v>-1</v>
      </c>
      <c r="G234" s="115">
        <v>3358</v>
      </c>
      <c r="H234" s="116" t="str">
        <f t="shared" si="29"/>
        <v>-</v>
      </c>
      <c r="I234" s="115">
        <v>4830</v>
      </c>
      <c r="J234" s="116">
        <f t="shared" si="29"/>
        <v>0.43835616438356162</v>
      </c>
      <c r="K234" s="115">
        <v>5029</v>
      </c>
      <c r="L234" s="116">
        <f t="shared" si="29"/>
        <v>4.1200828157349934E-2</v>
      </c>
      <c r="M234" s="115">
        <v>5288</v>
      </c>
      <c r="N234" s="116">
        <f t="shared" si="30"/>
        <v>5.1501292503479901E-2</v>
      </c>
      <c r="O234" s="116">
        <f t="shared" si="31"/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29"/>
        <v>-1</v>
      </c>
      <c r="G235" s="115">
        <v>5182</v>
      </c>
      <c r="H235" s="116" t="str">
        <f t="shared" si="29"/>
        <v>-</v>
      </c>
      <c r="I235" s="115">
        <v>7856</v>
      </c>
      <c r="J235" s="116">
        <f t="shared" si="29"/>
        <v>0.51601698186028555</v>
      </c>
      <c r="K235" s="115">
        <v>8079</v>
      </c>
      <c r="L235" s="116">
        <f t="shared" si="29"/>
        <v>2.8385947046843274E-2</v>
      </c>
      <c r="M235" s="115">
        <v>8019</v>
      </c>
      <c r="N235" s="116">
        <f t="shared" si="30"/>
        <v>-7.4266617155588355E-3</v>
      </c>
      <c r="O235" s="116">
        <f t="shared" si="31"/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29"/>
        <v>-0.49140698772426816</v>
      </c>
      <c r="G236" s="115">
        <v>6106</v>
      </c>
      <c r="H236" s="116">
        <f t="shared" si="29"/>
        <v>1.267359821760119</v>
      </c>
      <c r="I236" s="115">
        <v>5565</v>
      </c>
      <c r="J236" s="116">
        <f t="shared" si="29"/>
        <v>-8.8601375696036655E-2</v>
      </c>
      <c r="K236" s="115">
        <v>5971</v>
      </c>
      <c r="L236" s="116">
        <f t="shared" si="29"/>
        <v>7.2955974842767279E-2</v>
      </c>
      <c r="M236" s="115"/>
      <c r="N236" s="116"/>
      <c r="O236" s="116"/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29"/>
        <v>-0.18195718654434245</v>
      </c>
      <c r="G237" s="115">
        <v>6568</v>
      </c>
      <c r="H237" s="116">
        <f t="shared" si="29"/>
        <v>0.75380507343124159</v>
      </c>
      <c r="I237" s="115">
        <v>5560</v>
      </c>
      <c r="J237" s="116">
        <f t="shared" si="29"/>
        <v>-0.15347137637028019</v>
      </c>
      <c r="K237" s="115">
        <v>5596</v>
      </c>
      <c r="L237" s="116">
        <f t="shared" si="29"/>
        <v>6.4748201438848962E-3</v>
      </c>
      <c r="M237" s="115"/>
      <c r="N237" s="116"/>
      <c r="O237" s="116"/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29"/>
        <v>-0.67483827034388832</v>
      </c>
      <c r="G238" s="115">
        <v>8811</v>
      </c>
      <c r="H238" s="116">
        <f t="shared" si="29"/>
        <v>3.6130890052356017</v>
      </c>
      <c r="I238" s="115">
        <v>7815</v>
      </c>
      <c r="J238" s="116">
        <f t="shared" si="29"/>
        <v>-0.11304051753489952</v>
      </c>
      <c r="K238" s="115">
        <v>7759</v>
      </c>
      <c r="L238" s="116">
        <f t="shared" si="29"/>
        <v>-7.1657069737683932E-3</v>
      </c>
      <c r="M238" s="115"/>
      <c r="N238" s="116"/>
      <c r="O238" s="116"/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29"/>
        <v>-0.82487394957983196</v>
      </c>
      <c r="G239" s="115">
        <v>9178</v>
      </c>
      <c r="H239" s="116">
        <f t="shared" si="29"/>
        <v>7.8080614203454886</v>
      </c>
      <c r="I239" s="115">
        <v>6968</v>
      </c>
      <c r="J239" s="116">
        <f t="shared" si="29"/>
        <v>-0.24079320113314451</v>
      </c>
      <c r="K239" s="115">
        <v>7155</v>
      </c>
      <c r="L239" s="116">
        <f t="shared" si="29"/>
        <v>2.683696900114807E-2</v>
      </c>
      <c r="M239" s="115"/>
      <c r="N239" s="116"/>
      <c r="O239" s="116"/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29"/>
        <v>-0.78370003098853425</v>
      </c>
      <c r="G240" s="115">
        <v>8563</v>
      </c>
      <c r="H240" s="116">
        <f t="shared" si="29"/>
        <v>5.1339541547277934</v>
      </c>
      <c r="I240" s="115">
        <v>7335</v>
      </c>
      <c r="J240" s="116">
        <f t="shared" si="29"/>
        <v>-0.14340768422281913</v>
      </c>
      <c r="K240" s="115">
        <v>7743</v>
      </c>
      <c r="L240" s="116">
        <f t="shared" si="29"/>
        <v>5.5623721881390642E-2</v>
      </c>
      <c r="M240" s="115"/>
      <c r="N240" s="116"/>
      <c r="O240" s="116"/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29"/>
        <v>-0.58760245901639352</v>
      </c>
      <c r="G241" s="118">
        <v>51893</v>
      </c>
      <c r="H241" s="119">
        <f t="shared" si="29"/>
        <v>0.79064872325741886</v>
      </c>
      <c r="I241" s="118">
        <v>82793</v>
      </c>
      <c r="J241" s="119">
        <f t="shared" si="29"/>
        <v>0.59545603453259588</v>
      </c>
      <c r="K241" s="118">
        <v>80226</v>
      </c>
      <c r="L241" s="119">
        <f t="shared" si="29"/>
        <v>-3.1005036657688501E-2</v>
      </c>
      <c r="M241" s="118">
        <v>47428</v>
      </c>
      <c r="N241" s="119">
        <v>3.0998652232511636E-2</v>
      </c>
      <c r="O241" s="119">
        <v>0.12599415968281846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32">IFERROR(E251/C251-1,"-")</f>
        <v>-7.7375762859633879E-2</v>
      </c>
      <c r="G251" s="115">
        <v>15</v>
      </c>
      <c r="H251" s="116">
        <f t="shared" si="32"/>
        <v>-0.9964564138908576</v>
      </c>
      <c r="I251" s="115">
        <v>2668</v>
      </c>
      <c r="J251" s="116">
        <f t="shared" si="32"/>
        <v>176.86666666666667</v>
      </c>
      <c r="K251" s="115">
        <v>4139</v>
      </c>
      <c r="L251" s="116">
        <f t="shared" si="32"/>
        <v>0.55134932533733139</v>
      </c>
      <c r="M251" s="115">
        <v>3435</v>
      </c>
      <c r="N251" s="116">
        <f t="shared" ref="N251:N257" si="33">IFERROR(M251/K251-1,"-")</f>
        <v>-0.17008939357332686</v>
      </c>
      <c r="O251" s="116">
        <f>M251/C251-1</f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32"/>
        <v>5.2569169960474227E-2</v>
      </c>
      <c r="G252" s="115">
        <v>39</v>
      </c>
      <c r="H252" s="116">
        <f t="shared" si="32"/>
        <v>-0.99267743146826892</v>
      </c>
      <c r="I252" s="115">
        <v>3232</v>
      </c>
      <c r="J252" s="116">
        <f t="shared" si="32"/>
        <v>81.871794871794876</v>
      </c>
      <c r="K252" s="115">
        <v>4376</v>
      </c>
      <c r="L252" s="116">
        <f t="shared" si="32"/>
        <v>0.35396039603960405</v>
      </c>
      <c r="M252" s="115">
        <v>3587</v>
      </c>
      <c r="N252" s="116">
        <f t="shared" si="33"/>
        <v>-0.18030164533820836</v>
      </c>
      <c r="O252" s="116">
        <f>IFERROR(M252/C252-1,"-")</f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32"/>
        <v>-0.58395245170876664</v>
      </c>
      <c r="G253" s="115">
        <v>25</v>
      </c>
      <c r="H253" s="116">
        <f t="shared" si="32"/>
        <v>-0.98724489795918369</v>
      </c>
      <c r="I253" s="115">
        <v>3519</v>
      </c>
      <c r="J253" s="116">
        <f t="shared" si="32"/>
        <v>139.76</v>
      </c>
      <c r="K253" s="115">
        <v>3712</v>
      </c>
      <c r="L253" s="116">
        <f t="shared" si="32"/>
        <v>5.4845126456379623E-2</v>
      </c>
      <c r="M253" s="115">
        <v>4025</v>
      </c>
      <c r="N253" s="116">
        <f t="shared" si="33"/>
        <v>8.4321120689655249E-2</v>
      </c>
      <c r="O253" s="116">
        <f t="shared" ref="O253:O257" si="34">IFERROR(M253/C253-1,"-")</f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32"/>
        <v>-1</v>
      </c>
      <c r="G254" s="115">
        <v>27</v>
      </c>
      <c r="H254" s="116" t="str">
        <f t="shared" si="32"/>
        <v>-</v>
      </c>
      <c r="I254" s="115">
        <v>2608</v>
      </c>
      <c r="J254" s="116">
        <f t="shared" si="32"/>
        <v>95.592592592592595</v>
      </c>
      <c r="K254" s="115">
        <v>2116</v>
      </c>
      <c r="L254" s="116">
        <f t="shared" si="32"/>
        <v>-0.18865030674846628</v>
      </c>
      <c r="M254" s="115">
        <v>1591</v>
      </c>
      <c r="N254" s="116">
        <f t="shared" si="33"/>
        <v>-0.24810964083175802</v>
      </c>
      <c r="O254" s="116">
        <f t="shared" si="34"/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32"/>
        <v>-1</v>
      </c>
      <c r="G255" s="115">
        <v>28</v>
      </c>
      <c r="H255" s="116" t="str">
        <f t="shared" si="32"/>
        <v>-</v>
      </c>
      <c r="I255" s="115">
        <v>519</v>
      </c>
      <c r="J255" s="116">
        <f t="shared" si="32"/>
        <v>17.535714285714285</v>
      </c>
      <c r="K255" s="115">
        <v>434</v>
      </c>
      <c r="L255" s="116">
        <f t="shared" si="32"/>
        <v>-0.16377649325626209</v>
      </c>
      <c r="M255" s="115">
        <v>622</v>
      </c>
      <c r="N255" s="116">
        <f t="shared" si="33"/>
        <v>0.43317972350230405</v>
      </c>
      <c r="O255" s="116">
        <f t="shared" si="34"/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32"/>
        <v>-1</v>
      </c>
      <c r="G256" s="115">
        <v>37</v>
      </c>
      <c r="H256" s="116" t="str">
        <f t="shared" si="32"/>
        <v>-</v>
      </c>
      <c r="I256" s="115">
        <v>388</v>
      </c>
      <c r="J256" s="116">
        <f t="shared" si="32"/>
        <v>9.486486486486486</v>
      </c>
      <c r="K256" s="115">
        <v>450</v>
      </c>
      <c r="L256" s="116">
        <f t="shared" si="32"/>
        <v>0.15979381443298979</v>
      </c>
      <c r="M256" s="115">
        <v>450</v>
      </c>
      <c r="N256" s="116">
        <f t="shared" si="33"/>
        <v>0</v>
      </c>
      <c r="O256" s="116">
        <f t="shared" si="34"/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32"/>
        <v>-1</v>
      </c>
      <c r="G257" s="115">
        <v>194</v>
      </c>
      <c r="H257" s="116" t="str">
        <f t="shared" si="32"/>
        <v>-</v>
      </c>
      <c r="I257" s="115">
        <v>687</v>
      </c>
      <c r="J257" s="116">
        <f t="shared" si="32"/>
        <v>2.5412371134020617</v>
      </c>
      <c r="K257" s="115">
        <v>522</v>
      </c>
      <c r="L257" s="116">
        <f t="shared" si="32"/>
        <v>-0.24017467248908297</v>
      </c>
      <c r="M257" s="115">
        <v>1214</v>
      </c>
      <c r="N257" s="116">
        <f t="shared" si="33"/>
        <v>1.3256704980842913</v>
      </c>
      <c r="O257" s="116">
        <f t="shared" si="34"/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32"/>
        <v>-0.98392857142857149</v>
      </c>
      <c r="G258" s="115">
        <v>149</v>
      </c>
      <c r="H258" s="116">
        <f t="shared" si="32"/>
        <v>15.555555555555557</v>
      </c>
      <c r="I258" s="115">
        <v>460</v>
      </c>
      <c r="J258" s="116">
        <f t="shared" si="32"/>
        <v>2.087248322147651</v>
      </c>
      <c r="K258" s="115">
        <v>651</v>
      </c>
      <c r="L258" s="116">
        <f t="shared" si="32"/>
        <v>0.41521739130434776</v>
      </c>
      <c r="M258" s="115"/>
      <c r="N258" s="116"/>
      <c r="O258" s="116"/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32"/>
        <v>-0.99887766554433222</v>
      </c>
      <c r="G259" s="115">
        <v>187</v>
      </c>
      <c r="H259" s="116">
        <f t="shared" si="32"/>
        <v>186</v>
      </c>
      <c r="I259" s="115">
        <v>487</v>
      </c>
      <c r="J259" s="116">
        <f t="shared" si="32"/>
        <v>1.6042780748663104</v>
      </c>
      <c r="K259" s="115">
        <v>563</v>
      </c>
      <c r="L259" s="116">
        <f t="shared" si="32"/>
        <v>0.15605749486652987</v>
      </c>
      <c r="M259" s="115"/>
      <c r="N259" s="116"/>
      <c r="O259" s="116"/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32"/>
        <v>-0.99586966498393759</v>
      </c>
      <c r="G260" s="115">
        <v>1976</v>
      </c>
      <c r="H260" s="116">
        <f t="shared" si="32"/>
        <v>218.55555555555554</v>
      </c>
      <c r="I260" s="115">
        <v>2499</v>
      </c>
      <c r="J260" s="116">
        <f t="shared" si="32"/>
        <v>0.26467611336032393</v>
      </c>
      <c r="K260" s="115">
        <v>2101</v>
      </c>
      <c r="L260" s="116">
        <f t="shared" si="32"/>
        <v>-0.15926370548219293</v>
      </c>
      <c r="M260" s="115"/>
      <c r="N260" s="116"/>
      <c r="O260" s="116"/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32"/>
        <v>-0.9952364749914937</v>
      </c>
      <c r="G261" s="115">
        <v>2835</v>
      </c>
      <c r="H261" s="116">
        <f t="shared" si="32"/>
        <v>201.5</v>
      </c>
      <c r="I261" s="115">
        <v>3397</v>
      </c>
      <c r="J261" s="116">
        <f t="shared" si="32"/>
        <v>0.19823633156966491</v>
      </c>
      <c r="K261" s="115">
        <v>3063</v>
      </c>
      <c r="L261" s="116">
        <f t="shared" si="32"/>
        <v>-9.8322048866647083E-2</v>
      </c>
      <c r="M261" s="115"/>
      <c r="N261" s="116"/>
      <c r="O261" s="116"/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32"/>
        <v>-0.99290570499556607</v>
      </c>
      <c r="G262" s="115">
        <v>2091</v>
      </c>
      <c r="H262" s="116">
        <f t="shared" si="32"/>
        <v>86.125</v>
      </c>
      <c r="I262" s="115">
        <v>2400</v>
      </c>
      <c r="J262" s="116">
        <f t="shared" si="32"/>
        <v>0.14777618364418932</v>
      </c>
      <c r="K262" s="115">
        <v>2463</v>
      </c>
      <c r="L262" s="116">
        <f t="shared" si="32"/>
        <v>2.6250000000000107E-2</v>
      </c>
      <c r="M262" s="115"/>
      <c r="N262" s="116"/>
      <c r="O262" s="116"/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32"/>
        <v>-0.62456400981785298</v>
      </c>
      <c r="G263" s="118">
        <v>7603</v>
      </c>
      <c r="H263" s="119">
        <f t="shared" si="32"/>
        <v>-0.34597849462365593</v>
      </c>
      <c r="I263" s="118">
        <v>22864</v>
      </c>
      <c r="J263" s="119">
        <f t="shared" si="32"/>
        <v>2.007233986584243</v>
      </c>
      <c r="K263" s="118">
        <v>24590</v>
      </c>
      <c r="L263" s="119">
        <f t="shared" si="32"/>
        <v>7.5489853044086841E-2</v>
      </c>
      <c r="M263" s="118">
        <v>14924</v>
      </c>
      <c r="N263" s="119">
        <v>-5.2384278366880421E-2</v>
      </c>
      <c r="O263" s="119">
        <v>-0.28973919664953363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35">IFERROR(E273/C273-1,"-")</f>
        <v>5.9672386895475826E-2</v>
      </c>
      <c r="G273" s="115">
        <v>56</v>
      </c>
      <c r="H273" s="116">
        <f t="shared" si="35"/>
        <v>-0.98969451601030545</v>
      </c>
      <c r="I273" s="115">
        <v>1897</v>
      </c>
      <c r="J273" s="116">
        <f t="shared" si="35"/>
        <v>32.875</v>
      </c>
      <c r="K273" s="115">
        <v>4811</v>
      </c>
      <c r="L273" s="116">
        <f t="shared" si="35"/>
        <v>1.536109646810754</v>
      </c>
      <c r="M273" s="115">
        <v>4085</v>
      </c>
      <c r="N273" s="116">
        <f t="shared" ref="N273:N279" si="36">IFERROR(M273/K273-1,"-")</f>
        <v>-0.15090417792558719</v>
      </c>
      <c r="O273" s="116">
        <f>M273/C273-1</f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35"/>
        <v>0.29631336405529951</v>
      </c>
      <c r="G274" s="115">
        <v>90</v>
      </c>
      <c r="H274" s="116">
        <f t="shared" si="35"/>
        <v>-0.98400284393885529</v>
      </c>
      <c r="I274" s="115">
        <v>1725</v>
      </c>
      <c r="J274" s="116">
        <f t="shared" si="35"/>
        <v>18.166666666666668</v>
      </c>
      <c r="K274" s="115">
        <v>3291</v>
      </c>
      <c r="L274" s="116">
        <f t="shared" si="35"/>
        <v>0.90782608695652178</v>
      </c>
      <c r="M274" s="115">
        <v>3554</v>
      </c>
      <c r="N274" s="116">
        <f t="shared" si="36"/>
        <v>7.9914919477362512E-2</v>
      </c>
      <c r="O274" s="116">
        <f>IFERROR(M274/C274-1,"-")</f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35"/>
        <v>-0.64876867178037956</v>
      </c>
      <c r="G275" s="115">
        <v>55</v>
      </c>
      <c r="H275" s="116">
        <f t="shared" si="35"/>
        <v>-0.9683908045977011</v>
      </c>
      <c r="I275" s="115">
        <v>2166</v>
      </c>
      <c r="J275" s="116">
        <f t="shared" si="35"/>
        <v>38.381818181818183</v>
      </c>
      <c r="K275" s="115">
        <v>2951</v>
      </c>
      <c r="L275" s="116">
        <f t="shared" si="35"/>
        <v>0.3624192059095106</v>
      </c>
      <c r="M275" s="115">
        <v>3964</v>
      </c>
      <c r="N275" s="116">
        <f t="shared" si="36"/>
        <v>0.34327346662148428</v>
      </c>
      <c r="O275" s="116">
        <f t="shared" ref="O275:O279" si="37">IFERROR(M275/C275-1,"-")</f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35"/>
        <v>-1</v>
      </c>
      <c r="G276" s="115">
        <v>80</v>
      </c>
      <c r="H276" s="116" t="str">
        <f t="shared" si="35"/>
        <v>-</v>
      </c>
      <c r="I276" s="115">
        <v>1648</v>
      </c>
      <c r="J276" s="116">
        <f t="shared" si="35"/>
        <v>19.600000000000001</v>
      </c>
      <c r="K276" s="115">
        <v>1900</v>
      </c>
      <c r="L276" s="116">
        <f t="shared" si="35"/>
        <v>0.15291262135922334</v>
      </c>
      <c r="M276" s="115">
        <v>1351</v>
      </c>
      <c r="N276" s="116">
        <f t="shared" si="36"/>
        <v>-0.28894736842105262</v>
      </c>
      <c r="O276" s="116">
        <f t="shared" si="37"/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35"/>
        <v>-1</v>
      </c>
      <c r="G277" s="115">
        <v>38</v>
      </c>
      <c r="H277" s="116" t="str">
        <f t="shared" si="35"/>
        <v>-</v>
      </c>
      <c r="I277" s="115">
        <v>211</v>
      </c>
      <c r="J277" s="116">
        <f t="shared" si="35"/>
        <v>4.5526315789473681</v>
      </c>
      <c r="K277" s="115">
        <v>280</v>
      </c>
      <c r="L277" s="116">
        <f t="shared" si="35"/>
        <v>0.32701421800947861</v>
      </c>
      <c r="M277" s="115">
        <v>163</v>
      </c>
      <c r="N277" s="116">
        <f t="shared" si="36"/>
        <v>-0.41785714285714282</v>
      </c>
      <c r="O277" s="116">
        <f t="shared" si="37"/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35"/>
        <v>-1</v>
      </c>
      <c r="G278" s="115">
        <v>26</v>
      </c>
      <c r="H278" s="116" t="str">
        <f t="shared" si="35"/>
        <v>-</v>
      </c>
      <c r="I278" s="115">
        <v>298</v>
      </c>
      <c r="J278" s="116">
        <f t="shared" si="35"/>
        <v>10.461538461538462</v>
      </c>
      <c r="K278" s="115">
        <v>429</v>
      </c>
      <c r="L278" s="116">
        <f t="shared" si="35"/>
        <v>0.43959731543624159</v>
      </c>
      <c r="M278" s="115">
        <v>233</v>
      </c>
      <c r="N278" s="116">
        <f t="shared" si="36"/>
        <v>-0.45687645687645684</v>
      </c>
      <c r="O278" s="116">
        <f t="shared" si="37"/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35"/>
        <v>-1</v>
      </c>
      <c r="G279" s="115">
        <v>70</v>
      </c>
      <c r="H279" s="116" t="str">
        <f t="shared" si="35"/>
        <v>-</v>
      </c>
      <c r="I279" s="115">
        <v>242</v>
      </c>
      <c r="J279" s="116">
        <f t="shared" si="35"/>
        <v>2.4571428571428573</v>
      </c>
      <c r="K279" s="115">
        <v>391</v>
      </c>
      <c r="L279" s="116">
        <f t="shared" si="35"/>
        <v>0.61570247933884303</v>
      </c>
      <c r="M279" s="115">
        <v>247</v>
      </c>
      <c r="N279" s="116">
        <f t="shared" si="36"/>
        <v>-0.36828644501278773</v>
      </c>
      <c r="O279" s="116">
        <f t="shared" si="37"/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35"/>
        <v>-0.95568685376661744</v>
      </c>
      <c r="G280" s="115">
        <v>66</v>
      </c>
      <c r="H280" s="116">
        <f t="shared" si="35"/>
        <v>1.2000000000000002</v>
      </c>
      <c r="I280" s="115">
        <v>287</v>
      </c>
      <c r="J280" s="116">
        <f t="shared" si="35"/>
        <v>3.3484848484848486</v>
      </c>
      <c r="K280" s="115">
        <v>383</v>
      </c>
      <c r="L280" s="116">
        <f t="shared" si="35"/>
        <v>0.33449477351916368</v>
      </c>
      <c r="M280" s="115"/>
      <c r="N280" s="116"/>
      <c r="O280" s="116"/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35"/>
        <v>-0.97269624573378843</v>
      </c>
      <c r="G281" s="115">
        <v>54</v>
      </c>
      <c r="H281" s="116">
        <f t="shared" si="35"/>
        <v>2.375</v>
      </c>
      <c r="I281" s="115">
        <v>382</v>
      </c>
      <c r="J281" s="116">
        <f t="shared" si="35"/>
        <v>6.0740740740740744</v>
      </c>
      <c r="K281" s="115">
        <v>399</v>
      </c>
      <c r="L281" s="116">
        <f t="shared" si="35"/>
        <v>4.4502617801047029E-2</v>
      </c>
      <c r="M281" s="115"/>
      <c r="N281" s="116"/>
      <c r="O281" s="116"/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35"/>
        <v>-0.96252036936447583</v>
      </c>
      <c r="G282" s="115">
        <v>1125</v>
      </c>
      <c r="H282" s="116">
        <f t="shared" si="35"/>
        <v>7.1521739130434785</v>
      </c>
      <c r="I282" s="115">
        <v>2204</v>
      </c>
      <c r="J282" s="116">
        <f t="shared" si="35"/>
        <v>0.95911111111111103</v>
      </c>
      <c r="K282" s="115">
        <v>2388</v>
      </c>
      <c r="L282" s="116">
        <f t="shared" si="35"/>
        <v>8.3484573502722315E-2</v>
      </c>
      <c r="M282" s="115"/>
      <c r="N282" s="116"/>
      <c r="O282" s="116"/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35"/>
        <v>-0.94258555133079847</v>
      </c>
      <c r="G283" s="115">
        <v>2172</v>
      </c>
      <c r="H283" s="116">
        <f t="shared" si="35"/>
        <v>6.1920529801324502</v>
      </c>
      <c r="I283" s="115">
        <v>4737</v>
      </c>
      <c r="J283" s="116">
        <f t="shared" si="35"/>
        <v>1.180939226519337</v>
      </c>
      <c r="K283" s="115">
        <v>3933</v>
      </c>
      <c r="L283" s="116">
        <f t="shared" si="35"/>
        <v>-0.16972767574414183</v>
      </c>
      <c r="M283" s="115"/>
      <c r="N283" s="116"/>
      <c r="O283" s="116"/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35"/>
        <v>-0.99024156135018393</v>
      </c>
      <c r="G284" s="115">
        <v>1633</v>
      </c>
      <c r="H284" s="116">
        <f t="shared" si="35"/>
        <v>25.770491803278688</v>
      </c>
      <c r="I284" s="115">
        <v>3908</v>
      </c>
      <c r="J284" s="116">
        <f t="shared" si="35"/>
        <v>1.3931414574402941</v>
      </c>
      <c r="K284" s="115">
        <v>4511</v>
      </c>
      <c r="L284" s="116">
        <f t="shared" si="35"/>
        <v>0.15429887410440113</v>
      </c>
      <c r="M284" s="115"/>
      <c r="N284" s="116"/>
      <c r="O284" s="116"/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35"/>
        <v>-0.62367073651043725</v>
      </c>
      <c r="G285" s="118">
        <v>5465</v>
      </c>
      <c r="H285" s="119">
        <f t="shared" si="35"/>
        <v>-0.59146295880989763</v>
      </c>
      <c r="I285" s="118">
        <v>19705</v>
      </c>
      <c r="J285" s="119">
        <f t="shared" si="35"/>
        <v>2.6056724611161939</v>
      </c>
      <c r="K285" s="118">
        <v>25667</v>
      </c>
      <c r="L285" s="119">
        <f t="shared" si="35"/>
        <v>0.30256280131946212</v>
      </c>
      <c r="M285" s="118">
        <v>13597</v>
      </c>
      <c r="N285" s="119">
        <v>-3.2448587490215619E-2</v>
      </c>
      <c r="O285" s="119">
        <v>-0.28774227344159242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80EE3-A2D5-4BA9-82B8-3B4209B68635}">
  <sheetPr>
    <tabColor theme="7" tint="0.79998168889431442"/>
  </sheetPr>
  <dimension ref="A4:T23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236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236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236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236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 t="s">
        <v>236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1125712</v>
      </c>
      <c r="R21" s="119">
        <v>4.2310484289121542E-2</v>
      </c>
      <c r="S21" s="119">
        <v>9.7987807851743547E-2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4D26B4-86FE-4060-9627-BC0AF49E4E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9DD14A-91D6-4BCE-838F-B2EFE3A0D7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2024-08-31T06:08:22Z</dcterms:created>
  <dcterms:modified xsi:type="dcterms:W3CDTF">2024-08-31T18:53:10Z</dcterms:modified>
</cp:coreProperties>
</file>