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6.xml" ContentType="application/vnd.openxmlformats-officedocument.drawingml.chart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30" documentId="8_{86496939-44D6-4C90-8227-18DDAFD992CE}" xr6:coauthVersionLast="47" xr6:coauthVersionMax="47" xr10:uidLastSave="{8CFFA0F2-4918-4DD4-BE57-2C694CF1E5ED}"/>
  <bookViews>
    <workbookView xWindow="-120" yWindow="-120" windowWidth="29040" windowHeight="15720" xr2:uid="{8FB3B952-DA52-4E5E-A454-28121530515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H135" i="43" l="1"/>
  <c r="G135" i="43"/>
  <c r="P5" i="43"/>
  <c r="R5" i="43"/>
  <c r="N5" i="43"/>
  <c r="F5" i="43"/>
  <c r="N135" i="42"/>
  <c r="L135" i="42"/>
  <c r="K135" i="42"/>
  <c r="P5" i="42"/>
  <c r="N5" i="42"/>
  <c r="H5" i="42"/>
  <c r="F5" i="42"/>
  <c r="L135" i="41"/>
  <c r="K135" i="41"/>
  <c r="G135" i="41"/>
  <c r="T5" i="41"/>
  <c r="I133" i="40"/>
  <c r="T5" i="40"/>
  <c r="L5" i="40"/>
  <c r="J5" i="40"/>
  <c r="S5" i="40"/>
  <c r="N133" i="39"/>
  <c r="K133" i="39"/>
  <c r="T5" i="39"/>
  <c r="Q5" i="39"/>
  <c r="P5" i="39"/>
  <c r="R5" i="39"/>
  <c r="M5" i="39"/>
  <c r="L5" i="39"/>
  <c r="J5" i="39"/>
  <c r="L133" i="38"/>
  <c r="K133" i="38"/>
  <c r="H133" i="38"/>
  <c r="G133" i="38"/>
  <c r="I133" i="38"/>
  <c r="T5" i="38"/>
  <c r="R5" i="38"/>
  <c r="Q5" i="38"/>
  <c r="S5" i="38"/>
  <c r="N5" i="38"/>
  <c r="M5" i="38"/>
  <c r="L5" i="38"/>
  <c r="J5" i="38"/>
  <c r="F5" i="38"/>
  <c r="I5" i="38"/>
  <c r="L123" i="37"/>
  <c r="K123" i="37"/>
  <c r="M123" i="37"/>
  <c r="H123" i="37"/>
  <c r="G123" i="37"/>
  <c r="S5" i="37"/>
  <c r="P5" i="37"/>
  <c r="K5" i="37"/>
  <c r="I5" i="37"/>
  <c r="G5" i="37"/>
  <c r="H5" i="37"/>
  <c r="R5" i="37"/>
  <c r="I29" i="35"/>
  <c r="BB7" i="35"/>
  <c r="AX7" i="35"/>
  <c r="BA7" i="35"/>
  <c r="AF7" i="35"/>
  <c r="X7" i="35"/>
  <c r="Y7" i="35"/>
  <c r="I7" i="35"/>
  <c r="D74" i="31"/>
  <c r="L74" i="31"/>
  <c r="J74" i="31"/>
  <c r="H74" i="31"/>
  <c r="F74" i="31"/>
  <c r="J52" i="31"/>
  <c r="H52" i="31"/>
  <c r="F52" i="31"/>
  <c r="D52" i="31"/>
  <c r="J30" i="31"/>
  <c r="J8" i="31"/>
  <c r="L8" i="31"/>
  <c r="J272" i="30"/>
  <c r="D272" i="30"/>
  <c r="C271" i="30"/>
  <c r="B270" i="30"/>
  <c r="J250" i="30"/>
  <c r="F250" i="30"/>
  <c r="D250" i="30"/>
  <c r="H250" i="30"/>
  <c r="C249" i="30"/>
  <c r="B248" i="30"/>
  <c r="F228" i="30"/>
  <c r="D228" i="30"/>
  <c r="J228" i="30"/>
  <c r="H228" i="30"/>
  <c r="C227" i="30"/>
  <c r="B226" i="30"/>
  <c r="J206" i="30"/>
  <c r="F206" i="30"/>
  <c r="D206" i="30"/>
  <c r="L206" i="30"/>
  <c r="H206" i="30"/>
  <c r="C205" i="30"/>
  <c r="B204" i="30"/>
  <c r="J184" i="30"/>
  <c r="F184" i="30"/>
  <c r="D184" i="30"/>
  <c r="L184" i="30"/>
  <c r="H184" i="30"/>
  <c r="C183" i="30"/>
  <c r="B182" i="30"/>
  <c r="J162" i="30"/>
  <c r="F162" i="30"/>
  <c r="D162" i="30"/>
  <c r="L162" i="30"/>
  <c r="H162" i="30"/>
  <c r="C161" i="30"/>
  <c r="B160" i="30"/>
  <c r="J140" i="30"/>
  <c r="F140" i="30"/>
  <c r="D140" i="30"/>
  <c r="L140" i="30"/>
  <c r="H140" i="30"/>
  <c r="C139" i="30"/>
  <c r="B138" i="30"/>
  <c r="J118" i="30"/>
  <c r="F118" i="30"/>
  <c r="D118" i="30"/>
  <c r="L118" i="30"/>
  <c r="H118" i="30"/>
  <c r="C117" i="30"/>
  <c r="B116" i="30"/>
  <c r="J96" i="30"/>
  <c r="D96" i="30"/>
  <c r="L96" i="30"/>
  <c r="H96" i="30"/>
  <c r="C95" i="30"/>
  <c r="L74" i="30"/>
  <c r="D74" i="30"/>
  <c r="H74" i="30"/>
  <c r="F74" i="30"/>
  <c r="C73" i="30"/>
  <c r="L52" i="30"/>
  <c r="J52" i="30"/>
  <c r="D52" i="30"/>
  <c r="C51" i="30"/>
  <c r="L30" i="30"/>
  <c r="J30" i="30"/>
  <c r="H30" i="30"/>
  <c r="D30" i="30"/>
  <c r="F30" i="30"/>
  <c r="C29" i="30"/>
  <c r="J8" i="30"/>
  <c r="H8" i="30"/>
  <c r="F8" i="30"/>
  <c r="D8" i="30"/>
  <c r="L8" i="30"/>
  <c r="C7" i="30"/>
  <c r="M6" i="28"/>
  <c r="L6" i="28"/>
  <c r="K6" i="28"/>
  <c r="J6" i="28"/>
  <c r="B4" i="28"/>
  <c r="K6" i="27"/>
  <c r="L6" i="27"/>
  <c r="B3" i="27"/>
  <c r="M6" i="26"/>
  <c r="K6" i="26"/>
  <c r="I6" i="26"/>
  <c r="L6" i="26"/>
  <c r="B4" i="26"/>
  <c r="J96" i="25"/>
  <c r="H96" i="25"/>
  <c r="L96" i="25"/>
  <c r="F96" i="25"/>
  <c r="D96" i="25"/>
  <c r="L74" i="25"/>
  <c r="H74" i="25"/>
  <c r="J74" i="25"/>
  <c r="F74" i="25"/>
  <c r="J52" i="25"/>
  <c r="D52" i="25"/>
  <c r="L52" i="25"/>
  <c r="D30" i="25"/>
  <c r="J30" i="25"/>
  <c r="F30" i="25"/>
  <c r="H8" i="25"/>
  <c r="L8" i="25"/>
  <c r="J8" i="25"/>
  <c r="F8" i="25"/>
  <c r="D8" i="25"/>
  <c r="F254" i="24"/>
  <c r="H254" i="24"/>
  <c r="C253" i="24"/>
  <c r="D254" i="24" s="1"/>
  <c r="B252" i="24"/>
  <c r="F228" i="24"/>
  <c r="H228" i="24"/>
  <c r="C227" i="24"/>
  <c r="D228" i="24" s="1"/>
  <c r="B226" i="24"/>
  <c r="F206" i="24"/>
  <c r="D206" i="24"/>
  <c r="H206" i="24"/>
  <c r="C205" i="24"/>
  <c r="B204" i="24"/>
  <c r="F184" i="24"/>
  <c r="D184" i="24"/>
  <c r="H184" i="24"/>
  <c r="C183" i="24"/>
  <c r="B182" i="24"/>
  <c r="F162" i="24"/>
  <c r="D162" i="24"/>
  <c r="H162" i="24"/>
  <c r="C161" i="24"/>
  <c r="B160" i="24"/>
  <c r="F140" i="24"/>
  <c r="H140" i="24"/>
  <c r="C139" i="24"/>
  <c r="D140" i="24" s="1"/>
  <c r="B138" i="24"/>
  <c r="F118" i="24"/>
  <c r="D118" i="24"/>
  <c r="H118" i="24"/>
  <c r="C117" i="24"/>
  <c r="B116" i="24"/>
  <c r="F96" i="24"/>
  <c r="D96" i="24"/>
  <c r="H96" i="24"/>
  <c r="C95" i="24"/>
  <c r="D74" i="24"/>
  <c r="C73" i="24"/>
  <c r="C51" i="24"/>
  <c r="F30" i="24"/>
  <c r="H30" i="24"/>
  <c r="C29" i="24"/>
  <c r="D30" i="24" s="1"/>
  <c r="D8" i="24"/>
  <c r="J8" i="24"/>
  <c r="H8" i="24"/>
  <c r="Y7" i="22"/>
  <c r="X7" i="22"/>
  <c r="AB7" i="22"/>
  <c r="N7" i="22"/>
  <c r="M7" i="22"/>
  <c r="L7" i="22"/>
  <c r="J7" i="22"/>
  <c r="K7" i="22"/>
  <c r="B4" i="22"/>
  <c r="S8" i="21"/>
  <c r="T8" i="21"/>
  <c r="H8" i="21"/>
  <c r="J8" i="21"/>
  <c r="B5" i="21"/>
  <c r="V7" i="19"/>
  <c r="N7" i="19"/>
  <c r="F7" i="19"/>
  <c r="B4" i="19"/>
  <c r="I6" i="18"/>
  <c r="B3" i="18"/>
  <c r="AA7" i="17"/>
  <c r="X7" i="17"/>
  <c r="W7" i="17"/>
  <c r="Z7" i="17"/>
  <c r="M7" i="17"/>
  <c r="L7" i="17"/>
  <c r="B4" i="17"/>
  <c r="AA7" i="16"/>
  <c r="X7" i="16"/>
  <c r="Z7" i="16"/>
  <c r="M7" i="16"/>
  <c r="J7" i="16"/>
  <c r="I7" i="16"/>
  <c r="L7" i="16"/>
  <c r="B4" i="16"/>
  <c r="K7" i="15"/>
  <c r="J7" i="15"/>
  <c r="I7" i="15"/>
  <c r="B4" i="15"/>
  <c r="T9" i="14"/>
  <c r="V9" i="14"/>
  <c r="I9" i="14"/>
  <c r="K9" i="14"/>
  <c r="B6" i="14"/>
  <c r="M6" i="13"/>
  <c r="K6" i="13"/>
  <c r="I6" i="13"/>
  <c r="B3" i="13"/>
  <c r="X5" i="12"/>
  <c r="H74" i="10"/>
  <c r="F74" i="10"/>
  <c r="D74" i="10"/>
  <c r="L74" i="10"/>
  <c r="C73" i="10"/>
  <c r="F52" i="10"/>
  <c r="D52" i="10"/>
  <c r="L52" i="10"/>
  <c r="C51" i="10"/>
  <c r="L30" i="10"/>
  <c r="D30" i="10"/>
  <c r="C29" i="10"/>
  <c r="J8" i="10"/>
  <c r="D8" i="10"/>
  <c r="C7" i="10"/>
  <c r="S8" i="9"/>
  <c r="P8" i="9"/>
  <c r="F272" i="8"/>
  <c r="D272" i="8"/>
  <c r="L272" i="8"/>
  <c r="J272" i="8"/>
  <c r="H272" i="8"/>
  <c r="C271" i="8"/>
  <c r="B270" i="8"/>
  <c r="F250" i="8"/>
  <c r="D250" i="8"/>
  <c r="L250" i="8"/>
  <c r="J250" i="8"/>
  <c r="H250" i="8"/>
  <c r="C249" i="8"/>
  <c r="B248" i="8"/>
  <c r="F228" i="8"/>
  <c r="D228" i="8"/>
  <c r="L228" i="8"/>
  <c r="J228" i="8"/>
  <c r="H228" i="8"/>
  <c r="C227" i="8"/>
  <c r="B226" i="8"/>
  <c r="F206" i="8"/>
  <c r="D206" i="8"/>
  <c r="L206" i="8"/>
  <c r="J206" i="8"/>
  <c r="H206" i="8"/>
  <c r="C205" i="8"/>
  <c r="B204" i="8"/>
  <c r="F184" i="8"/>
  <c r="D184" i="8"/>
  <c r="L184" i="8"/>
  <c r="J184" i="8"/>
  <c r="H184" i="8"/>
  <c r="C183" i="8"/>
  <c r="B182" i="8"/>
  <c r="F162" i="8"/>
  <c r="D162" i="8"/>
  <c r="L162" i="8"/>
  <c r="J162" i="8"/>
  <c r="H162" i="8"/>
  <c r="C161" i="8"/>
  <c r="B160" i="8"/>
  <c r="F140" i="8"/>
  <c r="D140" i="8"/>
  <c r="L140" i="8"/>
  <c r="J140" i="8"/>
  <c r="H140" i="8"/>
  <c r="C139" i="8"/>
  <c r="B138" i="8"/>
  <c r="F118" i="8"/>
  <c r="D118" i="8"/>
  <c r="L118" i="8"/>
  <c r="J118" i="8"/>
  <c r="H118" i="8"/>
  <c r="C117" i="8"/>
  <c r="B116" i="8"/>
  <c r="F96" i="8"/>
  <c r="D96" i="8"/>
  <c r="L96" i="8"/>
  <c r="J96" i="8"/>
  <c r="H96" i="8"/>
  <c r="C95" i="8"/>
  <c r="L74" i="8"/>
  <c r="D74" i="8"/>
  <c r="C73" i="8"/>
  <c r="J52" i="8"/>
  <c r="D52" i="8"/>
  <c r="C51" i="8"/>
  <c r="H30" i="8"/>
  <c r="D30" i="8"/>
  <c r="L30" i="8"/>
  <c r="J30" i="8"/>
  <c r="F30" i="8"/>
  <c r="C29" i="8"/>
  <c r="L8" i="8"/>
  <c r="H8" i="8"/>
  <c r="F8" i="8"/>
  <c r="D8" i="8"/>
  <c r="J8" i="8"/>
  <c r="C7" i="8"/>
  <c r="W6" i="6"/>
  <c r="V6" i="6"/>
  <c r="K6" i="6"/>
  <c r="J6" i="6"/>
  <c r="B3" i="6"/>
  <c r="U6" i="5"/>
  <c r="M6" i="5"/>
  <c r="J6" i="5"/>
  <c r="I6" i="5"/>
  <c r="B3" i="5"/>
  <c r="N56" i="2"/>
  <c r="L56" i="2"/>
  <c r="K56" i="2"/>
  <c r="J56" i="2"/>
  <c r="N31" i="2"/>
  <c r="M31" i="2"/>
  <c r="N6" i="2"/>
  <c r="L6" i="2"/>
  <c r="M6" i="2"/>
  <c r="B39" i="1"/>
  <c r="B38" i="1"/>
  <c r="B37" i="1"/>
  <c r="M2" i="1"/>
  <c r="N138" i="3" l="1"/>
  <c r="K138" i="3"/>
  <c r="J138" i="3"/>
  <c r="K37" i="2"/>
  <c r="J37" i="2"/>
  <c r="N22" i="3"/>
  <c r="M22" i="3"/>
  <c r="L22" i="3"/>
  <c r="K22" i="3"/>
  <c r="J22" i="3"/>
  <c r="N164" i="3"/>
  <c r="K164" i="3"/>
  <c r="J164" i="3"/>
  <c r="G188" i="3"/>
  <c r="K180" i="3"/>
  <c r="J180" i="3"/>
  <c r="K211" i="3"/>
  <c r="J211" i="3"/>
  <c r="W38" i="5"/>
  <c r="H54" i="10"/>
  <c r="M59" i="3"/>
  <c r="L59" i="3"/>
  <c r="K59" i="3"/>
  <c r="J59" i="3"/>
  <c r="M24" i="2"/>
  <c r="N24" i="2"/>
  <c r="L24" i="2"/>
  <c r="K24" i="2"/>
  <c r="J24" i="2"/>
  <c r="N57" i="2"/>
  <c r="M57" i="2"/>
  <c r="L57" i="2"/>
  <c r="K57" i="2"/>
  <c r="J57" i="2"/>
  <c r="N87" i="3"/>
  <c r="M87" i="3"/>
  <c r="L87" i="3"/>
  <c r="K87" i="3"/>
  <c r="J87" i="3"/>
  <c r="I114" i="3"/>
  <c r="N103" i="3"/>
  <c r="M103" i="3"/>
  <c r="L103" i="3"/>
  <c r="K103" i="3"/>
  <c r="J103" i="3"/>
  <c r="F192" i="3"/>
  <c r="I34" i="5"/>
  <c r="M34" i="5"/>
  <c r="K34" i="5"/>
  <c r="L11" i="8"/>
  <c r="J21" i="8"/>
  <c r="F36" i="8"/>
  <c r="M13" i="2"/>
  <c r="N13" i="2"/>
  <c r="L13" i="2"/>
  <c r="K13" i="2"/>
  <c r="J13" i="2"/>
  <c r="E120" i="3"/>
  <c r="M12" i="5"/>
  <c r="L12" i="5"/>
  <c r="K12" i="5"/>
  <c r="J12" i="5"/>
  <c r="I12" i="5"/>
  <c r="J44" i="6"/>
  <c r="L44" i="6"/>
  <c r="K41" i="2"/>
  <c r="J41" i="2"/>
  <c r="N48" i="2"/>
  <c r="K48" i="2"/>
  <c r="J48" i="2"/>
  <c r="N10" i="3"/>
  <c r="L10" i="3"/>
  <c r="M10" i="3"/>
  <c r="K10" i="3"/>
  <c r="J10" i="3"/>
  <c r="L26" i="3"/>
  <c r="N26" i="3"/>
  <c r="M26" i="3"/>
  <c r="K26" i="3"/>
  <c r="J26" i="3"/>
  <c r="M60" i="3"/>
  <c r="L60" i="3"/>
  <c r="K60" i="3"/>
  <c r="J60" i="3"/>
  <c r="F115" i="3"/>
  <c r="H118" i="3"/>
  <c r="G192" i="3"/>
  <c r="W39" i="5"/>
  <c r="W15" i="6"/>
  <c r="U15" i="6"/>
  <c r="S15" i="6"/>
  <c r="W29" i="6"/>
  <c r="F62" i="8"/>
  <c r="G16" i="9"/>
  <c r="F64" i="10"/>
  <c r="N47" i="2"/>
  <c r="J47" i="2"/>
  <c r="K47" i="2"/>
  <c r="L107" i="8"/>
  <c r="F17" i="2"/>
  <c r="N69" i="3"/>
  <c r="M69" i="3"/>
  <c r="L69" i="3"/>
  <c r="K69" i="3"/>
  <c r="J69" i="3"/>
  <c r="H114" i="3"/>
  <c r="E18" i="2"/>
  <c r="M72" i="2"/>
  <c r="L72" i="2"/>
  <c r="N72" i="2"/>
  <c r="N61" i="2"/>
  <c r="M61" i="2"/>
  <c r="L61" i="2"/>
  <c r="K61" i="2"/>
  <c r="J61" i="2"/>
  <c r="M43" i="3"/>
  <c r="L43" i="3"/>
  <c r="K43" i="3"/>
  <c r="J43" i="3"/>
  <c r="N91" i="3"/>
  <c r="M91" i="3"/>
  <c r="L91" i="3"/>
  <c r="K91" i="3"/>
  <c r="J91" i="3"/>
  <c r="G115" i="3"/>
  <c r="N107" i="3"/>
  <c r="M107" i="3"/>
  <c r="L107" i="3"/>
  <c r="K107" i="3"/>
  <c r="I118" i="3"/>
  <c r="J107" i="3"/>
  <c r="F196" i="3"/>
  <c r="L40" i="5"/>
  <c r="J40" i="5"/>
  <c r="L38" i="8"/>
  <c r="H60" i="8"/>
  <c r="N83" i="3"/>
  <c r="M83" i="3"/>
  <c r="L83" i="3"/>
  <c r="K83" i="3"/>
  <c r="J83" i="3"/>
  <c r="F188" i="3"/>
  <c r="M52" i="3"/>
  <c r="L52" i="3"/>
  <c r="K52" i="3"/>
  <c r="J52" i="3"/>
  <c r="H68" i="2"/>
  <c r="N14" i="3"/>
  <c r="M14" i="3"/>
  <c r="L14" i="3"/>
  <c r="K14" i="3"/>
  <c r="J14" i="3"/>
  <c r="L30" i="3"/>
  <c r="N30" i="3"/>
  <c r="M30" i="3"/>
  <c r="K30" i="3"/>
  <c r="J30" i="3"/>
  <c r="F119" i="3"/>
  <c r="H122" i="3"/>
  <c r="G196" i="3"/>
  <c r="M7" i="5"/>
  <c r="L7" i="5"/>
  <c r="K7" i="5"/>
  <c r="J7" i="5"/>
  <c r="I7" i="5"/>
  <c r="M23" i="5"/>
  <c r="L23" i="5"/>
  <c r="K23" i="5"/>
  <c r="J23" i="5"/>
  <c r="I23" i="5"/>
  <c r="W40" i="5"/>
  <c r="J61" i="8"/>
  <c r="F86" i="8"/>
  <c r="N99" i="3"/>
  <c r="M99" i="3"/>
  <c r="L99" i="3"/>
  <c r="K99" i="3"/>
  <c r="J99" i="3"/>
  <c r="L18" i="5"/>
  <c r="J18" i="5"/>
  <c r="F9" i="8"/>
  <c r="N38" i="3"/>
  <c r="M38" i="3"/>
  <c r="L38" i="3"/>
  <c r="K38" i="3"/>
  <c r="J38" i="3"/>
  <c r="N9" i="2"/>
  <c r="M9" i="2"/>
  <c r="L9" i="2"/>
  <c r="K9" i="2"/>
  <c r="J9" i="2"/>
  <c r="G42" i="2"/>
  <c r="N65" i="2"/>
  <c r="I68" i="2"/>
  <c r="M65" i="2"/>
  <c r="L65" i="2"/>
  <c r="K65" i="2"/>
  <c r="J65" i="2"/>
  <c r="M51" i="3"/>
  <c r="L51" i="3"/>
  <c r="K51" i="3"/>
  <c r="J51" i="3"/>
  <c r="N95" i="3"/>
  <c r="M95" i="3"/>
  <c r="L95" i="3"/>
  <c r="K95" i="3"/>
  <c r="J95" i="3"/>
  <c r="E116" i="3"/>
  <c r="G119" i="3"/>
  <c r="I122" i="3"/>
  <c r="N111" i="3"/>
  <c r="M111" i="3"/>
  <c r="L111" i="3"/>
  <c r="K111" i="3"/>
  <c r="J111" i="3"/>
  <c r="L26" i="5"/>
  <c r="J26" i="5"/>
  <c r="J41" i="5"/>
  <c r="L41" i="5"/>
  <c r="W42" i="6"/>
  <c r="J104" i="8"/>
  <c r="G123" i="3"/>
  <c r="U10" i="5"/>
  <c r="S10" i="5"/>
  <c r="L42" i="5"/>
  <c r="J42" i="5"/>
  <c r="K33" i="2"/>
  <c r="J33" i="2"/>
  <c r="N18" i="3"/>
  <c r="M18" i="3"/>
  <c r="L18" i="3"/>
  <c r="K18" i="3"/>
  <c r="J18" i="3"/>
  <c r="N34" i="3"/>
  <c r="M34" i="3"/>
  <c r="L34" i="3"/>
  <c r="K34" i="3"/>
  <c r="J34" i="3"/>
  <c r="M44" i="3"/>
  <c r="L44" i="3"/>
  <c r="K44" i="3"/>
  <c r="J44" i="3"/>
  <c r="N65" i="3"/>
  <c r="M65" i="3"/>
  <c r="L65" i="3"/>
  <c r="K65" i="3"/>
  <c r="J65" i="3"/>
  <c r="F123" i="3"/>
  <c r="M15" i="5"/>
  <c r="L15" i="5"/>
  <c r="J15" i="5"/>
  <c r="J13" i="6"/>
  <c r="L13" i="6"/>
  <c r="J27" i="6"/>
  <c r="L27" i="6"/>
  <c r="J32" i="8"/>
  <c r="H76" i="8"/>
  <c r="F106" i="8"/>
  <c r="F10" i="10"/>
  <c r="M36" i="5"/>
  <c r="M37" i="5"/>
  <c r="K37" i="5"/>
  <c r="I37" i="5"/>
  <c r="J35" i="6"/>
  <c r="L35" i="6"/>
  <c r="I41" i="6"/>
  <c r="K41" i="6"/>
  <c r="L16" i="8"/>
  <c r="F41" i="8"/>
  <c r="J170" i="8"/>
  <c r="H43" i="10"/>
  <c r="L77" i="10"/>
  <c r="J87" i="10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L10" i="8"/>
  <c r="H14" i="8"/>
  <c r="J20" i="8"/>
  <c r="J31" i="8"/>
  <c r="F35" i="8"/>
  <c r="L37" i="8"/>
  <c r="H41" i="8"/>
  <c r="J58" i="8"/>
  <c r="H82" i="8"/>
  <c r="H98" i="8"/>
  <c r="J101" i="8"/>
  <c r="F108" i="8"/>
  <c r="J60" i="10"/>
  <c r="C149" i="14"/>
  <c r="E9" i="16"/>
  <c r="K143" i="17"/>
  <c r="I143" i="17"/>
  <c r="U21" i="5"/>
  <c r="S21" i="5"/>
  <c r="W34" i="5"/>
  <c r="W35" i="5"/>
  <c r="U35" i="5"/>
  <c r="S35" i="5"/>
  <c r="W36" i="5"/>
  <c r="S36" i="5"/>
  <c r="U36" i="5"/>
  <c r="M38" i="5"/>
  <c r="I38" i="5"/>
  <c r="L38" i="5"/>
  <c r="K38" i="5"/>
  <c r="J38" i="5"/>
  <c r="S12" i="6"/>
  <c r="W12" i="6"/>
  <c r="U12" i="6"/>
  <c r="J24" i="6"/>
  <c r="I24" i="6"/>
  <c r="L24" i="6"/>
  <c r="K24" i="6"/>
  <c r="W26" i="6"/>
  <c r="U26" i="6"/>
  <c r="S26" i="6"/>
  <c r="S39" i="6"/>
  <c r="W39" i="6"/>
  <c r="U39" i="6"/>
  <c r="J10" i="8"/>
  <c r="F14" i="8"/>
  <c r="J37" i="8"/>
  <c r="L43" i="8"/>
  <c r="F98" i="8"/>
  <c r="L99" i="8"/>
  <c r="H106" i="8"/>
  <c r="J109" i="8"/>
  <c r="F144" i="8"/>
  <c r="F188" i="8"/>
  <c r="P16" i="9"/>
  <c r="O16" i="9"/>
  <c r="L20" i="10"/>
  <c r="M7" i="3"/>
  <c r="J7" i="3"/>
  <c r="L7" i="3"/>
  <c r="K7" i="3"/>
  <c r="N7" i="3"/>
  <c r="M11" i="3"/>
  <c r="L11" i="3"/>
  <c r="J11" i="3"/>
  <c r="K11" i="3"/>
  <c r="N11" i="3"/>
  <c r="M15" i="3"/>
  <c r="L15" i="3"/>
  <c r="K15" i="3"/>
  <c r="J15" i="3"/>
  <c r="N15" i="3"/>
  <c r="M19" i="3"/>
  <c r="L19" i="3"/>
  <c r="K19" i="3"/>
  <c r="J19" i="3"/>
  <c r="N19" i="3"/>
  <c r="M23" i="3"/>
  <c r="L23" i="3"/>
  <c r="J23" i="3"/>
  <c r="K23" i="3"/>
  <c r="N23" i="3"/>
  <c r="M27" i="3"/>
  <c r="L27" i="3"/>
  <c r="J27" i="3"/>
  <c r="K27" i="3"/>
  <c r="N27" i="3"/>
  <c r="M31" i="3"/>
  <c r="J31" i="3"/>
  <c r="L31" i="3"/>
  <c r="K31" i="3"/>
  <c r="N31" i="3"/>
  <c r="M35" i="3"/>
  <c r="L35" i="3"/>
  <c r="K35" i="3"/>
  <c r="J35" i="3"/>
  <c r="N35" i="3"/>
  <c r="M39" i="3"/>
  <c r="J39" i="3"/>
  <c r="L39" i="3"/>
  <c r="K39" i="3"/>
  <c r="N39" i="3"/>
  <c r="M46" i="3"/>
  <c r="L46" i="3"/>
  <c r="K46" i="3"/>
  <c r="J46" i="3"/>
  <c r="M54" i="3"/>
  <c r="L54" i="3"/>
  <c r="K54" i="3"/>
  <c r="J54" i="3"/>
  <c r="M62" i="3"/>
  <c r="L62" i="3"/>
  <c r="K62" i="3"/>
  <c r="J62" i="3"/>
  <c r="N62" i="3"/>
  <c r="M66" i="3"/>
  <c r="L66" i="3"/>
  <c r="K66" i="3"/>
  <c r="J66" i="3"/>
  <c r="N66" i="3"/>
  <c r="M70" i="3"/>
  <c r="L70" i="3"/>
  <c r="K70" i="3"/>
  <c r="J70" i="3"/>
  <c r="N70" i="3"/>
  <c r="M80" i="3"/>
  <c r="L80" i="3"/>
  <c r="K80" i="3"/>
  <c r="J80" i="3"/>
  <c r="N80" i="3"/>
  <c r="M84" i="3"/>
  <c r="L84" i="3"/>
  <c r="K84" i="3"/>
  <c r="J84" i="3"/>
  <c r="N84" i="3"/>
  <c r="M88" i="3"/>
  <c r="L88" i="3"/>
  <c r="K88" i="3"/>
  <c r="J88" i="3"/>
  <c r="N88" i="3"/>
  <c r="M92" i="3"/>
  <c r="L92" i="3"/>
  <c r="K92" i="3"/>
  <c r="J92" i="3"/>
  <c r="N92" i="3"/>
  <c r="M96" i="3"/>
  <c r="L96" i="3"/>
  <c r="K96" i="3"/>
  <c r="J96" i="3"/>
  <c r="N96" i="3"/>
  <c r="M100" i="3"/>
  <c r="L100" i="3"/>
  <c r="K100" i="3"/>
  <c r="J100" i="3"/>
  <c r="N100" i="3"/>
  <c r="E113" i="3"/>
  <c r="I115" i="3"/>
  <c r="M104" i="3"/>
  <c r="L104" i="3"/>
  <c r="K104" i="3"/>
  <c r="J104" i="3"/>
  <c r="N104" i="3"/>
  <c r="G116" i="3"/>
  <c r="E117" i="3"/>
  <c r="M108" i="3"/>
  <c r="L108" i="3"/>
  <c r="K108" i="3"/>
  <c r="J108" i="3"/>
  <c r="I119" i="3"/>
  <c r="N108" i="3"/>
  <c r="G120" i="3"/>
  <c r="E121" i="3"/>
  <c r="I123" i="3"/>
  <c r="M112" i="3"/>
  <c r="L112" i="3"/>
  <c r="K112" i="3"/>
  <c r="J112" i="3"/>
  <c r="N112" i="3"/>
  <c r="K135" i="3"/>
  <c r="J135" i="3"/>
  <c r="N135" i="3"/>
  <c r="J9" i="8"/>
  <c r="F13" i="8"/>
  <c r="L15" i="8"/>
  <c r="J36" i="8"/>
  <c r="F40" i="8"/>
  <c r="L42" i="8"/>
  <c r="L83" i="8"/>
  <c r="H85" i="8"/>
  <c r="F100" i="8"/>
  <c r="F166" i="8"/>
  <c r="L168" i="8"/>
  <c r="H186" i="8"/>
  <c r="E10" i="9"/>
  <c r="S13" i="9"/>
  <c r="R13" i="9"/>
  <c r="F56" i="10"/>
  <c r="D102" i="11"/>
  <c r="L21" i="2"/>
  <c r="M21" i="2"/>
  <c r="H42" i="2"/>
  <c r="L55" i="3"/>
  <c r="K55" i="3"/>
  <c r="J55" i="3"/>
  <c r="M55" i="3"/>
  <c r="F113" i="3"/>
  <c r="H116" i="3"/>
  <c r="F117" i="3"/>
  <c r="H120" i="3"/>
  <c r="F121" i="3"/>
  <c r="F186" i="3"/>
  <c r="F190" i="3"/>
  <c r="F194" i="3"/>
  <c r="T9" i="5"/>
  <c r="V9" i="5"/>
  <c r="J11" i="5"/>
  <c r="M11" i="5"/>
  <c r="L11" i="5"/>
  <c r="J22" i="5"/>
  <c r="M22" i="5"/>
  <c r="L22" i="5"/>
  <c r="T11" i="6"/>
  <c r="S11" i="6"/>
  <c r="W11" i="6"/>
  <c r="V11" i="6"/>
  <c r="U11" i="6"/>
  <c r="T25" i="6"/>
  <c r="W25" i="6"/>
  <c r="V25" i="6"/>
  <c r="L31" i="6"/>
  <c r="J31" i="6"/>
  <c r="J36" i="6"/>
  <c r="M36" i="6"/>
  <c r="L36" i="6"/>
  <c r="T50" i="6"/>
  <c r="V50" i="6"/>
  <c r="J52" i="6"/>
  <c r="L52" i="6"/>
  <c r="J13" i="8"/>
  <c r="F17" i="8"/>
  <c r="L19" i="8"/>
  <c r="J40" i="8"/>
  <c r="J85" i="8"/>
  <c r="F105" i="8"/>
  <c r="L108" i="8"/>
  <c r="M10" i="9"/>
  <c r="I14" i="9"/>
  <c r="E18" i="9"/>
  <c r="H35" i="10"/>
  <c r="J79" i="10"/>
  <c r="K63" i="2"/>
  <c r="J63" i="2"/>
  <c r="N63" i="2"/>
  <c r="L63" i="2"/>
  <c r="M63" i="2"/>
  <c r="K73" i="2"/>
  <c r="J73" i="2"/>
  <c r="N73" i="2"/>
  <c r="L73" i="2"/>
  <c r="M73" i="2"/>
  <c r="K36" i="3"/>
  <c r="J36" i="3"/>
  <c r="N36" i="3"/>
  <c r="M36" i="3"/>
  <c r="L36" i="3"/>
  <c r="K40" i="3"/>
  <c r="J40" i="3"/>
  <c r="M40" i="3"/>
  <c r="L40" i="3"/>
  <c r="K48" i="3"/>
  <c r="J48" i="3"/>
  <c r="L48" i="3"/>
  <c r="M48" i="3"/>
  <c r="K56" i="3"/>
  <c r="J56" i="3"/>
  <c r="M56" i="3"/>
  <c r="L56" i="3"/>
  <c r="K101" i="3"/>
  <c r="J101" i="3"/>
  <c r="N101" i="3"/>
  <c r="M101" i="3"/>
  <c r="L101" i="3"/>
  <c r="G117" i="3"/>
  <c r="G121" i="3"/>
  <c r="G190" i="3"/>
  <c r="J16" i="5"/>
  <c r="I16" i="5"/>
  <c r="M16" i="5"/>
  <c r="L16" i="5"/>
  <c r="K16" i="5"/>
  <c r="I14" i="6"/>
  <c r="K14" i="6"/>
  <c r="S22" i="6"/>
  <c r="U22" i="6"/>
  <c r="W22" i="6"/>
  <c r="J28" i="6"/>
  <c r="K28" i="6"/>
  <c r="I28" i="6"/>
  <c r="L28" i="6"/>
  <c r="W33" i="6"/>
  <c r="S47" i="6"/>
  <c r="U47" i="6"/>
  <c r="I49" i="6"/>
  <c r="K49" i="6"/>
  <c r="J18" i="8"/>
  <c r="F33" i="8"/>
  <c r="L35" i="8"/>
  <c r="J77" i="8"/>
  <c r="H87" i="8"/>
  <c r="F97" i="8"/>
  <c r="L100" i="8"/>
  <c r="H164" i="8"/>
  <c r="F174" i="8"/>
  <c r="M18" i="9"/>
  <c r="F18" i="10"/>
  <c r="F59" i="10"/>
  <c r="H62" i="10"/>
  <c r="F75" i="10"/>
  <c r="K41" i="14"/>
  <c r="J41" i="14"/>
  <c r="I41" i="14"/>
  <c r="F67" i="2"/>
  <c r="N7" i="2"/>
  <c r="M7" i="2"/>
  <c r="L7" i="2"/>
  <c r="N15" i="2"/>
  <c r="M15" i="2"/>
  <c r="L15" i="2"/>
  <c r="I18" i="2"/>
  <c r="G43" i="2"/>
  <c r="E68" i="2"/>
  <c r="K8" i="3"/>
  <c r="J8" i="3"/>
  <c r="N8" i="3"/>
  <c r="M8" i="3"/>
  <c r="L8" i="3"/>
  <c r="K12" i="3"/>
  <c r="J12" i="3"/>
  <c r="N12" i="3"/>
  <c r="L12" i="3"/>
  <c r="M12" i="3"/>
  <c r="K16" i="3"/>
  <c r="J16" i="3"/>
  <c r="N16" i="3"/>
  <c r="M16" i="3"/>
  <c r="L16" i="3"/>
  <c r="K20" i="3"/>
  <c r="J20" i="3"/>
  <c r="N20" i="3"/>
  <c r="M20" i="3"/>
  <c r="L20" i="3"/>
  <c r="K24" i="3"/>
  <c r="J24" i="3"/>
  <c r="N24" i="3"/>
  <c r="M24" i="3"/>
  <c r="L24" i="3"/>
  <c r="K28" i="3"/>
  <c r="J28" i="3"/>
  <c r="N28" i="3"/>
  <c r="L28" i="3"/>
  <c r="M28" i="3"/>
  <c r="K32" i="3"/>
  <c r="J32" i="3"/>
  <c r="N32" i="3"/>
  <c r="M32" i="3"/>
  <c r="L32" i="3"/>
  <c r="K63" i="3"/>
  <c r="J63" i="3"/>
  <c r="N63" i="3"/>
  <c r="M63" i="3"/>
  <c r="L63" i="3"/>
  <c r="K67" i="3"/>
  <c r="J67" i="3"/>
  <c r="N67" i="3"/>
  <c r="M67" i="3"/>
  <c r="L67" i="3"/>
  <c r="K71" i="3"/>
  <c r="J71" i="3"/>
  <c r="N71" i="3"/>
  <c r="M71" i="3"/>
  <c r="L71" i="3"/>
  <c r="K81" i="3"/>
  <c r="J81" i="3"/>
  <c r="N81" i="3"/>
  <c r="M81" i="3"/>
  <c r="L81" i="3"/>
  <c r="K85" i="3"/>
  <c r="J85" i="3"/>
  <c r="N85" i="3"/>
  <c r="M85" i="3"/>
  <c r="L85" i="3"/>
  <c r="K89" i="3"/>
  <c r="J89" i="3"/>
  <c r="N89" i="3"/>
  <c r="L89" i="3"/>
  <c r="M89" i="3"/>
  <c r="K93" i="3"/>
  <c r="J93" i="3"/>
  <c r="N93" i="3"/>
  <c r="M93" i="3"/>
  <c r="L93" i="3"/>
  <c r="K97" i="3"/>
  <c r="J97" i="3"/>
  <c r="N97" i="3"/>
  <c r="M97" i="3"/>
  <c r="L97" i="3"/>
  <c r="G113" i="3"/>
  <c r="E114" i="3"/>
  <c r="K105" i="3"/>
  <c r="J105" i="3"/>
  <c r="N105" i="3"/>
  <c r="L105" i="3"/>
  <c r="M105" i="3"/>
  <c r="I116" i="3"/>
  <c r="E118" i="3"/>
  <c r="K109" i="3"/>
  <c r="J109" i="3"/>
  <c r="I120" i="3"/>
  <c r="N109" i="3"/>
  <c r="M109" i="3"/>
  <c r="L109" i="3"/>
  <c r="E122" i="3"/>
  <c r="G186" i="3"/>
  <c r="G194" i="3"/>
  <c r="J8" i="5"/>
  <c r="I8" i="5"/>
  <c r="M8" i="5"/>
  <c r="L8" i="5"/>
  <c r="K8" i="5"/>
  <c r="J41" i="3"/>
  <c r="M41" i="3"/>
  <c r="K41" i="3"/>
  <c r="L41" i="3"/>
  <c r="J49" i="3"/>
  <c r="M49" i="3"/>
  <c r="L49" i="3"/>
  <c r="K49" i="3"/>
  <c r="J57" i="3"/>
  <c r="M57" i="3"/>
  <c r="L57" i="3"/>
  <c r="K57" i="3"/>
  <c r="H113" i="3"/>
  <c r="F114" i="3"/>
  <c r="H117" i="3"/>
  <c r="F118" i="3"/>
  <c r="H121" i="3"/>
  <c r="F122" i="3"/>
  <c r="J12" i="8"/>
  <c r="F16" i="8"/>
  <c r="L18" i="8"/>
  <c r="H33" i="8"/>
  <c r="J39" i="8"/>
  <c r="F43" i="8"/>
  <c r="H79" i="8"/>
  <c r="J102" i="8"/>
  <c r="H84" i="10"/>
  <c r="L85" i="10"/>
  <c r="K153" i="13"/>
  <c r="I153" i="13"/>
  <c r="K110" i="14"/>
  <c r="J110" i="14"/>
  <c r="I110" i="14"/>
  <c r="F105" i="16"/>
  <c r="L47" i="3"/>
  <c r="K47" i="3"/>
  <c r="J47" i="3"/>
  <c r="M47" i="3"/>
  <c r="M11" i="2"/>
  <c r="L11" i="2"/>
  <c r="N22" i="2"/>
  <c r="M22" i="2"/>
  <c r="L22" i="2"/>
  <c r="K59" i="2"/>
  <c r="J59" i="2"/>
  <c r="N59" i="2"/>
  <c r="L59" i="2"/>
  <c r="M59" i="2"/>
  <c r="N8" i="2"/>
  <c r="N23" i="2"/>
  <c r="N60" i="2"/>
  <c r="N64" i="2"/>
  <c r="N74" i="2"/>
  <c r="M74" i="2"/>
  <c r="L74" i="2"/>
  <c r="N9" i="3"/>
  <c r="M9" i="3"/>
  <c r="L9" i="3"/>
  <c r="J9" i="3"/>
  <c r="K9" i="3"/>
  <c r="N13" i="3"/>
  <c r="M13" i="3"/>
  <c r="L13" i="3"/>
  <c r="K13" i="3"/>
  <c r="J13" i="3"/>
  <c r="N17" i="3"/>
  <c r="M17" i="3"/>
  <c r="L17" i="3"/>
  <c r="K17" i="3"/>
  <c r="J17" i="3"/>
  <c r="N21" i="3"/>
  <c r="M21" i="3"/>
  <c r="L21" i="3"/>
  <c r="K21" i="3"/>
  <c r="J21" i="3"/>
  <c r="N25" i="3"/>
  <c r="M25" i="3"/>
  <c r="L25" i="3"/>
  <c r="K25" i="3"/>
  <c r="J25" i="3"/>
  <c r="N29" i="3"/>
  <c r="M29" i="3"/>
  <c r="L29" i="3"/>
  <c r="K29" i="3"/>
  <c r="J29" i="3"/>
  <c r="N33" i="3"/>
  <c r="M33" i="3"/>
  <c r="L33" i="3"/>
  <c r="K33" i="3"/>
  <c r="J33" i="3"/>
  <c r="N37" i="3"/>
  <c r="M37" i="3"/>
  <c r="L37" i="3"/>
  <c r="K37" i="3"/>
  <c r="J37" i="3"/>
  <c r="M42" i="3"/>
  <c r="L42" i="3"/>
  <c r="K42" i="3"/>
  <c r="J42" i="3"/>
  <c r="M50" i="3"/>
  <c r="L50" i="3"/>
  <c r="K50" i="3"/>
  <c r="J50" i="3"/>
  <c r="M58" i="3"/>
  <c r="L58" i="3"/>
  <c r="K58" i="3"/>
  <c r="J58" i="3"/>
  <c r="N64" i="3"/>
  <c r="M64" i="3"/>
  <c r="L64" i="3"/>
  <c r="K64" i="3"/>
  <c r="J64" i="3"/>
  <c r="N68" i="3"/>
  <c r="M68" i="3"/>
  <c r="L68" i="3"/>
  <c r="K68" i="3"/>
  <c r="J68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J86" i="3"/>
  <c r="K86" i="3"/>
  <c r="N90" i="3"/>
  <c r="M90" i="3"/>
  <c r="L90" i="3"/>
  <c r="J90" i="3"/>
  <c r="K90" i="3"/>
  <c r="N94" i="3"/>
  <c r="M94" i="3"/>
  <c r="L94" i="3"/>
  <c r="K94" i="3"/>
  <c r="J94" i="3"/>
  <c r="N98" i="3"/>
  <c r="M98" i="3"/>
  <c r="L98" i="3"/>
  <c r="K98" i="3"/>
  <c r="J98" i="3"/>
  <c r="I113" i="3"/>
  <c r="N102" i="3"/>
  <c r="M102" i="3"/>
  <c r="L102" i="3"/>
  <c r="J102" i="3"/>
  <c r="K102" i="3"/>
  <c r="G114" i="3"/>
  <c r="E115" i="3"/>
  <c r="N106" i="3"/>
  <c r="M106" i="3"/>
  <c r="L106" i="3"/>
  <c r="J106" i="3"/>
  <c r="I117" i="3"/>
  <c r="K106" i="3"/>
  <c r="G118" i="3"/>
  <c r="E119" i="3"/>
  <c r="I121" i="3"/>
  <c r="N110" i="3"/>
  <c r="M110" i="3"/>
  <c r="L110" i="3"/>
  <c r="K110" i="3"/>
  <c r="J110" i="3"/>
  <c r="G122" i="3"/>
  <c r="E123" i="3"/>
  <c r="M10" i="5"/>
  <c r="T7" i="6"/>
  <c r="W7" i="6"/>
  <c r="V7" i="6"/>
  <c r="U7" i="6"/>
  <c r="S7" i="6"/>
  <c r="J17" i="8"/>
  <c r="F21" i="8"/>
  <c r="F32" i="8"/>
  <c r="L34" i="8"/>
  <c r="F81" i="8"/>
  <c r="H84" i="8"/>
  <c r="L102" i="8"/>
  <c r="H172" i="8"/>
  <c r="F21" i="10"/>
  <c r="H38" i="10"/>
  <c r="F37" i="10"/>
  <c r="J63" i="10"/>
  <c r="H81" i="10"/>
  <c r="D77" i="11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F15" i="10"/>
  <c r="J19" i="10"/>
  <c r="H32" i="10"/>
  <c r="L36" i="10"/>
  <c r="H59" i="10"/>
  <c r="L63" i="10"/>
  <c r="H78" i="10"/>
  <c r="J84" i="10"/>
  <c r="H86" i="10"/>
  <c r="D9" i="11"/>
  <c r="D13" i="11"/>
  <c r="D17" i="11"/>
  <c r="D33" i="11"/>
  <c r="D37" i="11"/>
  <c r="D41" i="11"/>
  <c r="D53" i="11"/>
  <c r="D57" i="11"/>
  <c r="D61" i="11"/>
  <c r="D82" i="11"/>
  <c r="D103" i="11"/>
  <c r="K49" i="14"/>
  <c r="J49" i="14"/>
  <c r="I49" i="14"/>
  <c r="K118" i="14"/>
  <c r="J118" i="14"/>
  <c r="I118" i="14"/>
  <c r="M13" i="15"/>
  <c r="L13" i="15"/>
  <c r="J13" i="15"/>
  <c r="I13" i="15"/>
  <c r="H21" i="15"/>
  <c r="K13" i="15"/>
  <c r="M103" i="15"/>
  <c r="L103" i="15"/>
  <c r="K103" i="15"/>
  <c r="J103" i="15"/>
  <c r="I103" i="15"/>
  <c r="L125" i="16"/>
  <c r="K125" i="16"/>
  <c r="J125" i="16"/>
  <c r="I125" i="16"/>
  <c r="H133" i="16"/>
  <c r="J28" i="18"/>
  <c r="I28" i="18"/>
  <c r="M64" i="18"/>
  <c r="L12" i="8"/>
  <c r="J14" i="8"/>
  <c r="H16" i="8"/>
  <c r="L20" i="8"/>
  <c r="L31" i="8"/>
  <c r="J33" i="8"/>
  <c r="H35" i="8"/>
  <c r="L39" i="8"/>
  <c r="J41" i="8"/>
  <c r="H43" i="8"/>
  <c r="J98" i="8"/>
  <c r="H100" i="8"/>
  <c r="L104" i="8"/>
  <c r="J106" i="8"/>
  <c r="H108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74" i="11"/>
  <c r="D78" i="11"/>
  <c r="D96" i="11"/>
  <c r="D104" i="11"/>
  <c r="V22" i="14"/>
  <c r="F51" i="14"/>
  <c r="K58" i="14"/>
  <c r="J58" i="14"/>
  <c r="I58" i="14"/>
  <c r="K127" i="14"/>
  <c r="J127" i="14"/>
  <c r="I127" i="14"/>
  <c r="H135" i="14"/>
  <c r="C21" i="16"/>
  <c r="K74" i="17"/>
  <c r="I74" i="17"/>
  <c r="L9" i="8"/>
  <c r="J11" i="8"/>
  <c r="H13" i="8"/>
  <c r="L17" i="8"/>
  <c r="J19" i="8"/>
  <c r="H21" i="8"/>
  <c r="H32" i="8"/>
  <c r="L36" i="8"/>
  <c r="J38" i="8"/>
  <c r="H40" i="8"/>
  <c r="F80" i="8"/>
  <c r="H97" i="8"/>
  <c r="L101" i="8"/>
  <c r="J103" i="8"/>
  <c r="H105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F36" i="10"/>
  <c r="H53" i="10"/>
  <c r="H61" i="10"/>
  <c r="J78" i="10"/>
  <c r="J86" i="10"/>
  <c r="D10" i="11"/>
  <c r="D14" i="11"/>
  <c r="D18" i="11"/>
  <c r="D30" i="11"/>
  <c r="D34" i="11"/>
  <c r="D38" i="11"/>
  <c r="D42" i="11"/>
  <c r="D54" i="11"/>
  <c r="D58" i="11"/>
  <c r="D62" i="11"/>
  <c r="D83" i="11"/>
  <c r="D97" i="11"/>
  <c r="D105" i="11"/>
  <c r="C37" i="14"/>
  <c r="K67" i="14"/>
  <c r="J67" i="14"/>
  <c r="I67" i="14"/>
  <c r="E121" i="14"/>
  <c r="M34" i="15"/>
  <c r="L34" i="15"/>
  <c r="K34" i="15"/>
  <c r="J34" i="15"/>
  <c r="I34" i="15"/>
  <c r="L56" i="16"/>
  <c r="K56" i="16"/>
  <c r="J56" i="16"/>
  <c r="I56" i="16"/>
  <c r="L14" i="8"/>
  <c r="J16" i="8"/>
  <c r="L33" i="8"/>
  <c r="J35" i="8"/>
  <c r="L41" i="8"/>
  <c r="J43" i="8"/>
  <c r="L98" i="8"/>
  <c r="J100" i="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D75" i="11"/>
  <c r="D79" i="11"/>
  <c r="D98" i="11"/>
  <c r="D106" i="11"/>
  <c r="W6" i="12"/>
  <c r="K15" i="14"/>
  <c r="J15" i="14"/>
  <c r="I15" i="14"/>
  <c r="H23" i="14"/>
  <c r="K75" i="14"/>
  <c r="J75" i="14"/>
  <c r="I75" i="14"/>
  <c r="K144" i="14"/>
  <c r="J144" i="14"/>
  <c r="I144" i="14"/>
  <c r="M138" i="15"/>
  <c r="L138" i="15"/>
  <c r="K138" i="15"/>
  <c r="J138" i="15"/>
  <c r="I138" i="15"/>
  <c r="L159" i="16"/>
  <c r="K159" i="16"/>
  <c r="J159" i="16"/>
  <c r="I159" i="16"/>
  <c r="L14" i="17"/>
  <c r="K14" i="17"/>
  <c r="J14" i="17"/>
  <c r="I14" i="17"/>
  <c r="J11" i="18"/>
  <c r="I11" i="18"/>
  <c r="J97" i="8"/>
  <c r="F101" i="8"/>
  <c r="L103" i="8"/>
  <c r="J105" i="8"/>
  <c r="F109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L78" i="10"/>
  <c r="H82" i="10"/>
  <c r="D11" i="11"/>
  <c r="D15" i="11"/>
  <c r="D19" i="11"/>
  <c r="D31" i="11"/>
  <c r="D35" i="11"/>
  <c r="D39" i="11"/>
  <c r="D55" i="11"/>
  <c r="D59" i="11"/>
  <c r="D63" i="11"/>
  <c r="D84" i="11"/>
  <c r="D99" i="11"/>
  <c r="D108" i="11"/>
  <c r="V12" i="12"/>
  <c r="U12" i="12"/>
  <c r="V15" i="14"/>
  <c r="T15" i="14"/>
  <c r="K84" i="14"/>
  <c r="J84" i="14"/>
  <c r="I84" i="14"/>
  <c r="K153" i="14"/>
  <c r="J153" i="14"/>
  <c r="I153" i="14"/>
  <c r="F49" i="15"/>
  <c r="C37" i="16"/>
  <c r="K109" i="17"/>
  <c r="I109" i="17"/>
  <c r="N20" i="18"/>
  <c r="N106" i="18"/>
  <c r="R11" i="9"/>
  <c r="S11" i="9"/>
  <c r="I12" i="9"/>
  <c r="G14" i="9"/>
  <c r="O14" i="9"/>
  <c r="P14" i="9"/>
  <c r="E16" i="9"/>
  <c r="M16" i="9"/>
  <c r="R19" i="9"/>
  <c r="S19" i="9"/>
  <c r="I20" i="9"/>
  <c r="H87" i="10"/>
  <c r="D76" i="11"/>
  <c r="D80" i="11"/>
  <c r="D85" i="11"/>
  <c r="D100" i="11"/>
  <c r="G93" i="14"/>
  <c r="K92" i="14"/>
  <c r="J92" i="14"/>
  <c r="I92" i="14"/>
  <c r="K161" i="14"/>
  <c r="J161" i="14"/>
  <c r="I161" i="14"/>
  <c r="M69" i="15"/>
  <c r="L69" i="15"/>
  <c r="K69" i="15"/>
  <c r="J69" i="15"/>
  <c r="H77" i="15"/>
  <c r="I69" i="15"/>
  <c r="E65" i="16"/>
  <c r="L90" i="16"/>
  <c r="K90" i="16"/>
  <c r="J90" i="16"/>
  <c r="I90" i="16"/>
  <c r="H9" i="8"/>
  <c r="L13" i="8"/>
  <c r="J15" i="8"/>
  <c r="H17" i="8"/>
  <c r="L21" i="8"/>
  <c r="L32" i="8"/>
  <c r="J34" i="8"/>
  <c r="H36" i="8"/>
  <c r="L40" i="8"/>
  <c r="J42" i="8"/>
  <c r="F76" i="8"/>
  <c r="F84" i="8"/>
  <c r="L97" i="8"/>
  <c r="J99" i="8"/>
  <c r="H101" i="8"/>
  <c r="L105" i="8"/>
  <c r="J107" i="8"/>
  <c r="H109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F32" i="10"/>
  <c r="F40" i="10"/>
  <c r="H57" i="10"/>
  <c r="H65" i="10"/>
  <c r="F78" i="10"/>
  <c r="J82" i="10"/>
  <c r="D8" i="11"/>
  <c r="D12" i="11"/>
  <c r="D16" i="11"/>
  <c r="D20" i="11"/>
  <c r="D32" i="11"/>
  <c r="D36" i="11"/>
  <c r="D40" i="11"/>
  <c r="D52" i="11"/>
  <c r="D56" i="11"/>
  <c r="D60" i="11"/>
  <c r="D64" i="11"/>
  <c r="D81" i="11"/>
  <c r="D86" i="11"/>
  <c r="D101" i="11"/>
  <c r="W57" i="12"/>
  <c r="W10" i="12"/>
  <c r="K32" i="14"/>
  <c r="J32" i="14"/>
  <c r="I32" i="14"/>
  <c r="D79" i="14"/>
  <c r="K101" i="14"/>
  <c r="J101" i="14"/>
  <c r="I101" i="14"/>
  <c r="F163" i="14"/>
  <c r="D77" i="16"/>
  <c r="G93" i="16"/>
  <c r="L40" i="17"/>
  <c r="K40" i="17"/>
  <c r="J40" i="17"/>
  <c r="I40" i="17"/>
  <c r="S54" i="18"/>
  <c r="R54" i="18"/>
  <c r="Q62" i="18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M38" i="15"/>
  <c r="L38" i="15"/>
  <c r="K38" i="15"/>
  <c r="J38" i="15"/>
  <c r="I38" i="15"/>
  <c r="G49" i="15"/>
  <c r="M72" i="15"/>
  <c r="L72" i="15"/>
  <c r="K72" i="15"/>
  <c r="J72" i="15"/>
  <c r="I72" i="15"/>
  <c r="M107" i="15"/>
  <c r="L107" i="15"/>
  <c r="K107" i="15"/>
  <c r="J107" i="15"/>
  <c r="I107" i="15"/>
  <c r="M141" i="15"/>
  <c r="L141" i="15"/>
  <c r="K141" i="15"/>
  <c r="J141" i="15"/>
  <c r="I141" i="15"/>
  <c r="L16" i="16"/>
  <c r="K16" i="16"/>
  <c r="J16" i="16"/>
  <c r="I16" i="16"/>
  <c r="L44" i="16"/>
  <c r="K44" i="16"/>
  <c r="J44" i="16"/>
  <c r="I44" i="16"/>
  <c r="L113" i="16"/>
  <c r="K113" i="16"/>
  <c r="J113" i="16"/>
  <c r="I113" i="16"/>
  <c r="G9" i="17"/>
  <c r="E21" i="17"/>
  <c r="L28" i="17"/>
  <c r="K28" i="17"/>
  <c r="J28" i="17"/>
  <c r="I28" i="17"/>
  <c r="E37" i="17"/>
  <c r="D49" i="17"/>
  <c r="G65" i="17"/>
  <c r="O20" i="18"/>
  <c r="AA19" i="18"/>
  <c r="Z19" i="18"/>
  <c r="S24" i="18"/>
  <c r="R24" i="18"/>
  <c r="X62" i="18"/>
  <c r="J75" i="18"/>
  <c r="I75" i="18"/>
  <c r="V106" i="18"/>
  <c r="L160" i="18"/>
  <c r="K17" i="14"/>
  <c r="J17" i="14"/>
  <c r="I17" i="14"/>
  <c r="K26" i="14"/>
  <c r="J26" i="14"/>
  <c r="I26" i="14"/>
  <c r="E37" i="14"/>
  <c r="K34" i="14"/>
  <c r="J34" i="14"/>
  <c r="I34" i="14"/>
  <c r="K43" i="14"/>
  <c r="J43" i="14"/>
  <c r="I43" i="14"/>
  <c r="H51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K155" i="14"/>
  <c r="J155" i="14"/>
  <c r="I155" i="14"/>
  <c r="H163" i="14"/>
  <c r="M26" i="15"/>
  <c r="L26" i="15"/>
  <c r="K26" i="15"/>
  <c r="J26" i="15"/>
  <c r="I26" i="15"/>
  <c r="M60" i="15"/>
  <c r="L60" i="15"/>
  <c r="K60" i="15"/>
  <c r="J60" i="15"/>
  <c r="I60" i="15"/>
  <c r="M95" i="15"/>
  <c r="L95" i="15"/>
  <c r="K95" i="15"/>
  <c r="J95" i="15"/>
  <c r="I95" i="15"/>
  <c r="C119" i="15"/>
  <c r="M129" i="15"/>
  <c r="L129" i="15"/>
  <c r="K129" i="15"/>
  <c r="J129" i="15"/>
  <c r="I129" i="15"/>
  <c r="E147" i="15"/>
  <c r="L47" i="16"/>
  <c r="K47" i="16"/>
  <c r="J47" i="16"/>
  <c r="I47" i="16"/>
  <c r="L82" i="16"/>
  <c r="K82" i="16"/>
  <c r="J82" i="16"/>
  <c r="I82" i="16"/>
  <c r="L116" i="16"/>
  <c r="K116" i="16"/>
  <c r="J116" i="16"/>
  <c r="I116" i="16"/>
  <c r="L151" i="16"/>
  <c r="K151" i="16"/>
  <c r="J151" i="16"/>
  <c r="I151" i="16"/>
  <c r="L10" i="17"/>
  <c r="K10" i="17"/>
  <c r="J10" i="17"/>
  <c r="H9" i="17"/>
  <c r="I10" i="17"/>
  <c r="F21" i="17"/>
  <c r="L31" i="17"/>
  <c r="K31" i="17"/>
  <c r="J31" i="17"/>
  <c r="I31" i="17"/>
  <c r="F37" i="17"/>
  <c r="E49" i="17"/>
  <c r="K66" i="17"/>
  <c r="I66" i="17"/>
  <c r="K100" i="17"/>
  <c r="I100" i="17"/>
  <c r="D8" i="18"/>
  <c r="V20" i="18"/>
  <c r="K15" i="18"/>
  <c r="J15" i="18"/>
  <c r="I15" i="18"/>
  <c r="D34" i="18"/>
  <c r="C48" i="18"/>
  <c r="J88" i="18"/>
  <c r="I88" i="18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I113" i="14"/>
  <c r="H121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AA11" i="15"/>
  <c r="M29" i="15"/>
  <c r="L29" i="15"/>
  <c r="K29" i="15"/>
  <c r="J29" i="15"/>
  <c r="I29" i="15"/>
  <c r="M98" i="15"/>
  <c r="L98" i="15"/>
  <c r="K98" i="15"/>
  <c r="J98" i="15"/>
  <c r="I98" i="15"/>
  <c r="D119" i="15"/>
  <c r="M132" i="15"/>
  <c r="L132" i="15"/>
  <c r="K132" i="15"/>
  <c r="J132" i="15"/>
  <c r="I132" i="15"/>
  <c r="F147" i="15"/>
  <c r="L12" i="16"/>
  <c r="K12" i="16"/>
  <c r="J12" i="16"/>
  <c r="I12" i="16"/>
  <c r="C51" i="16"/>
  <c r="L70" i="16"/>
  <c r="K70" i="16"/>
  <c r="J70" i="16"/>
  <c r="I70" i="16"/>
  <c r="E79" i="16"/>
  <c r="D91" i="16"/>
  <c r="L104" i="16"/>
  <c r="K104" i="16"/>
  <c r="J104" i="16"/>
  <c r="I104" i="16"/>
  <c r="G107" i="16"/>
  <c r="F119" i="16"/>
  <c r="L139" i="16"/>
  <c r="K139" i="16"/>
  <c r="J139" i="16"/>
  <c r="I139" i="16"/>
  <c r="H147" i="16"/>
  <c r="Y20" i="17"/>
  <c r="W20" i="17"/>
  <c r="M54" i="17"/>
  <c r="M157" i="17"/>
  <c r="K157" i="17"/>
  <c r="I157" i="17"/>
  <c r="E8" i="18"/>
  <c r="S11" i="18"/>
  <c r="R11" i="18"/>
  <c r="W20" i="18"/>
  <c r="AA24" i="18"/>
  <c r="Z24" i="18"/>
  <c r="E34" i="18"/>
  <c r="J45" i="18"/>
  <c r="I45" i="18"/>
  <c r="F50" i="18"/>
  <c r="K110" i="18"/>
  <c r="J110" i="18"/>
  <c r="I110" i="18"/>
  <c r="H118" i="18"/>
  <c r="D120" i="18"/>
  <c r="I131" i="18"/>
  <c r="K131" i="18"/>
  <c r="J131" i="18"/>
  <c r="K11" i="14"/>
  <c r="J11" i="14"/>
  <c r="I11" i="14"/>
  <c r="V11" i="14"/>
  <c r="U11" i="14"/>
  <c r="T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K9" i="15"/>
  <c r="J9" i="15"/>
  <c r="I9" i="15"/>
  <c r="M9" i="15"/>
  <c r="L9" i="15"/>
  <c r="AA19" i="15"/>
  <c r="E35" i="15"/>
  <c r="M52" i="15"/>
  <c r="L52" i="15"/>
  <c r="K52" i="15"/>
  <c r="J52" i="15"/>
  <c r="I52" i="15"/>
  <c r="G63" i="15"/>
  <c r="M86" i="15"/>
  <c r="L86" i="15"/>
  <c r="K86" i="15"/>
  <c r="J86" i="15"/>
  <c r="I86" i="15"/>
  <c r="M121" i="15"/>
  <c r="L121" i="15"/>
  <c r="K121" i="15"/>
  <c r="J121" i="15"/>
  <c r="I121" i="15"/>
  <c r="M155" i="15"/>
  <c r="L155" i="15"/>
  <c r="K155" i="15"/>
  <c r="J155" i="15"/>
  <c r="I155" i="15"/>
  <c r="Y13" i="16"/>
  <c r="W13" i="16"/>
  <c r="L39" i="16"/>
  <c r="K39" i="16"/>
  <c r="J39" i="16"/>
  <c r="I39" i="16"/>
  <c r="D51" i="16"/>
  <c r="C63" i="16"/>
  <c r="L73" i="16"/>
  <c r="K73" i="16"/>
  <c r="J73" i="16"/>
  <c r="I73" i="16"/>
  <c r="F79" i="16"/>
  <c r="E91" i="16"/>
  <c r="H107" i="16"/>
  <c r="L108" i="16"/>
  <c r="K108" i="16"/>
  <c r="J108" i="16"/>
  <c r="I108" i="16"/>
  <c r="G119" i="16"/>
  <c r="L142" i="16"/>
  <c r="K142" i="16"/>
  <c r="J142" i="16"/>
  <c r="I142" i="16"/>
  <c r="K57" i="17"/>
  <c r="I57" i="17"/>
  <c r="M126" i="17"/>
  <c r="K126" i="17"/>
  <c r="I126" i="17"/>
  <c r="K160" i="17"/>
  <c r="I160" i="17"/>
  <c r="L8" i="18"/>
  <c r="K19" i="18"/>
  <c r="J19" i="18"/>
  <c r="I19" i="18"/>
  <c r="L34" i="18"/>
  <c r="S32" i="18"/>
  <c r="R32" i="18"/>
  <c r="K123" i="18"/>
  <c r="J123" i="18"/>
  <c r="I123" i="18"/>
  <c r="J12" i="14"/>
  <c r="I12" i="14"/>
  <c r="K12" i="14"/>
  <c r="E23" i="14"/>
  <c r="J20" i="14"/>
  <c r="I20" i="14"/>
  <c r="K20" i="14"/>
  <c r="J29" i="14"/>
  <c r="I29" i="14"/>
  <c r="H37" i="14"/>
  <c r="K29" i="14"/>
  <c r="C51" i="14"/>
  <c r="J46" i="14"/>
  <c r="I46" i="14"/>
  <c r="K46" i="14"/>
  <c r="J55" i="14"/>
  <c r="I55" i="14"/>
  <c r="K55" i="14"/>
  <c r="F65" i="14"/>
  <c r="J63" i="14"/>
  <c r="I63" i="14"/>
  <c r="K63" i="14"/>
  <c r="J72" i="14"/>
  <c r="I72" i="14"/>
  <c r="K72" i="14"/>
  <c r="J81" i="14"/>
  <c r="I81" i="14"/>
  <c r="K81" i="14"/>
  <c r="D93" i="14"/>
  <c r="J89" i="14"/>
  <c r="I89" i="14"/>
  <c r="K89" i="14"/>
  <c r="J98" i="14"/>
  <c r="I98" i="14"/>
  <c r="K98" i="14"/>
  <c r="G107" i="14"/>
  <c r="J106" i="14"/>
  <c r="I106" i="14"/>
  <c r="K106" i="14"/>
  <c r="J115" i="14"/>
  <c r="I115" i="14"/>
  <c r="K115" i="14"/>
  <c r="J124" i="14"/>
  <c r="I124" i="14"/>
  <c r="K124" i="14"/>
  <c r="E135" i="14"/>
  <c r="J132" i="14"/>
  <c r="I132" i="14"/>
  <c r="K132" i="14"/>
  <c r="J141" i="14"/>
  <c r="I141" i="14"/>
  <c r="H149" i="14"/>
  <c r="K141" i="14"/>
  <c r="C163" i="14"/>
  <c r="J158" i="14"/>
  <c r="I158" i="14"/>
  <c r="K158" i="14"/>
  <c r="F35" i="15"/>
  <c r="M55" i="15"/>
  <c r="L55" i="15"/>
  <c r="K55" i="15"/>
  <c r="J55" i="15"/>
  <c r="I55" i="15"/>
  <c r="H63" i="15"/>
  <c r="M89" i="15"/>
  <c r="L89" i="15"/>
  <c r="K89" i="15"/>
  <c r="J89" i="15"/>
  <c r="I89" i="15"/>
  <c r="M124" i="15"/>
  <c r="L124" i="15"/>
  <c r="K124" i="15"/>
  <c r="J124" i="15"/>
  <c r="I124" i="15"/>
  <c r="M158" i="15"/>
  <c r="L158" i="15"/>
  <c r="K158" i="15"/>
  <c r="J158" i="15"/>
  <c r="I158" i="15"/>
  <c r="L27" i="16"/>
  <c r="K27" i="16"/>
  <c r="J27" i="16"/>
  <c r="I27" i="16"/>
  <c r="H35" i="16"/>
  <c r="L61" i="16"/>
  <c r="K61" i="16"/>
  <c r="J61" i="16"/>
  <c r="I61" i="16"/>
  <c r="L96" i="16"/>
  <c r="K96" i="16"/>
  <c r="J96" i="16"/>
  <c r="I96" i="16"/>
  <c r="L130" i="16"/>
  <c r="K130" i="16"/>
  <c r="J130" i="16"/>
  <c r="I130" i="16"/>
  <c r="D23" i="17"/>
  <c r="C35" i="17"/>
  <c r="M45" i="17"/>
  <c r="L45" i="17"/>
  <c r="K45" i="17"/>
  <c r="J45" i="17"/>
  <c r="I45" i="17"/>
  <c r="F51" i="17"/>
  <c r="H79" i="17"/>
  <c r="M8" i="18"/>
  <c r="AA11" i="18"/>
  <c r="Z11" i="18"/>
  <c r="S15" i="18"/>
  <c r="R15" i="18"/>
  <c r="M34" i="18"/>
  <c r="I136" i="18"/>
  <c r="K136" i="18"/>
  <c r="J136" i="18"/>
  <c r="D107" i="11"/>
  <c r="I13" i="14"/>
  <c r="K13" i="14"/>
  <c r="J13" i="14"/>
  <c r="F23" i="14"/>
  <c r="I21" i="14"/>
  <c r="K21" i="14"/>
  <c r="J21" i="14"/>
  <c r="I30" i="14"/>
  <c r="K30" i="14"/>
  <c r="J30" i="14"/>
  <c r="I39" i="14"/>
  <c r="K39" i="14"/>
  <c r="J39" i="14"/>
  <c r="D51" i="14"/>
  <c r="I47" i="14"/>
  <c r="K47" i="14"/>
  <c r="J47" i="14"/>
  <c r="I56" i="14"/>
  <c r="K56" i="14"/>
  <c r="J56" i="14"/>
  <c r="G65" i="14"/>
  <c r="I64" i="14"/>
  <c r="K64" i="14"/>
  <c r="J64" i="14"/>
  <c r="I73" i="14"/>
  <c r="K73" i="14"/>
  <c r="J73" i="14"/>
  <c r="I82" i="14"/>
  <c r="K82" i="14"/>
  <c r="J82" i="14"/>
  <c r="E93" i="14"/>
  <c r="I90" i="14"/>
  <c r="K90" i="14"/>
  <c r="J90" i="14"/>
  <c r="I99" i="14"/>
  <c r="H107" i="14"/>
  <c r="K99" i="14"/>
  <c r="J99" i="14"/>
  <c r="C121" i="14"/>
  <c r="I116" i="14"/>
  <c r="K116" i="14"/>
  <c r="J116" i="14"/>
  <c r="I125" i="14"/>
  <c r="K125" i="14"/>
  <c r="J125" i="14"/>
  <c r="F135" i="14"/>
  <c r="I133" i="14"/>
  <c r="K133" i="14"/>
  <c r="J133" i="14"/>
  <c r="I142" i="14"/>
  <c r="K142" i="14"/>
  <c r="J142" i="14"/>
  <c r="I151" i="14"/>
  <c r="K151" i="14"/>
  <c r="J151" i="14"/>
  <c r="D163" i="14"/>
  <c r="I159" i="14"/>
  <c r="K159" i="14"/>
  <c r="J159" i="14"/>
  <c r="C21" i="15"/>
  <c r="M43" i="15"/>
  <c r="L43" i="15"/>
  <c r="K43" i="15"/>
  <c r="J43" i="15"/>
  <c r="I43" i="15"/>
  <c r="M112" i="15"/>
  <c r="L112" i="15"/>
  <c r="K112" i="15"/>
  <c r="J112" i="15"/>
  <c r="I112" i="15"/>
  <c r="D133" i="15"/>
  <c r="M146" i="15"/>
  <c r="L146" i="15"/>
  <c r="K146" i="15"/>
  <c r="J146" i="15"/>
  <c r="I146" i="15"/>
  <c r="F161" i="15"/>
  <c r="L30" i="16"/>
  <c r="K30" i="16"/>
  <c r="J30" i="16"/>
  <c r="I30" i="16"/>
  <c r="L99" i="16"/>
  <c r="K99" i="16"/>
  <c r="J99" i="16"/>
  <c r="I99" i="16"/>
  <c r="C149" i="16"/>
  <c r="L18" i="17"/>
  <c r="K18" i="17"/>
  <c r="J18" i="17"/>
  <c r="I18" i="17"/>
  <c r="E23" i="17"/>
  <c r="D35" i="17"/>
  <c r="L48" i="17"/>
  <c r="K48" i="17"/>
  <c r="J48" i="17"/>
  <c r="I48" i="17"/>
  <c r="K83" i="17"/>
  <c r="I83" i="17"/>
  <c r="K117" i="17"/>
  <c r="I117" i="17"/>
  <c r="K152" i="17"/>
  <c r="I152" i="17"/>
  <c r="F20" i="18"/>
  <c r="K24" i="18"/>
  <c r="J24" i="18"/>
  <c r="I24" i="18"/>
  <c r="K14" i="14"/>
  <c r="J14" i="14"/>
  <c r="I14" i="14"/>
  <c r="V14" i="14"/>
  <c r="G23" i="14"/>
  <c r="K22" i="14"/>
  <c r="J22" i="14"/>
  <c r="I22" i="14"/>
  <c r="K31" i="14"/>
  <c r="J31" i="14"/>
  <c r="I31" i="14"/>
  <c r="K40" i="14"/>
  <c r="J40" i="14"/>
  <c r="I40" i="14"/>
  <c r="E51" i="14"/>
  <c r="K48" i="14"/>
  <c r="J48" i="14"/>
  <c r="I48" i="14"/>
  <c r="H65" i="14"/>
  <c r="K57" i="14"/>
  <c r="J57" i="14"/>
  <c r="I57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AA9" i="15"/>
  <c r="Z9" i="15"/>
  <c r="X9" i="15"/>
  <c r="G21" i="15"/>
  <c r="M17" i="15"/>
  <c r="L17" i="15"/>
  <c r="K17" i="15"/>
  <c r="J17" i="15"/>
  <c r="I17" i="15"/>
  <c r="M46" i="15"/>
  <c r="L46" i="15"/>
  <c r="K46" i="15"/>
  <c r="J46" i="15"/>
  <c r="I46" i="15"/>
  <c r="M81" i="15"/>
  <c r="L81" i="15"/>
  <c r="K81" i="15"/>
  <c r="J81" i="15"/>
  <c r="I81" i="15"/>
  <c r="C105" i="15"/>
  <c r="M115" i="15"/>
  <c r="L115" i="15"/>
  <c r="K115" i="15"/>
  <c r="J115" i="15"/>
  <c r="I115" i="15"/>
  <c r="E133" i="15"/>
  <c r="M150" i="15"/>
  <c r="L150" i="15"/>
  <c r="K150" i="15"/>
  <c r="J150" i="15"/>
  <c r="I150" i="15"/>
  <c r="G161" i="15"/>
  <c r="D9" i="16"/>
  <c r="L20" i="16"/>
  <c r="K20" i="16"/>
  <c r="J20" i="16"/>
  <c r="I20" i="16"/>
  <c r="L53" i="16"/>
  <c r="K53" i="16"/>
  <c r="J53" i="16"/>
  <c r="I53" i="16"/>
  <c r="D65" i="16"/>
  <c r="C77" i="16"/>
  <c r="L87" i="16"/>
  <c r="K87" i="16"/>
  <c r="J87" i="16"/>
  <c r="I87" i="16"/>
  <c r="F93" i="16"/>
  <c r="E105" i="16"/>
  <c r="H121" i="16"/>
  <c r="L122" i="16"/>
  <c r="K122" i="16"/>
  <c r="J122" i="16"/>
  <c r="I122" i="16"/>
  <c r="G133" i="16"/>
  <c r="L156" i="16"/>
  <c r="K156" i="16"/>
  <c r="J156" i="16"/>
  <c r="I156" i="16"/>
  <c r="C121" i="17"/>
  <c r="U8" i="18"/>
  <c r="G20" i="18"/>
  <c r="AA15" i="18"/>
  <c r="Z15" i="18"/>
  <c r="T19" i="18"/>
  <c r="S19" i="18"/>
  <c r="R19" i="18"/>
  <c r="C22" i="18"/>
  <c r="U34" i="18"/>
  <c r="K30" i="18"/>
  <c r="J30" i="18"/>
  <c r="I30" i="18"/>
  <c r="X36" i="18"/>
  <c r="M24" i="15"/>
  <c r="L24" i="15"/>
  <c r="K24" i="15"/>
  <c r="J24" i="15"/>
  <c r="I24" i="15"/>
  <c r="G35" i="15"/>
  <c r="M32" i="15"/>
  <c r="L32" i="15"/>
  <c r="K32" i="15"/>
  <c r="J32" i="15"/>
  <c r="I32" i="15"/>
  <c r="M41" i="15"/>
  <c r="L41" i="15"/>
  <c r="K41" i="15"/>
  <c r="J41" i="15"/>
  <c r="I41" i="15"/>
  <c r="H49" i="15"/>
  <c r="M58" i="15"/>
  <c r="L58" i="15"/>
  <c r="K58" i="15"/>
  <c r="J58" i="15"/>
  <c r="I58" i="15"/>
  <c r="M67" i="15"/>
  <c r="L67" i="15"/>
  <c r="K67" i="15"/>
  <c r="J67" i="15"/>
  <c r="I67" i="15"/>
  <c r="M75" i="15"/>
  <c r="L75" i="15"/>
  <c r="K75" i="15"/>
  <c r="J75" i="15"/>
  <c r="I75" i="15"/>
  <c r="C91" i="15"/>
  <c r="M84" i="15"/>
  <c r="L84" i="15"/>
  <c r="K84" i="15"/>
  <c r="J84" i="15"/>
  <c r="I84" i="15"/>
  <c r="M93" i="15"/>
  <c r="L93" i="15"/>
  <c r="K93" i="15"/>
  <c r="J93" i="15"/>
  <c r="I93" i="15"/>
  <c r="D105" i="15"/>
  <c r="M101" i="15"/>
  <c r="L101" i="15"/>
  <c r="K101" i="15"/>
  <c r="J101" i="15"/>
  <c r="I101" i="15"/>
  <c r="M110" i="15"/>
  <c r="L110" i="15"/>
  <c r="K110" i="15"/>
  <c r="J110" i="15"/>
  <c r="I110" i="15"/>
  <c r="E119" i="15"/>
  <c r="M118" i="15"/>
  <c r="L118" i="15"/>
  <c r="K118" i="15"/>
  <c r="J118" i="15"/>
  <c r="I118" i="15"/>
  <c r="F133" i="15"/>
  <c r="M127" i="15"/>
  <c r="L127" i="15"/>
  <c r="K127" i="15"/>
  <c r="J127" i="15"/>
  <c r="I127" i="15"/>
  <c r="M136" i="15"/>
  <c r="L136" i="15"/>
  <c r="K136" i="15"/>
  <c r="J136" i="15"/>
  <c r="I136" i="15"/>
  <c r="G147" i="15"/>
  <c r="M144" i="15"/>
  <c r="L144" i="15"/>
  <c r="K144" i="15"/>
  <c r="J144" i="15"/>
  <c r="I144" i="15"/>
  <c r="M153" i="15"/>
  <c r="L153" i="15"/>
  <c r="K153" i="15"/>
  <c r="J153" i="15"/>
  <c r="I153" i="15"/>
  <c r="H161" i="15"/>
  <c r="F9" i="16"/>
  <c r="L11" i="16"/>
  <c r="K11" i="16"/>
  <c r="J11" i="16"/>
  <c r="I11" i="16"/>
  <c r="D21" i="16"/>
  <c r="L15" i="16"/>
  <c r="K15" i="16"/>
  <c r="J15" i="16"/>
  <c r="I15" i="16"/>
  <c r="L19" i="16"/>
  <c r="K19" i="16"/>
  <c r="J19" i="16"/>
  <c r="I19" i="16"/>
  <c r="C23" i="16"/>
  <c r="L25" i="16"/>
  <c r="K25" i="16"/>
  <c r="J25" i="16"/>
  <c r="I25" i="16"/>
  <c r="L33" i="16"/>
  <c r="K33" i="16"/>
  <c r="J33" i="16"/>
  <c r="I33" i="16"/>
  <c r="D37" i="16"/>
  <c r="C49" i="16"/>
  <c r="L42" i="16"/>
  <c r="K42" i="16"/>
  <c r="J42" i="16"/>
  <c r="I42" i="16"/>
  <c r="E51" i="16"/>
  <c r="D63" i="16"/>
  <c r="L59" i="16"/>
  <c r="K59" i="16"/>
  <c r="J59" i="16"/>
  <c r="I59" i="16"/>
  <c r="F65" i="16"/>
  <c r="L68" i="16"/>
  <c r="K68" i="16"/>
  <c r="J68" i="16"/>
  <c r="I68" i="16"/>
  <c r="E77" i="16"/>
  <c r="L76" i="16"/>
  <c r="K76" i="16"/>
  <c r="J76" i="16"/>
  <c r="I76" i="16"/>
  <c r="G79" i="16"/>
  <c r="F91" i="16"/>
  <c r="L85" i="16"/>
  <c r="K85" i="16"/>
  <c r="J85" i="16"/>
  <c r="I85" i="16"/>
  <c r="H93" i="16"/>
  <c r="L94" i="16"/>
  <c r="K94" i="16"/>
  <c r="J94" i="16"/>
  <c r="I94" i="16"/>
  <c r="G105" i="16"/>
  <c r="L102" i="16"/>
  <c r="K102" i="16"/>
  <c r="J102" i="16"/>
  <c r="I102" i="16"/>
  <c r="L111" i="16"/>
  <c r="K111" i="16"/>
  <c r="J111" i="16"/>
  <c r="I111" i="16"/>
  <c r="H119" i="16"/>
  <c r="L128" i="16"/>
  <c r="K128" i="16"/>
  <c r="J128" i="16"/>
  <c r="I128" i="16"/>
  <c r="C135" i="16"/>
  <c r="L137" i="16"/>
  <c r="K137" i="16"/>
  <c r="J137" i="16"/>
  <c r="I137" i="16"/>
  <c r="L145" i="16"/>
  <c r="K145" i="16"/>
  <c r="J145" i="16"/>
  <c r="I145" i="16"/>
  <c r="D149" i="16"/>
  <c r="C161" i="16"/>
  <c r="L154" i="16"/>
  <c r="K154" i="16"/>
  <c r="J154" i="16"/>
  <c r="I154" i="16"/>
  <c r="G21" i="17"/>
  <c r="F23" i="17"/>
  <c r="M26" i="17"/>
  <c r="L26" i="17"/>
  <c r="K26" i="17"/>
  <c r="J26" i="17"/>
  <c r="I26" i="17"/>
  <c r="E35" i="17"/>
  <c r="M34" i="17"/>
  <c r="L34" i="17"/>
  <c r="K34" i="17"/>
  <c r="J34" i="17"/>
  <c r="I34" i="17"/>
  <c r="G37" i="17"/>
  <c r="F49" i="17"/>
  <c r="L43" i="17"/>
  <c r="K43" i="17"/>
  <c r="J43" i="17"/>
  <c r="I43" i="17"/>
  <c r="F8" i="18"/>
  <c r="N8" i="18"/>
  <c r="V8" i="18"/>
  <c r="J12" i="18"/>
  <c r="I12" i="18"/>
  <c r="H20" i="18"/>
  <c r="P20" i="18"/>
  <c r="X20" i="18"/>
  <c r="J16" i="18"/>
  <c r="I16" i="18"/>
  <c r="D22" i="18"/>
  <c r="L22" i="18"/>
  <c r="K25" i="18"/>
  <c r="J25" i="18"/>
  <c r="I25" i="18"/>
  <c r="F34" i="18"/>
  <c r="N34" i="18"/>
  <c r="V34" i="18"/>
  <c r="D36" i="18"/>
  <c r="Y36" i="18"/>
  <c r="AA37" i="18"/>
  <c r="Z37" i="18"/>
  <c r="S41" i="18"/>
  <c r="R41" i="18"/>
  <c r="G50" i="18"/>
  <c r="AA54" i="18"/>
  <c r="Z54" i="18"/>
  <c r="Y62" i="18"/>
  <c r="S58" i="18"/>
  <c r="R58" i="18"/>
  <c r="U64" i="18"/>
  <c r="F76" i="18"/>
  <c r="K97" i="18"/>
  <c r="J97" i="18"/>
  <c r="I97" i="18"/>
  <c r="P118" i="18"/>
  <c r="L120" i="18"/>
  <c r="L12" i="15"/>
  <c r="K12" i="15"/>
  <c r="J12" i="15"/>
  <c r="M12" i="15"/>
  <c r="I12" i="15"/>
  <c r="L16" i="15"/>
  <c r="K16" i="15"/>
  <c r="J16" i="15"/>
  <c r="I16" i="15"/>
  <c r="M16" i="15"/>
  <c r="L20" i="15"/>
  <c r="K20" i="15"/>
  <c r="J20" i="15"/>
  <c r="I20" i="15"/>
  <c r="M20" i="15"/>
  <c r="L27" i="15"/>
  <c r="K27" i="15"/>
  <c r="J27" i="15"/>
  <c r="I27" i="15"/>
  <c r="H35" i="15"/>
  <c r="M27" i="15"/>
  <c r="L44" i="15"/>
  <c r="K44" i="15"/>
  <c r="J44" i="15"/>
  <c r="I44" i="15"/>
  <c r="M44" i="15"/>
  <c r="L53" i="15"/>
  <c r="K53" i="15"/>
  <c r="J53" i="15"/>
  <c r="I53" i="15"/>
  <c r="M53" i="15"/>
  <c r="L61" i="15"/>
  <c r="K61" i="15"/>
  <c r="J61" i="15"/>
  <c r="I61" i="15"/>
  <c r="M61" i="15"/>
  <c r="C77" i="15"/>
  <c r="L70" i="15"/>
  <c r="K70" i="15"/>
  <c r="J70" i="15"/>
  <c r="I70" i="15"/>
  <c r="M70" i="15"/>
  <c r="L79" i="15"/>
  <c r="K79" i="15"/>
  <c r="J79" i="15"/>
  <c r="I79" i="15"/>
  <c r="M79" i="15"/>
  <c r="D91" i="15"/>
  <c r="L87" i="15"/>
  <c r="K87" i="15"/>
  <c r="J87" i="15"/>
  <c r="I87" i="15"/>
  <c r="M87" i="15"/>
  <c r="L96" i="15"/>
  <c r="K96" i="15"/>
  <c r="J96" i="15"/>
  <c r="I96" i="15"/>
  <c r="M96" i="15"/>
  <c r="E105" i="15"/>
  <c r="L104" i="15"/>
  <c r="K104" i="15"/>
  <c r="J104" i="15"/>
  <c r="I104" i="15"/>
  <c r="M104" i="15"/>
  <c r="F119" i="15"/>
  <c r="L113" i="15"/>
  <c r="K113" i="15"/>
  <c r="J113" i="15"/>
  <c r="I113" i="15"/>
  <c r="M113" i="15"/>
  <c r="L122" i="15"/>
  <c r="K122" i="15"/>
  <c r="J122" i="15"/>
  <c r="I122" i="15"/>
  <c r="M122" i="15"/>
  <c r="G133" i="15"/>
  <c r="L130" i="15"/>
  <c r="K130" i="15"/>
  <c r="J130" i="15"/>
  <c r="I130" i="15"/>
  <c r="M130" i="15"/>
  <c r="L139" i="15"/>
  <c r="K139" i="15"/>
  <c r="J139" i="15"/>
  <c r="I139" i="15"/>
  <c r="H147" i="15"/>
  <c r="M139" i="15"/>
  <c r="L156" i="15"/>
  <c r="K156" i="15"/>
  <c r="J156" i="15"/>
  <c r="I156" i="15"/>
  <c r="M156" i="15"/>
  <c r="G9" i="16"/>
  <c r="E21" i="16"/>
  <c r="D23" i="16"/>
  <c r="C35" i="16"/>
  <c r="L28" i="16"/>
  <c r="K28" i="16"/>
  <c r="J28" i="16"/>
  <c r="I28" i="16"/>
  <c r="E37" i="16"/>
  <c r="D49" i="16"/>
  <c r="L45" i="16"/>
  <c r="K45" i="16"/>
  <c r="J45" i="16"/>
  <c r="I45" i="16"/>
  <c r="F51" i="16"/>
  <c r="L54" i="16"/>
  <c r="K54" i="16"/>
  <c r="J54" i="16"/>
  <c r="I54" i="16"/>
  <c r="E63" i="16"/>
  <c r="L62" i="16"/>
  <c r="K62" i="16"/>
  <c r="J62" i="16"/>
  <c r="I62" i="16"/>
  <c r="G65" i="16"/>
  <c r="F77" i="16"/>
  <c r="L71" i="16"/>
  <c r="K71" i="16"/>
  <c r="J71" i="16"/>
  <c r="I71" i="16"/>
  <c r="L80" i="16"/>
  <c r="K80" i="16"/>
  <c r="J80" i="16"/>
  <c r="I80" i="16"/>
  <c r="H79" i="16"/>
  <c r="G91" i="16"/>
  <c r="L88" i="16"/>
  <c r="K88" i="16"/>
  <c r="J88" i="16"/>
  <c r="I88" i="16"/>
  <c r="L97" i="16"/>
  <c r="K97" i="16"/>
  <c r="J97" i="16"/>
  <c r="I97" i="16"/>
  <c r="H105" i="16"/>
  <c r="L114" i="16"/>
  <c r="K114" i="16"/>
  <c r="J114" i="16"/>
  <c r="I114" i="16"/>
  <c r="C121" i="16"/>
  <c r="L123" i="16"/>
  <c r="K123" i="16"/>
  <c r="J123" i="16"/>
  <c r="I123" i="16"/>
  <c r="L131" i="16"/>
  <c r="K131" i="16"/>
  <c r="J131" i="16"/>
  <c r="I131" i="16"/>
  <c r="D135" i="16"/>
  <c r="C147" i="16"/>
  <c r="L140" i="16"/>
  <c r="K140" i="16"/>
  <c r="J140" i="16"/>
  <c r="I140" i="16"/>
  <c r="E149" i="16"/>
  <c r="D161" i="16"/>
  <c r="L157" i="16"/>
  <c r="K157" i="16"/>
  <c r="J157" i="16"/>
  <c r="I157" i="16"/>
  <c r="L13" i="17"/>
  <c r="K13" i="17"/>
  <c r="J13" i="17"/>
  <c r="I13" i="17"/>
  <c r="H21" i="17"/>
  <c r="L17" i="17"/>
  <c r="K17" i="17"/>
  <c r="J17" i="17"/>
  <c r="I17" i="17"/>
  <c r="M17" i="17"/>
  <c r="G23" i="17"/>
  <c r="F35" i="17"/>
  <c r="L29" i="17"/>
  <c r="K29" i="17"/>
  <c r="J29" i="17"/>
  <c r="I29" i="17"/>
  <c r="M29" i="17"/>
  <c r="L38" i="17"/>
  <c r="K38" i="17"/>
  <c r="J38" i="17"/>
  <c r="I38" i="17"/>
  <c r="H37" i="17"/>
  <c r="M38" i="17"/>
  <c r="G49" i="17"/>
  <c r="L46" i="17"/>
  <c r="K46" i="17"/>
  <c r="J46" i="17"/>
  <c r="I46" i="17"/>
  <c r="G8" i="18"/>
  <c r="O8" i="18"/>
  <c r="W8" i="18"/>
  <c r="T12" i="18"/>
  <c r="S12" i="18"/>
  <c r="R12" i="18"/>
  <c r="Q20" i="18"/>
  <c r="AA12" i="18"/>
  <c r="Z12" i="18"/>
  <c r="Y20" i="18"/>
  <c r="T16" i="18"/>
  <c r="S16" i="18"/>
  <c r="R16" i="18"/>
  <c r="AA16" i="18"/>
  <c r="Z16" i="18"/>
  <c r="E22" i="18"/>
  <c r="M22" i="18"/>
  <c r="U22" i="18"/>
  <c r="T25" i="18"/>
  <c r="S25" i="18"/>
  <c r="R25" i="18"/>
  <c r="AA25" i="18"/>
  <c r="Z25" i="18"/>
  <c r="G34" i="18"/>
  <c r="O34" i="18"/>
  <c r="W34" i="18"/>
  <c r="AA28" i="18"/>
  <c r="Z28" i="18"/>
  <c r="AA32" i="18"/>
  <c r="Z32" i="18"/>
  <c r="H36" i="18"/>
  <c r="K37" i="18"/>
  <c r="J37" i="18"/>
  <c r="I37" i="18"/>
  <c r="N50" i="18"/>
  <c r="N76" i="18"/>
  <c r="K84" i="18"/>
  <c r="J84" i="18"/>
  <c r="I84" i="18"/>
  <c r="X118" i="18"/>
  <c r="F132" i="18"/>
  <c r="K30" i="15"/>
  <c r="J30" i="15"/>
  <c r="I30" i="15"/>
  <c r="M30" i="15"/>
  <c r="L30" i="15"/>
  <c r="K39" i="15"/>
  <c r="J39" i="15"/>
  <c r="I39" i="15"/>
  <c r="M39" i="15"/>
  <c r="L39" i="15"/>
  <c r="K47" i="15"/>
  <c r="J47" i="15"/>
  <c r="I47" i="15"/>
  <c r="M47" i="15"/>
  <c r="L47" i="15"/>
  <c r="C63" i="15"/>
  <c r="K56" i="15"/>
  <c r="J56" i="15"/>
  <c r="I56" i="15"/>
  <c r="M56" i="15"/>
  <c r="L56" i="15"/>
  <c r="K65" i="15"/>
  <c r="J65" i="15"/>
  <c r="I65" i="15"/>
  <c r="M65" i="15"/>
  <c r="L65" i="15"/>
  <c r="D77" i="15"/>
  <c r="K73" i="15"/>
  <c r="J73" i="15"/>
  <c r="I73" i="15"/>
  <c r="M73" i="15"/>
  <c r="L73" i="15"/>
  <c r="K82" i="15"/>
  <c r="J82" i="15"/>
  <c r="I82" i="15"/>
  <c r="M82" i="15"/>
  <c r="L82" i="15"/>
  <c r="E91" i="15"/>
  <c r="K90" i="15"/>
  <c r="J90" i="15"/>
  <c r="I90" i="15"/>
  <c r="M90" i="15"/>
  <c r="L90" i="15"/>
  <c r="F105" i="15"/>
  <c r="K99" i="15"/>
  <c r="J99" i="15"/>
  <c r="I99" i="15"/>
  <c r="M99" i="15"/>
  <c r="L99" i="15"/>
  <c r="K108" i="15"/>
  <c r="J108" i="15"/>
  <c r="I108" i="15"/>
  <c r="M108" i="15"/>
  <c r="L108" i="15"/>
  <c r="G119" i="15"/>
  <c r="K116" i="15"/>
  <c r="J116" i="15"/>
  <c r="I116" i="15"/>
  <c r="M116" i="15"/>
  <c r="L116" i="15"/>
  <c r="K125" i="15"/>
  <c r="J125" i="15"/>
  <c r="I125" i="15"/>
  <c r="H133" i="15"/>
  <c r="M125" i="15"/>
  <c r="L125" i="15"/>
  <c r="K142" i="15"/>
  <c r="J142" i="15"/>
  <c r="I142" i="15"/>
  <c r="M142" i="15"/>
  <c r="L142" i="15"/>
  <c r="K151" i="15"/>
  <c r="J151" i="15"/>
  <c r="I151" i="15"/>
  <c r="M151" i="15"/>
  <c r="L151" i="15"/>
  <c r="K159" i="15"/>
  <c r="J159" i="15"/>
  <c r="I159" i="15"/>
  <c r="M159" i="15"/>
  <c r="L159" i="15"/>
  <c r="K10" i="16"/>
  <c r="J10" i="16"/>
  <c r="H9" i="16"/>
  <c r="I10" i="16"/>
  <c r="L10" i="16"/>
  <c r="F21" i="16"/>
  <c r="K14" i="16"/>
  <c r="J14" i="16"/>
  <c r="I14" i="16"/>
  <c r="L14" i="16"/>
  <c r="K18" i="16"/>
  <c r="J18" i="16"/>
  <c r="I18" i="16"/>
  <c r="L18" i="16"/>
  <c r="E23" i="16"/>
  <c r="D35" i="16"/>
  <c r="K31" i="16"/>
  <c r="J31" i="16"/>
  <c r="I31" i="16"/>
  <c r="L31" i="16"/>
  <c r="F37" i="16"/>
  <c r="K40" i="16"/>
  <c r="J40" i="16"/>
  <c r="I40" i="16"/>
  <c r="L40" i="16"/>
  <c r="E49" i="16"/>
  <c r="K48" i="16"/>
  <c r="J48" i="16"/>
  <c r="I48" i="16"/>
  <c r="M48" i="16"/>
  <c r="L48" i="16"/>
  <c r="G51" i="16"/>
  <c r="F63" i="16"/>
  <c r="K57" i="16"/>
  <c r="J57" i="16"/>
  <c r="I57" i="16"/>
  <c r="L57" i="16"/>
  <c r="K66" i="16"/>
  <c r="J66" i="16"/>
  <c r="I66" i="16"/>
  <c r="H65" i="16"/>
  <c r="L66" i="16"/>
  <c r="G77" i="16"/>
  <c r="K74" i="16"/>
  <c r="J74" i="16"/>
  <c r="I74" i="16"/>
  <c r="L74" i="16"/>
  <c r="K83" i="16"/>
  <c r="J83" i="16"/>
  <c r="I83" i="16"/>
  <c r="H91" i="16"/>
  <c r="L83" i="16"/>
  <c r="K100" i="16"/>
  <c r="J100" i="16"/>
  <c r="I100" i="16"/>
  <c r="L100" i="16"/>
  <c r="C107" i="16"/>
  <c r="K109" i="16"/>
  <c r="J109" i="16"/>
  <c r="I109" i="16"/>
  <c r="L109" i="16"/>
  <c r="K117" i="16"/>
  <c r="J117" i="16"/>
  <c r="I117" i="16"/>
  <c r="L117" i="16"/>
  <c r="D121" i="16"/>
  <c r="C133" i="16"/>
  <c r="K126" i="16"/>
  <c r="J126" i="16"/>
  <c r="I126" i="16"/>
  <c r="M126" i="16"/>
  <c r="L126" i="16"/>
  <c r="E135" i="16"/>
  <c r="D147" i="16"/>
  <c r="K143" i="16"/>
  <c r="J143" i="16"/>
  <c r="I143" i="16"/>
  <c r="L143" i="16"/>
  <c r="M143" i="16"/>
  <c r="F149" i="16"/>
  <c r="K152" i="16"/>
  <c r="J152" i="16"/>
  <c r="I152" i="16"/>
  <c r="L152" i="16"/>
  <c r="E161" i="16"/>
  <c r="K160" i="16"/>
  <c r="J160" i="16"/>
  <c r="I160" i="16"/>
  <c r="L160" i="16"/>
  <c r="C9" i="17"/>
  <c r="X10" i="17"/>
  <c r="Z10" i="17"/>
  <c r="K24" i="17"/>
  <c r="J24" i="17"/>
  <c r="I24" i="17"/>
  <c r="L24" i="17"/>
  <c r="H23" i="17"/>
  <c r="G35" i="17"/>
  <c r="K32" i="17"/>
  <c r="J32" i="17"/>
  <c r="I32" i="17"/>
  <c r="L32" i="17"/>
  <c r="K41" i="17"/>
  <c r="J41" i="17"/>
  <c r="I41" i="17"/>
  <c r="H49" i="17"/>
  <c r="L41" i="17"/>
  <c r="J9" i="18"/>
  <c r="I9" i="18"/>
  <c r="H8" i="18"/>
  <c r="K28" i="18" s="1"/>
  <c r="P8" i="18"/>
  <c r="X8" i="18"/>
  <c r="J13" i="18"/>
  <c r="I13" i="18"/>
  <c r="J17" i="18"/>
  <c r="I17" i="18"/>
  <c r="F22" i="18"/>
  <c r="N22" i="18"/>
  <c r="V22" i="18"/>
  <c r="J26" i="18"/>
  <c r="I26" i="18"/>
  <c r="H34" i="18"/>
  <c r="P34" i="18"/>
  <c r="X34" i="18"/>
  <c r="K32" i="18"/>
  <c r="J32" i="18"/>
  <c r="I32" i="18"/>
  <c r="AA41" i="18"/>
  <c r="Z41" i="18"/>
  <c r="S45" i="18"/>
  <c r="R45" i="18"/>
  <c r="O50" i="18"/>
  <c r="AA58" i="18"/>
  <c r="Z58" i="18"/>
  <c r="V76" i="18"/>
  <c r="K71" i="18"/>
  <c r="J71" i="18"/>
  <c r="I71" i="18"/>
  <c r="D90" i="18"/>
  <c r="N132" i="18"/>
  <c r="D146" i="18"/>
  <c r="J145" i="18"/>
  <c r="I145" i="18"/>
  <c r="J11" i="15"/>
  <c r="I11" i="15"/>
  <c r="M11" i="15"/>
  <c r="L11" i="15"/>
  <c r="K11" i="15"/>
  <c r="D21" i="15"/>
  <c r="J15" i="15"/>
  <c r="I15" i="15"/>
  <c r="M15" i="15"/>
  <c r="L15" i="15"/>
  <c r="K15" i="15"/>
  <c r="J19" i="15"/>
  <c r="I19" i="15"/>
  <c r="M19" i="15"/>
  <c r="L19" i="15"/>
  <c r="K19" i="15"/>
  <c r="J25" i="15"/>
  <c r="I25" i="15"/>
  <c r="M25" i="15"/>
  <c r="L25" i="15"/>
  <c r="K25" i="15"/>
  <c r="J33" i="15"/>
  <c r="I33" i="15"/>
  <c r="M33" i="15"/>
  <c r="L33" i="15"/>
  <c r="K33" i="15"/>
  <c r="C49" i="15"/>
  <c r="J42" i="15"/>
  <c r="I42" i="15"/>
  <c r="M42" i="15"/>
  <c r="L42" i="15"/>
  <c r="K42" i="15"/>
  <c r="J51" i="15"/>
  <c r="I51" i="15"/>
  <c r="M51" i="15"/>
  <c r="L51" i="15"/>
  <c r="K51" i="15"/>
  <c r="D63" i="15"/>
  <c r="J59" i="15"/>
  <c r="I59" i="15"/>
  <c r="M59" i="15"/>
  <c r="L59" i="15"/>
  <c r="K59" i="15"/>
  <c r="J68" i="15"/>
  <c r="I68" i="15"/>
  <c r="M68" i="15"/>
  <c r="L68" i="15"/>
  <c r="K68" i="15"/>
  <c r="E77" i="15"/>
  <c r="J76" i="15"/>
  <c r="I76" i="15"/>
  <c r="M76" i="15"/>
  <c r="L76" i="15"/>
  <c r="K76" i="15"/>
  <c r="F91" i="15"/>
  <c r="J85" i="15"/>
  <c r="I85" i="15"/>
  <c r="M85" i="15"/>
  <c r="L85" i="15"/>
  <c r="K85" i="15"/>
  <c r="J94" i="15"/>
  <c r="I94" i="15"/>
  <c r="M94" i="15"/>
  <c r="L94" i="15"/>
  <c r="K94" i="15"/>
  <c r="G105" i="15"/>
  <c r="J102" i="15"/>
  <c r="I102" i="15"/>
  <c r="M102" i="15"/>
  <c r="L102" i="15"/>
  <c r="K102" i="15"/>
  <c r="J111" i="15"/>
  <c r="I111" i="15"/>
  <c r="H119" i="15"/>
  <c r="M111" i="15"/>
  <c r="L111" i="15"/>
  <c r="K111" i="15"/>
  <c r="J128" i="15"/>
  <c r="I128" i="15"/>
  <c r="M128" i="15"/>
  <c r="L128" i="15"/>
  <c r="K128" i="15"/>
  <c r="J137" i="15"/>
  <c r="I137" i="15"/>
  <c r="M137" i="15"/>
  <c r="L137" i="15"/>
  <c r="K137" i="15"/>
  <c r="J145" i="15"/>
  <c r="I145" i="15"/>
  <c r="M145" i="15"/>
  <c r="L145" i="15"/>
  <c r="K145" i="15"/>
  <c r="C161" i="15"/>
  <c r="J154" i="15"/>
  <c r="I154" i="15"/>
  <c r="M154" i="15"/>
  <c r="L154" i="15"/>
  <c r="K154" i="15"/>
  <c r="G21" i="16"/>
  <c r="F23" i="16"/>
  <c r="J26" i="16"/>
  <c r="I26" i="16"/>
  <c r="L26" i="16"/>
  <c r="K26" i="16"/>
  <c r="E35" i="16"/>
  <c r="J34" i="16"/>
  <c r="I34" i="16"/>
  <c r="L34" i="16"/>
  <c r="K34" i="16"/>
  <c r="G37" i="16"/>
  <c r="F49" i="16"/>
  <c r="J43" i="16"/>
  <c r="I43" i="16"/>
  <c r="K43" i="16"/>
  <c r="L43" i="16"/>
  <c r="J52" i="16"/>
  <c r="I52" i="16"/>
  <c r="H51" i="16"/>
  <c r="L52" i="16"/>
  <c r="K52" i="16"/>
  <c r="G63" i="16"/>
  <c r="J60" i="16"/>
  <c r="I60" i="16"/>
  <c r="L60" i="16"/>
  <c r="K60" i="16"/>
  <c r="J69" i="16"/>
  <c r="I69" i="16"/>
  <c r="H77" i="16"/>
  <c r="L69" i="16"/>
  <c r="K69" i="16"/>
  <c r="J86" i="16"/>
  <c r="I86" i="16"/>
  <c r="M86" i="16"/>
  <c r="L86" i="16"/>
  <c r="K86" i="16"/>
  <c r="C93" i="16"/>
  <c r="J95" i="16"/>
  <c r="I95" i="16"/>
  <c r="L95" i="16"/>
  <c r="K95" i="16"/>
  <c r="J103" i="16"/>
  <c r="I103" i="16"/>
  <c r="L103" i="16"/>
  <c r="K103" i="16"/>
  <c r="D107" i="16"/>
  <c r="C119" i="16"/>
  <c r="J112" i="16"/>
  <c r="I112" i="16"/>
  <c r="K112" i="16"/>
  <c r="L112" i="16"/>
  <c r="E121" i="16"/>
  <c r="D133" i="16"/>
  <c r="J129" i="16"/>
  <c r="I129" i="16"/>
  <c r="L129" i="16"/>
  <c r="K129" i="16"/>
  <c r="F135" i="16"/>
  <c r="J138" i="16"/>
  <c r="I138" i="16"/>
  <c r="L138" i="16"/>
  <c r="K138" i="16"/>
  <c r="E147" i="16"/>
  <c r="J146" i="16"/>
  <c r="I146" i="16"/>
  <c r="K146" i="16"/>
  <c r="L146" i="16"/>
  <c r="G149" i="16"/>
  <c r="F161" i="16"/>
  <c r="J155" i="16"/>
  <c r="I155" i="16"/>
  <c r="L155" i="16"/>
  <c r="K155" i="16"/>
  <c r="D9" i="17"/>
  <c r="J12" i="17"/>
  <c r="I12" i="17"/>
  <c r="M12" i="17"/>
  <c r="L12" i="17"/>
  <c r="K12" i="17"/>
  <c r="J16" i="17"/>
  <c r="I16" i="17"/>
  <c r="L16" i="17"/>
  <c r="K16" i="17"/>
  <c r="J20" i="17"/>
  <c r="I20" i="17"/>
  <c r="L20" i="17"/>
  <c r="K20" i="17"/>
  <c r="J27" i="17"/>
  <c r="I27" i="17"/>
  <c r="H35" i="17"/>
  <c r="M27" i="17"/>
  <c r="K27" i="17"/>
  <c r="L27" i="17"/>
  <c r="J44" i="17"/>
  <c r="I44" i="17"/>
  <c r="L44" i="17"/>
  <c r="K44" i="17"/>
  <c r="S9" i="18"/>
  <c r="R9" i="18"/>
  <c r="Q8" i="18"/>
  <c r="T41" i="18" s="1"/>
  <c r="T9" i="18"/>
  <c r="AA9" i="18"/>
  <c r="Z9" i="18"/>
  <c r="Y8" i="18"/>
  <c r="C20" i="18"/>
  <c r="S13" i="18"/>
  <c r="R13" i="18"/>
  <c r="T13" i="18"/>
  <c r="AA13" i="18"/>
  <c r="Z13" i="18"/>
  <c r="AB13" i="18"/>
  <c r="S17" i="18"/>
  <c r="R17" i="18"/>
  <c r="T17" i="18"/>
  <c r="AA17" i="18"/>
  <c r="Z17" i="18"/>
  <c r="G22" i="18"/>
  <c r="O22" i="18"/>
  <c r="W22" i="18"/>
  <c r="Q34" i="18"/>
  <c r="S26" i="18"/>
  <c r="R26" i="18"/>
  <c r="T26" i="18"/>
  <c r="Y34" i="18"/>
  <c r="AA26" i="18"/>
  <c r="Z26" i="18"/>
  <c r="L36" i="18"/>
  <c r="V50" i="18"/>
  <c r="K54" i="18"/>
  <c r="J54" i="18"/>
  <c r="I54" i="18"/>
  <c r="H62" i="18"/>
  <c r="D64" i="18"/>
  <c r="L90" i="18"/>
  <c r="H92" i="18"/>
  <c r="K93" i="18"/>
  <c r="J93" i="18"/>
  <c r="I93" i="18"/>
  <c r="V132" i="18"/>
  <c r="K127" i="18"/>
  <c r="J127" i="18"/>
  <c r="I127" i="18"/>
  <c r="E21" i="15"/>
  <c r="C35" i="15"/>
  <c r="I28" i="15"/>
  <c r="M28" i="15"/>
  <c r="L28" i="15"/>
  <c r="K28" i="15"/>
  <c r="J28" i="15"/>
  <c r="I37" i="15"/>
  <c r="M37" i="15"/>
  <c r="L37" i="15"/>
  <c r="K37" i="15"/>
  <c r="J37" i="15"/>
  <c r="D49" i="15"/>
  <c r="I45" i="15"/>
  <c r="M45" i="15"/>
  <c r="L45" i="15"/>
  <c r="K45" i="15"/>
  <c r="J45" i="15"/>
  <c r="I54" i="15"/>
  <c r="M54" i="15"/>
  <c r="L54" i="15"/>
  <c r="K54" i="15"/>
  <c r="J54" i="15"/>
  <c r="E63" i="15"/>
  <c r="I62" i="15"/>
  <c r="M62" i="15"/>
  <c r="L62" i="15"/>
  <c r="K62" i="15"/>
  <c r="J62" i="15"/>
  <c r="F77" i="15"/>
  <c r="I71" i="15"/>
  <c r="M71" i="15"/>
  <c r="L71" i="15"/>
  <c r="K71" i="15"/>
  <c r="J71" i="15"/>
  <c r="I80" i="15"/>
  <c r="M80" i="15"/>
  <c r="L80" i="15"/>
  <c r="K80" i="15"/>
  <c r="J80" i="15"/>
  <c r="G91" i="15"/>
  <c r="I88" i="15"/>
  <c r="M88" i="15"/>
  <c r="L88" i="15"/>
  <c r="K88" i="15"/>
  <c r="J88" i="15"/>
  <c r="I97" i="15"/>
  <c r="H105" i="15"/>
  <c r="M97" i="15"/>
  <c r="L97" i="15"/>
  <c r="K97" i="15"/>
  <c r="J97" i="15"/>
  <c r="I114" i="15"/>
  <c r="M114" i="15"/>
  <c r="L114" i="15"/>
  <c r="K114" i="15"/>
  <c r="J114" i="15"/>
  <c r="I123" i="15"/>
  <c r="M123" i="15"/>
  <c r="L123" i="15"/>
  <c r="K123" i="15"/>
  <c r="J123" i="15"/>
  <c r="I131" i="15"/>
  <c r="M131" i="15"/>
  <c r="L131" i="15"/>
  <c r="K131" i="15"/>
  <c r="J131" i="15"/>
  <c r="C147" i="15"/>
  <c r="I140" i="15"/>
  <c r="M140" i="15"/>
  <c r="L140" i="15"/>
  <c r="K140" i="15"/>
  <c r="J140" i="15"/>
  <c r="I149" i="15"/>
  <c r="M149" i="15"/>
  <c r="L149" i="15"/>
  <c r="K149" i="15"/>
  <c r="J149" i="15"/>
  <c r="D161" i="15"/>
  <c r="I157" i="15"/>
  <c r="M157" i="15"/>
  <c r="L157" i="15"/>
  <c r="K157" i="15"/>
  <c r="J157" i="15"/>
  <c r="I13" i="16"/>
  <c r="H21" i="16"/>
  <c r="M13" i="16"/>
  <c r="L13" i="16"/>
  <c r="K13" i="16"/>
  <c r="J13" i="16"/>
  <c r="I17" i="16"/>
  <c r="L17" i="16"/>
  <c r="J17" i="16"/>
  <c r="K17" i="16"/>
  <c r="G23" i="16"/>
  <c r="F35" i="16"/>
  <c r="I29" i="16"/>
  <c r="L29" i="16"/>
  <c r="K29" i="16"/>
  <c r="J29" i="16"/>
  <c r="I38" i="16"/>
  <c r="H37" i="16"/>
  <c r="L38" i="16"/>
  <c r="K38" i="16"/>
  <c r="J38" i="16"/>
  <c r="G49" i="16"/>
  <c r="I46" i="16"/>
  <c r="M46" i="16"/>
  <c r="L46" i="16"/>
  <c r="J46" i="16"/>
  <c r="K46" i="16"/>
  <c r="I55" i="16"/>
  <c r="H63" i="16"/>
  <c r="M55" i="16"/>
  <c r="L55" i="16"/>
  <c r="K55" i="16"/>
  <c r="J55" i="16"/>
  <c r="I72" i="16"/>
  <c r="L72" i="16"/>
  <c r="K72" i="16"/>
  <c r="J72" i="16"/>
  <c r="C79" i="16"/>
  <c r="I81" i="16"/>
  <c r="L81" i="16"/>
  <c r="J81" i="16"/>
  <c r="K81" i="16"/>
  <c r="I89" i="16"/>
  <c r="M89" i="16"/>
  <c r="L89" i="16"/>
  <c r="K89" i="16"/>
  <c r="J89" i="16"/>
  <c r="D93" i="16"/>
  <c r="C105" i="16"/>
  <c r="I98" i="16"/>
  <c r="L98" i="16"/>
  <c r="K98" i="16"/>
  <c r="J98" i="16"/>
  <c r="E107" i="16"/>
  <c r="D119" i="16"/>
  <c r="I115" i="16"/>
  <c r="L115" i="16"/>
  <c r="J115" i="16"/>
  <c r="K115" i="16"/>
  <c r="F121" i="16"/>
  <c r="I124" i="16"/>
  <c r="L124" i="16"/>
  <c r="K124" i="16"/>
  <c r="J124" i="16"/>
  <c r="E133" i="16"/>
  <c r="I132" i="16"/>
  <c r="M132" i="16"/>
  <c r="L132" i="16"/>
  <c r="K132" i="16"/>
  <c r="J132" i="16"/>
  <c r="G135" i="16"/>
  <c r="F147" i="16"/>
  <c r="I141" i="16"/>
  <c r="L141" i="16"/>
  <c r="K141" i="16"/>
  <c r="J141" i="16"/>
  <c r="I150" i="16"/>
  <c r="H149" i="16"/>
  <c r="L150" i="16"/>
  <c r="J150" i="16"/>
  <c r="K150" i="16"/>
  <c r="G161" i="16"/>
  <c r="I158" i="16"/>
  <c r="L158" i="16"/>
  <c r="K158" i="16"/>
  <c r="J158" i="16"/>
  <c r="E9" i="17"/>
  <c r="C21" i="17"/>
  <c r="I30" i="17"/>
  <c r="L30" i="17"/>
  <c r="J30" i="17"/>
  <c r="K30" i="17"/>
  <c r="C37" i="17"/>
  <c r="I39" i="17"/>
  <c r="M39" i="17"/>
  <c r="L39" i="17"/>
  <c r="K39" i="17"/>
  <c r="J39" i="17"/>
  <c r="I47" i="17"/>
  <c r="L47" i="17"/>
  <c r="K47" i="17"/>
  <c r="J47" i="17"/>
  <c r="I10" i="18"/>
  <c r="K10" i="18"/>
  <c r="J10" i="18"/>
  <c r="D20" i="18"/>
  <c r="L20" i="18"/>
  <c r="I14" i="18"/>
  <c r="K14" i="18"/>
  <c r="J14" i="18"/>
  <c r="I18" i="18"/>
  <c r="K18" i="18"/>
  <c r="J18" i="18"/>
  <c r="I23" i="18"/>
  <c r="H22" i="18"/>
  <c r="K23" i="18"/>
  <c r="J23" i="18"/>
  <c r="P22" i="18"/>
  <c r="X22" i="18"/>
  <c r="I27" i="18"/>
  <c r="K27" i="18"/>
  <c r="J27" i="18"/>
  <c r="P36" i="18"/>
  <c r="AB45" i="18"/>
  <c r="AA45" i="18"/>
  <c r="Z45" i="18"/>
  <c r="W50" i="18"/>
  <c r="E64" i="18"/>
  <c r="K80" i="18"/>
  <c r="J80" i="18"/>
  <c r="I80" i="18"/>
  <c r="P92" i="18"/>
  <c r="K114" i="18"/>
  <c r="J114" i="18"/>
  <c r="I114" i="18"/>
  <c r="J53" i="21"/>
  <c r="I53" i="21"/>
  <c r="H53" i="21"/>
  <c r="M10" i="15"/>
  <c r="L10" i="15"/>
  <c r="K10" i="15"/>
  <c r="J10" i="15"/>
  <c r="I10" i="15"/>
  <c r="F21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D35" i="15"/>
  <c r="M31" i="15"/>
  <c r="L31" i="15"/>
  <c r="K31" i="15"/>
  <c r="J31" i="15"/>
  <c r="I31" i="15"/>
  <c r="M40" i="15"/>
  <c r="L40" i="15"/>
  <c r="K40" i="15"/>
  <c r="J40" i="15"/>
  <c r="I40" i="15"/>
  <c r="E49" i="15"/>
  <c r="M48" i="15"/>
  <c r="L48" i="15"/>
  <c r="K48" i="15"/>
  <c r="J48" i="15"/>
  <c r="I48" i="15"/>
  <c r="F63" i="15"/>
  <c r="M57" i="15"/>
  <c r="L57" i="15"/>
  <c r="K57" i="15"/>
  <c r="J57" i="15"/>
  <c r="I57" i="15"/>
  <c r="M66" i="15"/>
  <c r="L66" i="15"/>
  <c r="K66" i="15"/>
  <c r="J66" i="15"/>
  <c r="I66" i="15"/>
  <c r="G77" i="15"/>
  <c r="M74" i="15"/>
  <c r="L74" i="15"/>
  <c r="K74" i="15"/>
  <c r="J74" i="15"/>
  <c r="I74" i="15"/>
  <c r="H91" i="15"/>
  <c r="M83" i="15"/>
  <c r="L83" i="15"/>
  <c r="K83" i="15"/>
  <c r="J83" i="15"/>
  <c r="I83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M143" i="15"/>
  <c r="L143" i="15"/>
  <c r="K143" i="15"/>
  <c r="J143" i="15"/>
  <c r="I143" i="15"/>
  <c r="M152" i="15"/>
  <c r="L152" i="15"/>
  <c r="K152" i="15"/>
  <c r="J152" i="15"/>
  <c r="I152" i="15"/>
  <c r="E161" i="15"/>
  <c r="M160" i="15"/>
  <c r="L160" i="15"/>
  <c r="K160" i="15"/>
  <c r="J160" i="15"/>
  <c r="I160" i="15"/>
  <c r="C9" i="16"/>
  <c r="M24" i="16"/>
  <c r="H23" i="16"/>
  <c r="L24" i="16"/>
  <c r="K24" i="16"/>
  <c r="J24" i="16"/>
  <c r="I24" i="16"/>
  <c r="G35" i="16"/>
  <c r="L32" i="16"/>
  <c r="K32" i="16"/>
  <c r="J32" i="16"/>
  <c r="I32" i="16"/>
  <c r="H49" i="16"/>
  <c r="L41" i="16"/>
  <c r="K41" i="16"/>
  <c r="J41" i="16"/>
  <c r="I41" i="16"/>
  <c r="M58" i="16"/>
  <c r="L58" i="16"/>
  <c r="K58" i="16"/>
  <c r="J58" i="16"/>
  <c r="I58" i="16"/>
  <c r="C65" i="16"/>
  <c r="M67" i="16"/>
  <c r="L67" i="16"/>
  <c r="K67" i="16"/>
  <c r="J67" i="16"/>
  <c r="I67" i="16"/>
  <c r="L75" i="16"/>
  <c r="K75" i="16"/>
  <c r="J75" i="16"/>
  <c r="I75" i="16"/>
  <c r="D79" i="16"/>
  <c r="C91" i="16"/>
  <c r="L84" i="16"/>
  <c r="K84" i="16"/>
  <c r="I84" i="16"/>
  <c r="J84" i="16"/>
  <c r="E93" i="16"/>
  <c r="D105" i="16"/>
  <c r="L101" i="16"/>
  <c r="K101" i="16"/>
  <c r="J101" i="16"/>
  <c r="I101" i="16"/>
  <c r="F107" i="16"/>
  <c r="L110" i="16"/>
  <c r="K110" i="16"/>
  <c r="J110" i="16"/>
  <c r="I110" i="16"/>
  <c r="E119" i="16"/>
  <c r="L118" i="16"/>
  <c r="K118" i="16"/>
  <c r="I118" i="16"/>
  <c r="J118" i="16"/>
  <c r="G121" i="16"/>
  <c r="F133" i="16"/>
  <c r="L127" i="16"/>
  <c r="K127" i="16"/>
  <c r="J127" i="16"/>
  <c r="I127" i="16"/>
  <c r="H135" i="16"/>
  <c r="L136" i="16"/>
  <c r="K136" i="16"/>
  <c r="J136" i="16"/>
  <c r="I136" i="16"/>
  <c r="G147" i="16"/>
  <c r="M144" i="16"/>
  <c r="L144" i="16"/>
  <c r="K144" i="16"/>
  <c r="J144" i="16"/>
  <c r="I144" i="16"/>
  <c r="H161" i="16"/>
  <c r="M153" i="16"/>
  <c r="L153" i="16"/>
  <c r="K153" i="16"/>
  <c r="I153" i="16"/>
  <c r="J153" i="16"/>
  <c r="F9" i="17"/>
  <c r="L11" i="17"/>
  <c r="K11" i="17"/>
  <c r="I11" i="17"/>
  <c r="J11" i="17"/>
  <c r="D21" i="17"/>
  <c r="L15" i="17"/>
  <c r="K15" i="17"/>
  <c r="J15" i="17"/>
  <c r="I15" i="17"/>
  <c r="L19" i="17"/>
  <c r="K19" i="17"/>
  <c r="J19" i="17"/>
  <c r="I19" i="17"/>
  <c r="C23" i="17"/>
  <c r="L25" i="17"/>
  <c r="K25" i="17"/>
  <c r="J25" i="17"/>
  <c r="I25" i="17"/>
  <c r="L33" i="17"/>
  <c r="K33" i="17"/>
  <c r="I33" i="17"/>
  <c r="J33" i="17"/>
  <c r="D37" i="17"/>
  <c r="C49" i="17"/>
  <c r="M42" i="17"/>
  <c r="L42" i="17"/>
  <c r="K42" i="17"/>
  <c r="J42" i="17"/>
  <c r="I42" i="17"/>
  <c r="C8" i="18"/>
  <c r="T10" i="18"/>
  <c r="S10" i="18"/>
  <c r="R10" i="18"/>
  <c r="AA10" i="18"/>
  <c r="Z10" i="18"/>
  <c r="E20" i="18"/>
  <c r="M20" i="18"/>
  <c r="U20" i="18"/>
  <c r="T14" i="18"/>
  <c r="S14" i="18"/>
  <c r="R14" i="18"/>
  <c r="AA14" i="18"/>
  <c r="Z14" i="18"/>
  <c r="T18" i="18"/>
  <c r="S18" i="18"/>
  <c r="R18" i="18"/>
  <c r="AA18" i="18"/>
  <c r="Z18" i="18"/>
  <c r="Q22" i="18"/>
  <c r="T23" i="18"/>
  <c r="S23" i="18"/>
  <c r="R23" i="18"/>
  <c r="Y22" i="18"/>
  <c r="AA23" i="18"/>
  <c r="Z23" i="18"/>
  <c r="C34" i="18"/>
  <c r="T27" i="18"/>
  <c r="S27" i="18"/>
  <c r="R27" i="18"/>
  <c r="AB27" i="18"/>
  <c r="AA27" i="18"/>
  <c r="Z27" i="18"/>
  <c r="S28" i="18"/>
  <c r="T28" i="18"/>
  <c r="R28" i="18"/>
  <c r="Q36" i="18"/>
  <c r="S37" i="18"/>
  <c r="R37" i="18"/>
  <c r="T37" i="18"/>
  <c r="K41" i="18"/>
  <c r="J41" i="18"/>
  <c r="I41" i="18"/>
  <c r="P62" i="18"/>
  <c r="K58" i="18"/>
  <c r="J58" i="18"/>
  <c r="I58" i="18"/>
  <c r="L64" i="18"/>
  <c r="K67" i="18"/>
  <c r="J67" i="18"/>
  <c r="I67" i="18"/>
  <c r="X92" i="18"/>
  <c r="K101" i="18"/>
  <c r="J101" i="18"/>
  <c r="I101" i="18"/>
  <c r="F106" i="18"/>
  <c r="G134" i="18"/>
  <c r="T67" i="18"/>
  <c r="S67" i="18"/>
  <c r="R67" i="18"/>
  <c r="AB67" i="18"/>
  <c r="AA67" i="18"/>
  <c r="Z67" i="18"/>
  <c r="G76" i="18"/>
  <c r="O76" i="18"/>
  <c r="W76" i="18"/>
  <c r="T71" i="18"/>
  <c r="S71" i="18"/>
  <c r="R71" i="18"/>
  <c r="AA71" i="18"/>
  <c r="Z71" i="18"/>
  <c r="T75" i="18"/>
  <c r="S75" i="18"/>
  <c r="R75" i="18"/>
  <c r="AA75" i="18"/>
  <c r="Z75" i="18"/>
  <c r="C78" i="18"/>
  <c r="T80" i="18"/>
  <c r="S80" i="18"/>
  <c r="R80" i="18"/>
  <c r="AA80" i="18"/>
  <c r="Z80" i="18"/>
  <c r="E90" i="18"/>
  <c r="M90" i="18"/>
  <c r="U90" i="18"/>
  <c r="T84" i="18"/>
  <c r="S84" i="18"/>
  <c r="R84" i="18"/>
  <c r="AA84" i="18"/>
  <c r="Z84" i="18"/>
  <c r="T88" i="18"/>
  <c r="S88" i="18"/>
  <c r="R88" i="18"/>
  <c r="AA88" i="18"/>
  <c r="Z88" i="18"/>
  <c r="Q92" i="18"/>
  <c r="T93" i="18"/>
  <c r="S93" i="18"/>
  <c r="R93" i="18"/>
  <c r="Y92" i="18"/>
  <c r="AA93" i="18"/>
  <c r="Z93" i="18"/>
  <c r="C104" i="18"/>
  <c r="T97" i="18"/>
  <c r="S97" i="18"/>
  <c r="R97" i="18"/>
  <c r="AA97" i="18"/>
  <c r="Z97" i="18"/>
  <c r="T101" i="18"/>
  <c r="S101" i="18"/>
  <c r="R101" i="18"/>
  <c r="AB101" i="18"/>
  <c r="AA101" i="18"/>
  <c r="Z101" i="18"/>
  <c r="G106" i="18"/>
  <c r="O106" i="18"/>
  <c r="W106" i="18"/>
  <c r="T110" i="18"/>
  <c r="S110" i="18"/>
  <c r="R110" i="18"/>
  <c r="Q118" i="18"/>
  <c r="AA110" i="18"/>
  <c r="Z110" i="18"/>
  <c r="Y118" i="18"/>
  <c r="T114" i="18"/>
  <c r="S114" i="18"/>
  <c r="R114" i="18"/>
  <c r="AA114" i="18"/>
  <c r="Z114" i="18"/>
  <c r="E120" i="18"/>
  <c r="M120" i="18"/>
  <c r="U120" i="18"/>
  <c r="T123" i="18"/>
  <c r="S123" i="18"/>
  <c r="R123" i="18"/>
  <c r="AA123" i="18"/>
  <c r="Z123" i="18"/>
  <c r="G132" i="18"/>
  <c r="O132" i="18"/>
  <c r="W132" i="18"/>
  <c r="T127" i="18"/>
  <c r="S127" i="18"/>
  <c r="R127" i="18"/>
  <c r="AA127" i="18"/>
  <c r="Z127" i="18"/>
  <c r="U134" i="18"/>
  <c r="F146" i="18"/>
  <c r="V146" i="18"/>
  <c r="S152" i="18"/>
  <c r="R152" i="18"/>
  <c r="Q160" i="18"/>
  <c r="T152" i="18"/>
  <c r="T18" i="21"/>
  <c r="S18" i="21"/>
  <c r="R18" i="21"/>
  <c r="J110" i="21"/>
  <c r="I110" i="21"/>
  <c r="H110" i="21"/>
  <c r="K29" i="18"/>
  <c r="I29" i="18"/>
  <c r="J29" i="18"/>
  <c r="K33" i="18"/>
  <c r="I33" i="18"/>
  <c r="J33" i="18"/>
  <c r="K38" i="18"/>
  <c r="J38" i="18"/>
  <c r="I38" i="18"/>
  <c r="D48" i="18"/>
  <c r="L48" i="18"/>
  <c r="K42" i="18"/>
  <c r="J42" i="18"/>
  <c r="I42" i="18"/>
  <c r="K46" i="18"/>
  <c r="J46" i="18"/>
  <c r="I46" i="18"/>
  <c r="K51" i="18"/>
  <c r="J51" i="18"/>
  <c r="I51" i="18"/>
  <c r="H50" i="18"/>
  <c r="P50" i="18"/>
  <c r="X50" i="18"/>
  <c r="K55" i="18"/>
  <c r="J55" i="18"/>
  <c r="I55" i="18"/>
  <c r="K59" i="18"/>
  <c r="J59" i="18"/>
  <c r="I59" i="18"/>
  <c r="F64" i="18"/>
  <c r="N64" i="18"/>
  <c r="V64" i="18"/>
  <c r="K68" i="18"/>
  <c r="J68" i="18"/>
  <c r="I68" i="18"/>
  <c r="H76" i="18"/>
  <c r="P76" i="18"/>
  <c r="X76" i="18"/>
  <c r="K72" i="18"/>
  <c r="J72" i="18"/>
  <c r="I72" i="18"/>
  <c r="D78" i="18"/>
  <c r="L78" i="18"/>
  <c r="K81" i="18"/>
  <c r="J81" i="18"/>
  <c r="I81" i="18"/>
  <c r="F90" i="18"/>
  <c r="N90" i="18"/>
  <c r="V90" i="18"/>
  <c r="K85" i="18"/>
  <c r="J85" i="18"/>
  <c r="I85" i="18"/>
  <c r="K89" i="18"/>
  <c r="J89" i="18"/>
  <c r="I89" i="18"/>
  <c r="K94" i="18"/>
  <c r="J94" i="18"/>
  <c r="I94" i="18"/>
  <c r="D104" i="18"/>
  <c r="L104" i="18"/>
  <c r="K98" i="18"/>
  <c r="J98" i="18"/>
  <c r="I98" i="18"/>
  <c r="K102" i="18"/>
  <c r="J102" i="18"/>
  <c r="I102" i="18"/>
  <c r="K107" i="18"/>
  <c r="J107" i="18"/>
  <c r="I107" i="18"/>
  <c r="H106" i="18"/>
  <c r="P106" i="18"/>
  <c r="X106" i="18"/>
  <c r="K111" i="18"/>
  <c r="J111" i="18"/>
  <c r="I111" i="18"/>
  <c r="K115" i="18"/>
  <c r="J115" i="18"/>
  <c r="I115" i="18"/>
  <c r="F120" i="18"/>
  <c r="N120" i="18"/>
  <c r="V120" i="18"/>
  <c r="K124" i="18"/>
  <c r="J124" i="18"/>
  <c r="I124" i="18"/>
  <c r="H132" i="18"/>
  <c r="P132" i="18"/>
  <c r="X132" i="18"/>
  <c r="K128" i="18"/>
  <c r="J128" i="18"/>
  <c r="I128" i="18"/>
  <c r="AA130" i="18"/>
  <c r="Z130" i="18"/>
  <c r="W134" i="18"/>
  <c r="Z138" i="18"/>
  <c r="Y146" i="18"/>
  <c r="AA138" i="18"/>
  <c r="K150" i="18"/>
  <c r="J150" i="18"/>
  <c r="I150" i="18"/>
  <c r="T20" i="21"/>
  <c r="S20" i="21"/>
  <c r="R20" i="21"/>
  <c r="T29" i="18"/>
  <c r="S29" i="18"/>
  <c r="R29" i="18"/>
  <c r="AA29" i="18"/>
  <c r="Z29" i="18"/>
  <c r="T33" i="18"/>
  <c r="S33" i="18"/>
  <c r="R33" i="18"/>
  <c r="AA33" i="18"/>
  <c r="Z33" i="18"/>
  <c r="C36" i="18"/>
  <c r="T38" i="18"/>
  <c r="S38" i="18"/>
  <c r="R38" i="18"/>
  <c r="AB38" i="18"/>
  <c r="AA38" i="18"/>
  <c r="Z38" i="18"/>
  <c r="E48" i="18"/>
  <c r="M48" i="18"/>
  <c r="U48" i="18"/>
  <c r="T42" i="18"/>
  <c r="S42" i="18"/>
  <c r="R42" i="18"/>
  <c r="AA42" i="18"/>
  <c r="Z42" i="18"/>
  <c r="T46" i="18"/>
  <c r="S46" i="18"/>
  <c r="R46" i="18"/>
  <c r="AA46" i="18"/>
  <c r="Z46" i="18"/>
  <c r="T51" i="18"/>
  <c r="S51" i="18"/>
  <c r="R51" i="18"/>
  <c r="Q50" i="18"/>
  <c r="AA51" i="18"/>
  <c r="Z51" i="18"/>
  <c r="Y50" i="18"/>
  <c r="C62" i="18"/>
  <c r="T55" i="18"/>
  <c r="S55" i="18"/>
  <c r="R55" i="18"/>
  <c r="AA55" i="18"/>
  <c r="Z55" i="18"/>
  <c r="T59" i="18"/>
  <c r="S59" i="18"/>
  <c r="R59" i="18"/>
  <c r="AA59" i="18"/>
  <c r="Z59" i="18"/>
  <c r="G64" i="18"/>
  <c r="O64" i="18"/>
  <c r="W64" i="18"/>
  <c r="T68" i="18"/>
  <c r="S68" i="18"/>
  <c r="R68" i="18"/>
  <c r="Q76" i="18"/>
  <c r="AA68" i="18"/>
  <c r="Z68" i="18"/>
  <c r="Y76" i="18"/>
  <c r="T72" i="18"/>
  <c r="S72" i="18"/>
  <c r="R72" i="18"/>
  <c r="AA72" i="18"/>
  <c r="Z72" i="18"/>
  <c r="E78" i="18"/>
  <c r="M78" i="18"/>
  <c r="U78" i="18"/>
  <c r="T81" i="18"/>
  <c r="S81" i="18"/>
  <c r="R81" i="18"/>
  <c r="AA81" i="18"/>
  <c r="Z81" i="18"/>
  <c r="G90" i="18"/>
  <c r="O90" i="18"/>
  <c r="W90" i="18"/>
  <c r="T85" i="18"/>
  <c r="S85" i="18"/>
  <c r="R85" i="18"/>
  <c r="AA85" i="18"/>
  <c r="Z85" i="18"/>
  <c r="T89" i="18"/>
  <c r="S89" i="18"/>
  <c r="R89" i="18"/>
  <c r="AA89" i="18"/>
  <c r="Z89" i="18"/>
  <c r="C92" i="18"/>
  <c r="T94" i="18"/>
  <c r="S94" i="18"/>
  <c r="R94" i="18"/>
  <c r="AA94" i="18"/>
  <c r="Z94" i="18"/>
  <c r="E104" i="18"/>
  <c r="M104" i="18"/>
  <c r="U104" i="18"/>
  <c r="T98" i="18"/>
  <c r="S98" i="18"/>
  <c r="R98" i="18"/>
  <c r="AA98" i="18"/>
  <c r="Z98" i="18"/>
  <c r="T102" i="18"/>
  <c r="S102" i="18"/>
  <c r="R102" i="18"/>
  <c r="AA102" i="18"/>
  <c r="Z102" i="18"/>
  <c r="T107" i="18"/>
  <c r="S107" i="18"/>
  <c r="R107" i="18"/>
  <c r="Q106" i="18"/>
  <c r="AB107" i="18"/>
  <c r="AA107" i="18"/>
  <c r="Z107" i="18"/>
  <c r="Y106" i="18"/>
  <c r="C118" i="18"/>
  <c r="T111" i="18"/>
  <c r="S111" i="18"/>
  <c r="R111" i="18"/>
  <c r="AB111" i="18"/>
  <c r="AA111" i="18"/>
  <c r="Z111" i="18"/>
  <c r="T115" i="18"/>
  <c r="S115" i="18"/>
  <c r="R115" i="18"/>
  <c r="AB115" i="18"/>
  <c r="AA115" i="18"/>
  <c r="Z115" i="18"/>
  <c r="G120" i="18"/>
  <c r="O120" i="18"/>
  <c r="W120" i="18"/>
  <c r="Q132" i="18"/>
  <c r="T124" i="18"/>
  <c r="S124" i="18"/>
  <c r="R124" i="18"/>
  <c r="AB124" i="18"/>
  <c r="AA124" i="18"/>
  <c r="Z124" i="18"/>
  <c r="Y132" i="18"/>
  <c r="T128" i="18"/>
  <c r="S128" i="18"/>
  <c r="R128" i="18"/>
  <c r="AA128" i="18"/>
  <c r="Z128" i="18"/>
  <c r="L134" i="18"/>
  <c r="AA135" i="18"/>
  <c r="Z135" i="18"/>
  <c r="Y134" i="18"/>
  <c r="S139" i="18"/>
  <c r="T139" i="18"/>
  <c r="R139" i="18"/>
  <c r="G148" i="18"/>
  <c r="AA152" i="18"/>
  <c r="Z152" i="18"/>
  <c r="Y160" i="18"/>
  <c r="AB152" i="18"/>
  <c r="S156" i="18"/>
  <c r="R156" i="18"/>
  <c r="T156" i="18"/>
  <c r="J138" i="21"/>
  <c r="I138" i="21"/>
  <c r="H138" i="21"/>
  <c r="K39" i="18"/>
  <c r="J39" i="18"/>
  <c r="I39" i="18"/>
  <c r="F48" i="18"/>
  <c r="N48" i="18"/>
  <c r="V48" i="18"/>
  <c r="K43" i="18"/>
  <c r="J43" i="18"/>
  <c r="I43" i="18"/>
  <c r="K47" i="18"/>
  <c r="J47" i="18"/>
  <c r="I47" i="18"/>
  <c r="K52" i="18"/>
  <c r="J52" i="18"/>
  <c r="I52" i="18"/>
  <c r="D62" i="18"/>
  <c r="L62" i="18"/>
  <c r="K56" i="18"/>
  <c r="J56" i="18"/>
  <c r="I56" i="18"/>
  <c r="K60" i="18"/>
  <c r="J60" i="18"/>
  <c r="I60" i="18"/>
  <c r="K65" i="18"/>
  <c r="J65" i="18"/>
  <c r="I65" i="18"/>
  <c r="H64" i="18"/>
  <c r="P64" i="18"/>
  <c r="X64" i="18"/>
  <c r="K69" i="18"/>
  <c r="J69" i="18"/>
  <c r="I69" i="18"/>
  <c r="K73" i="18"/>
  <c r="J73" i="18"/>
  <c r="I73" i="18"/>
  <c r="F78" i="18"/>
  <c r="N78" i="18"/>
  <c r="V78" i="18"/>
  <c r="K82" i="18"/>
  <c r="J82" i="18"/>
  <c r="I82" i="18"/>
  <c r="H90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I121" i="18"/>
  <c r="H120" i="18"/>
  <c r="P120" i="18"/>
  <c r="X120" i="18"/>
  <c r="K125" i="18"/>
  <c r="J125" i="18"/>
  <c r="I125" i="18"/>
  <c r="K129" i="18"/>
  <c r="J129" i="18"/>
  <c r="I129" i="18"/>
  <c r="M134" i="18"/>
  <c r="L146" i="18"/>
  <c r="I140" i="18"/>
  <c r="K140" i="18"/>
  <c r="J140" i="18"/>
  <c r="K154" i="18"/>
  <c r="J154" i="18"/>
  <c r="I154" i="18"/>
  <c r="W93" i="19"/>
  <c r="J151" i="21"/>
  <c r="I151" i="21"/>
  <c r="H151" i="21"/>
  <c r="S30" i="18"/>
  <c r="R30" i="18"/>
  <c r="T30" i="18"/>
  <c r="AA30" i="18"/>
  <c r="Z30" i="18"/>
  <c r="E36" i="18"/>
  <c r="M36" i="18"/>
  <c r="U36" i="18"/>
  <c r="S39" i="18"/>
  <c r="R39" i="18"/>
  <c r="T39" i="18"/>
  <c r="AA39" i="18"/>
  <c r="Z39" i="18"/>
  <c r="AB39" i="18"/>
  <c r="G48" i="18"/>
  <c r="O48" i="18"/>
  <c r="W48" i="18"/>
  <c r="S43" i="18"/>
  <c r="R43" i="18"/>
  <c r="T43" i="18"/>
  <c r="AA43" i="18"/>
  <c r="Z43" i="18"/>
  <c r="S47" i="18"/>
  <c r="R47" i="18"/>
  <c r="T47" i="18"/>
  <c r="AA47" i="18"/>
  <c r="Z47" i="18"/>
  <c r="C50" i="18"/>
  <c r="S52" i="18"/>
  <c r="R52" i="18"/>
  <c r="T52" i="18"/>
  <c r="AA52" i="18"/>
  <c r="Z52" i="18"/>
  <c r="E62" i="18"/>
  <c r="M62" i="18"/>
  <c r="U62" i="18"/>
  <c r="S56" i="18"/>
  <c r="R56" i="18"/>
  <c r="T56" i="18"/>
  <c r="AA56" i="18"/>
  <c r="Z56" i="18"/>
  <c r="S60" i="18"/>
  <c r="R60" i="18"/>
  <c r="T60" i="18"/>
  <c r="AA60" i="18"/>
  <c r="Z60" i="18"/>
  <c r="S65" i="18"/>
  <c r="R65" i="18"/>
  <c r="Q64" i="18"/>
  <c r="T65" i="18"/>
  <c r="AA65" i="18"/>
  <c r="Z65" i="18"/>
  <c r="Y64" i="18"/>
  <c r="C76" i="18"/>
  <c r="S69" i="18"/>
  <c r="R69" i="18"/>
  <c r="T69" i="18"/>
  <c r="AA69" i="18"/>
  <c r="Z69" i="18"/>
  <c r="S73" i="18"/>
  <c r="R73" i="18"/>
  <c r="T73" i="18"/>
  <c r="AA73" i="18"/>
  <c r="Z73" i="18"/>
  <c r="AB73" i="18"/>
  <c r="G78" i="18"/>
  <c r="O78" i="18"/>
  <c r="W78" i="18"/>
  <c r="S82" i="18"/>
  <c r="R82" i="18"/>
  <c r="Q90" i="18"/>
  <c r="T82" i="18"/>
  <c r="AA82" i="18"/>
  <c r="Z82" i="18"/>
  <c r="Y90" i="18"/>
  <c r="S86" i="18"/>
  <c r="R86" i="18"/>
  <c r="T86" i="18"/>
  <c r="AA86" i="18"/>
  <c r="Z86" i="18"/>
  <c r="E92" i="18"/>
  <c r="M92" i="18"/>
  <c r="U92" i="18"/>
  <c r="S95" i="18"/>
  <c r="R95" i="18"/>
  <c r="T95" i="18"/>
  <c r="AA95" i="18"/>
  <c r="Z95" i="18"/>
  <c r="G104" i="18"/>
  <c r="O104" i="18"/>
  <c r="W104" i="18"/>
  <c r="S99" i="18"/>
  <c r="R99" i="18"/>
  <c r="T99" i="18"/>
  <c r="AA99" i="18"/>
  <c r="Z99" i="18"/>
  <c r="S103" i="18"/>
  <c r="R103" i="18"/>
  <c r="T103" i="18"/>
  <c r="AA103" i="18"/>
  <c r="Z103" i="18"/>
  <c r="C106" i="18"/>
  <c r="S108" i="18"/>
  <c r="R108" i="18"/>
  <c r="T108" i="18"/>
  <c r="AA108" i="18"/>
  <c r="Z108" i="18"/>
  <c r="AB108" i="18"/>
  <c r="E118" i="18"/>
  <c r="M118" i="18"/>
  <c r="U118" i="18"/>
  <c r="S112" i="18"/>
  <c r="R112" i="18"/>
  <c r="T112" i="18"/>
  <c r="AA112" i="18"/>
  <c r="Z112" i="18"/>
  <c r="S116" i="18"/>
  <c r="R116" i="18"/>
  <c r="T116" i="18"/>
  <c r="AA116" i="18"/>
  <c r="Z116" i="18"/>
  <c r="S121" i="18"/>
  <c r="R121" i="18"/>
  <c r="Q120" i="18"/>
  <c r="T121" i="18"/>
  <c r="AA121" i="18"/>
  <c r="Z121" i="18"/>
  <c r="Y120" i="18"/>
  <c r="C132" i="18"/>
  <c r="S125" i="18"/>
  <c r="R125" i="18"/>
  <c r="T125" i="18"/>
  <c r="AA125" i="18"/>
  <c r="Z125" i="18"/>
  <c r="AB125" i="18"/>
  <c r="S129" i="18"/>
  <c r="R129" i="18"/>
  <c r="T129" i="18"/>
  <c r="AA129" i="18"/>
  <c r="Z129" i="18"/>
  <c r="S130" i="18"/>
  <c r="T130" i="18"/>
  <c r="R130" i="18"/>
  <c r="O134" i="18"/>
  <c r="J137" i="18"/>
  <c r="I137" i="18"/>
  <c r="K137" i="18"/>
  <c r="N146" i="18"/>
  <c r="S143" i="18"/>
  <c r="R143" i="18"/>
  <c r="T143" i="18"/>
  <c r="O148" i="18"/>
  <c r="AA156" i="18"/>
  <c r="Z156" i="18"/>
  <c r="J83" i="21"/>
  <c r="I83" i="21"/>
  <c r="H83" i="21"/>
  <c r="I31" i="18"/>
  <c r="K31" i="18"/>
  <c r="J31" i="18"/>
  <c r="F36" i="18"/>
  <c r="N36" i="18"/>
  <c r="V36" i="18"/>
  <c r="I40" i="18"/>
  <c r="H48" i="18"/>
  <c r="K40" i="18"/>
  <c r="J40" i="18"/>
  <c r="P48" i="18"/>
  <c r="X48" i="18"/>
  <c r="I44" i="18"/>
  <c r="K44" i="18"/>
  <c r="J44" i="18"/>
  <c r="D50" i="18"/>
  <c r="L50" i="18"/>
  <c r="I53" i="18"/>
  <c r="J53" i="18"/>
  <c r="K53" i="18"/>
  <c r="F62" i="18"/>
  <c r="N62" i="18"/>
  <c r="V62" i="18"/>
  <c r="I57" i="18"/>
  <c r="K57" i="18"/>
  <c r="J57" i="18"/>
  <c r="I61" i="18"/>
  <c r="K61" i="18"/>
  <c r="J61" i="18"/>
  <c r="I66" i="18"/>
  <c r="K66" i="18"/>
  <c r="J66" i="18"/>
  <c r="D76" i="18"/>
  <c r="L76" i="18"/>
  <c r="I70" i="18"/>
  <c r="K70" i="18"/>
  <c r="J70" i="18"/>
  <c r="I74" i="18"/>
  <c r="K74" i="18"/>
  <c r="J74" i="18"/>
  <c r="I79" i="18"/>
  <c r="H78" i="18"/>
  <c r="K79" i="18"/>
  <c r="J79" i="18"/>
  <c r="P78" i="18"/>
  <c r="X78" i="18"/>
  <c r="I83" i="18"/>
  <c r="K83" i="18"/>
  <c r="J83" i="18"/>
  <c r="I87" i="18"/>
  <c r="K87" i="18"/>
  <c r="J87" i="18"/>
  <c r="F92" i="18"/>
  <c r="N92" i="18"/>
  <c r="V92" i="18"/>
  <c r="I96" i="18"/>
  <c r="H104" i="18"/>
  <c r="K96" i="18"/>
  <c r="J96" i="18"/>
  <c r="P104" i="18"/>
  <c r="X104" i="18"/>
  <c r="I100" i="18"/>
  <c r="K100" i="18"/>
  <c r="J100" i="18"/>
  <c r="D106" i="18"/>
  <c r="L106" i="18"/>
  <c r="I109" i="18"/>
  <c r="K109" i="18"/>
  <c r="J109" i="18"/>
  <c r="F118" i="18"/>
  <c r="N118" i="18"/>
  <c r="V118" i="18"/>
  <c r="I113" i="18"/>
  <c r="K113" i="18"/>
  <c r="J113" i="18"/>
  <c r="I117" i="18"/>
  <c r="K117" i="18"/>
  <c r="J117" i="18"/>
  <c r="I122" i="18"/>
  <c r="K122" i="18"/>
  <c r="J122" i="18"/>
  <c r="D132" i="18"/>
  <c r="L132" i="18"/>
  <c r="I126" i="18"/>
  <c r="K126" i="18"/>
  <c r="J126" i="18"/>
  <c r="K130" i="18"/>
  <c r="I130" i="18"/>
  <c r="J130" i="18"/>
  <c r="D134" i="18"/>
  <c r="S135" i="18"/>
  <c r="R135" i="18"/>
  <c r="Q134" i="18"/>
  <c r="T135" i="18"/>
  <c r="R138" i="18"/>
  <c r="Q146" i="18"/>
  <c r="S138" i="18"/>
  <c r="T138" i="18"/>
  <c r="K141" i="18"/>
  <c r="J141" i="18"/>
  <c r="I141" i="18"/>
  <c r="D160" i="18"/>
  <c r="K158" i="18"/>
  <c r="J158" i="18"/>
  <c r="I158" i="18"/>
  <c r="C50" i="21"/>
  <c r="J87" i="21"/>
  <c r="I87" i="21"/>
  <c r="H87" i="21"/>
  <c r="T31" i="18"/>
  <c r="S31" i="18"/>
  <c r="R31" i="18"/>
  <c r="AA31" i="18"/>
  <c r="Z31" i="18"/>
  <c r="G36" i="18"/>
  <c r="O36" i="18"/>
  <c r="W36" i="18"/>
  <c r="Q48" i="18"/>
  <c r="T40" i="18"/>
  <c r="S40" i="18"/>
  <c r="R40" i="18"/>
  <c r="Y48" i="18"/>
  <c r="AA40" i="18"/>
  <c r="Z40" i="18"/>
  <c r="T44" i="18"/>
  <c r="S44" i="18"/>
  <c r="R44" i="18"/>
  <c r="Z44" i="18"/>
  <c r="AA44" i="18"/>
  <c r="E50" i="18"/>
  <c r="M50" i="18"/>
  <c r="U50" i="18"/>
  <c r="T53" i="18"/>
  <c r="S53" i="18"/>
  <c r="R53" i="18"/>
  <c r="AA53" i="18"/>
  <c r="Z53" i="18"/>
  <c r="G62" i="18"/>
  <c r="O62" i="18"/>
  <c r="W62" i="18"/>
  <c r="T57" i="18"/>
  <c r="S57" i="18"/>
  <c r="R57" i="18"/>
  <c r="AA57" i="18"/>
  <c r="Z57" i="18"/>
  <c r="T61" i="18"/>
  <c r="S61" i="18"/>
  <c r="R61" i="18"/>
  <c r="Z61" i="18"/>
  <c r="AA61" i="18"/>
  <c r="C64" i="18"/>
  <c r="T66" i="18"/>
  <c r="S66" i="18"/>
  <c r="R66" i="18"/>
  <c r="AA66" i="18"/>
  <c r="Z66" i="18"/>
  <c r="E76" i="18"/>
  <c r="M76" i="18"/>
  <c r="U76" i="18"/>
  <c r="T70" i="18"/>
  <c r="S70" i="18"/>
  <c r="R70" i="18"/>
  <c r="AA70" i="18"/>
  <c r="Z70" i="18"/>
  <c r="T74" i="18"/>
  <c r="S74" i="18"/>
  <c r="R74" i="18"/>
  <c r="AB74" i="18"/>
  <c r="AA74" i="18"/>
  <c r="Z74" i="18"/>
  <c r="Q78" i="18"/>
  <c r="T79" i="18"/>
  <c r="S79" i="18"/>
  <c r="R79" i="18"/>
  <c r="Y78" i="18"/>
  <c r="AB79" i="18"/>
  <c r="AA79" i="18"/>
  <c r="Z79" i="18"/>
  <c r="C90" i="18"/>
  <c r="T83" i="18"/>
  <c r="S83" i="18"/>
  <c r="R83" i="18"/>
  <c r="AA83" i="18"/>
  <c r="Z83" i="18"/>
  <c r="T87" i="18"/>
  <c r="S87" i="18"/>
  <c r="R87" i="18"/>
  <c r="AA87" i="18"/>
  <c r="Z87" i="18"/>
  <c r="G92" i="18"/>
  <c r="O92" i="18"/>
  <c r="W92" i="18"/>
  <c r="Q104" i="18"/>
  <c r="T96" i="18"/>
  <c r="S96" i="18"/>
  <c r="R96" i="18"/>
  <c r="Y104" i="18"/>
  <c r="AB96" i="18"/>
  <c r="AA96" i="18"/>
  <c r="Z96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A122" i="18"/>
  <c r="Z122" i="18"/>
  <c r="E132" i="18"/>
  <c r="M132" i="18"/>
  <c r="U132" i="18"/>
  <c r="T126" i="18"/>
  <c r="S126" i="18"/>
  <c r="R126" i="18"/>
  <c r="AB126" i="18"/>
  <c r="AA126" i="18"/>
  <c r="Z126" i="18"/>
  <c r="E134" i="18"/>
  <c r="C146" i="18"/>
  <c r="AA139" i="18"/>
  <c r="Z139" i="18"/>
  <c r="AA143" i="18"/>
  <c r="Z143" i="18"/>
  <c r="AB143" i="18"/>
  <c r="W148" i="18"/>
  <c r="J48" i="21"/>
  <c r="I48" i="21"/>
  <c r="H48" i="21"/>
  <c r="J95" i="21"/>
  <c r="I95" i="21"/>
  <c r="H95" i="21"/>
  <c r="T137" i="18"/>
  <c r="R137" i="18"/>
  <c r="S137" i="18"/>
  <c r="Z137" i="18"/>
  <c r="AA137" i="18"/>
  <c r="G146" i="18"/>
  <c r="O146" i="18"/>
  <c r="W146" i="18"/>
  <c r="T141" i="18"/>
  <c r="S141" i="18"/>
  <c r="R141" i="18"/>
  <c r="AB141" i="18"/>
  <c r="AA141" i="18"/>
  <c r="Z141" i="18"/>
  <c r="T145" i="18"/>
  <c r="S145" i="18"/>
  <c r="R145" i="18"/>
  <c r="AA145" i="18"/>
  <c r="Z145" i="18"/>
  <c r="C148" i="18"/>
  <c r="T150" i="18"/>
  <c r="S150" i="18"/>
  <c r="R150" i="18"/>
  <c r="AA150" i="18"/>
  <c r="Z150" i="18"/>
  <c r="E160" i="18"/>
  <c r="M160" i="18"/>
  <c r="U160" i="18"/>
  <c r="T154" i="18"/>
  <c r="S154" i="18"/>
  <c r="R154" i="18"/>
  <c r="AA154" i="18"/>
  <c r="Z154" i="18"/>
  <c r="T158" i="18"/>
  <c r="S158" i="18"/>
  <c r="R158" i="18"/>
  <c r="AA158" i="18"/>
  <c r="Z158" i="18"/>
  <c r="T10" i="21"/>
  <c r="S10" i="21"/>
  <c r="R10" i="21"/>
  <c r="J31" i="21"/>
  <c r="I31" i="21"/>
  <c r="H31" i="21"/>
  <c r="J66" i="21"/>
  <c r="I66" i="21"/>
  <c r="H66" i="21"/>
  <c r="J155" i="21"/>
  <c r="I155" i="21"/>
  <c r="H155" i="21"/>
  <c r="F134" i="18"/>
  <c r="N134" i="18"/>
  <c r="V134" i="18"/>
  <c r="J138" i="18"/>
  <c r="H146" i="18"/>
  <c r="K138" i="18"/>
  <c r="I138" i="18"/>
  <c r="P146" i="18"/>
  <c r="X146" i="18"/>
  <c r="J142" i="18"/>
  <c r="I142" i="18"/>
  <c r="K142" i="18"/>
  <c r="D148" i="18"/>
  <c r="L148" i="18"/>
  <c r="J151" i="18"/>
  <c r="I151" i="18"/>
  <c r="K151" i="18"/>
  <c r="F160" i="18"/>
  <c r="N160" i="18"/>
  <c r="V160" i="18"/>
  <c r="J155" i="18"/>
  <c r="I155" i="18"/>
  <c r="K155" i="18"/>
  <c r="J159" i="18"/>
  <c r="I159" i="18"/>
  <c r="K159" i="18"/>
  <c r="T16" i="21"/>
  <c r="S16" i="21"/>
  <c r="R16" i="21"/>
  <c r="J44" i="21"/>
  <c r="I44" i="21"/>
  <c r="H44" i="21"/>
  <c r="E64" i="21"/>
  <c r="J103" i="21"/>
  <c r="I103" i="21"/>
  <c r="H103" i="21"/>
  <c r="J125" i="21"/>
  <c r="I125" i="21"/>
  <c r="H125" i="21"/>
  <c r="J159" i="21"/>
  <c r="I159" i="21"/>
  <c r="H159" i="21"/>
  <c r="N12" i="22"/>
  <c r="M12" i="22"/>
  <c r="L12" i="22"/>
  <c r="K12" i="22"/>
  <c r="J12" i="22"/>
  <c r="F107" i="24"/>
  <c r="T142" i="18"/>
  <c r="R142" i="18"/>
  <c r="S142" i="18"/>
  <c r="Z142" i="18"/>
  <c r="AA142" i="18"/>
  <c r="E148" i="18"/>
  <c r="M148" i="18"/>
  <c r="U148" i="18"/>
  <c r="T151" i="18"/>
  <c r="R151" i="18"/>
  <c r="S151" i="18"/>
  <c r="Z151" i="18"/>
  <c r="AA151" i="18"/>
  <c r="G160" i="18"/>
  <c r="O160" i="18"/>
  <c r="W160" i="18"/>
  <c r="T155" i="18"/>
  <c r="R155" i="18"/>
  <c r="S155" i="18"/>
  <c r="AB155" i="18"/>
  <c r="Z155" i="18"/>
  <c r="AA155" i="18"/>
  <c r="T159" i="18"/>
  <c r="R159" i="18"/>
  <c r="S159" i="18"/>
  <c r="Z159" i="18"/>
  <c r="AA159" i="18"/>
  <c r="J57" i="21"/>
  <c r="I57" i="21"/>
  <c r="H57" i="21"/>
  <c r="J91" i="21"/>
  <c r="I91" i="21"/>
  <c r="H91" i="21"/>
  <c r="J105" i="21"/>
  <c r="I105" i="21"/>
  <c r="H105" i="21"/>
  <c r="J129" i="21"/>
  <c r="I129" i="21"/>
  <c r="H129" i="21"/>
  <c r="N97" i="22"/>
  <c r="I105" i="22"/>
  <c r="M97" i="22"/>
  <c r="L97" i="22"/>
  <c r="K97" i="22"/>
  <c r="J97" i="22"/>
  <c r="K135" i="18"/>
  <c r="H134" i="18"/>
  <c r="J135" i="18"/>
  <c r="I135" i="18"/>
  <c r="P134" i="18"/>
  <c r="X134" i="18"/>
  <c r="K139" i="18"/>
  <c r="I139" i="18"/>
  <c r="J139" i="18"/>
  <c r="K143" i="18"/>
  <c r="J143" i="18"/>
  <c r="I143" i="18"/>
  <c r="F148" i="18"/>
  <c r="N148" i="18"/>
  <c r="V148" i="18"/>
  <c r="K152" i="18"/>
  <c r="J152" i="18"/>
  <c r="H160" i="18"/>
  <c r="I152" i="18"/>
  <c r="P160" i="18"/>
  <c r="X160" i="18"/>
  <c r="K156" i="18"/>
  <c r="J156" i="18"/>
  <c r="I156" i="18"/>
  <c r="T12" i="21"/>
  <c r="S12" i="21"/>
  <c r="R12" i="21"/>
  <c r="J35" i="21"/>
  <c r="I35" i="21"/>
  <c r="H35" i="21"/>
  <c r="J70" i="21"/>
  <c r="I70" i="21"/>
  <c r="H70" i="21"/>
  <c r="G78" i="21"/>
  <c r="J108" i="21"/>
  <c r="I108" i="21"/>
  <c r="H108" i="21"/>
  <c r="J133" i="21"/>
  <c r="I133" i="21"/>
  <c r="H133" i="21"/>
  <c r="I144" i="18"/>
  <c r="K144" i="18"/>
  <c r="J144" i="18"/>
  <c r="I149" i="18"/>
  <c r="H148" i="18"/>
  <c r="K149" i="18"/>
  <c r="J149" i="18"/>
  <c r="P148" i="18"/>
  <c r="X148" i="18"/>
  <c r="I153" i="18"/>
  <c r="K153" i="18"/>
  <c r="J153" i="18"/>
  <c r="I157" i="18"/>
  <c r="K157" i="18"/>
  <c r="J157" i="18"/>
  <c r="E22" i="21"/>
  <c r="J27" i="21"/>
  <c r="I27" i="21"/>
  <c r="H27" i="21"/>
  <c r="J61" i="21"/>
  <c r="I61" i="21"/>
  <c r="H61" i="21"/>
  <c r="J112" i="21"/>
  <c r="I112" i="21"/>
  <c r="H112" i="21"/>
  <c r="G120" i="21"/>
  <c r="J142" i="21"/>
  <c r="I142" i="21"/>
  <c r="H142" i="21"/>
  <c r="C91" i="22"/>
  <c r="T131" i="18"/>
  <c r="S131" i="18"/>
  <c r="R131" i="18"/>
  <c r="AA131" i="18"/>
  <c r="Z131" i="18"/>
  <c r="C134" i="18"/>
  <c r="T136" i="18"/>
  <c r="S136" i="18"/>
  <c r="R136" i="18"/>
  <c r="AA136" i="18"/>
  <c r="Z136" i="18"/>
  <c r="E146" i="18"/>
  <c r="M146" i="18"/>
  <c r="U146" i="18"/>
  <c r="T140" i="18"/>
  <c r="S140" i="18"/>
  <c r="R140" i="18"/>
  <c r="AA140" i="18"/>
  <c r="Z140" i="18"/>
  <c r="T144" i="18"/>
  <c r="S144" i="18"/>
  <c r="R144" i="18"/>
  <c r="AB144" i="18"/>
  <c r="AA144" i="18"/>
  <c r="Z144" i="18"/>
  <c r="T149" i="18"/>
  <c r="S149" i="18"/>
  <c r="Q148" i="18"/>
  <c r="R149" i="18"/>
  <c r="AB149" i="18"/>
  <c r="AA149" i="18"/>
  <c r="Y148" i="18"/>
  <c r="Z149" i="18"/>
  <c r="C160" i="18"/>
  <c r="T153" i="18"/>
  <c r="S153" i="18"/>
  <c r="R153" i="18"/>
  <c r="AB153" i="18"/>
  <c r="AA153" i="18"/>
  <c r="Z153" i="18"/>
  <c r="T157" i="18"/>
  <c r="S157" i="18"/>
  <c r="R157" i="18"/>
  <c r="AB157" i="18"/>
  <c r="AA157" i="18"/>
  <c r="Z157" i="18"/>
  <c r="T14" i="21"/>
  <c r="S14" i="21"/>
  <c r="R14" i="21"/>
  <c r="Q22" i="21"/>
  <c r="J40" i="21"/>
  <c r="I40" i="21"/>
  <c r="H40" i="21"/>
  <c r="J74" i="21"/>
  <c r="I74" i="21"/>
  <c r="H74" i="21"/>
  <c r="J114" i="21"/>
  <c r="I114" i="21"/>
  <c r="H114" i="21"/>
  <c r="J146" i="21"/>
  <c r="I146" i="21"/>
  <c r="H146" i="21"/>
  <c r="F22" i="21"/>
  <c r="D50" i="21"/>
  <c r="F64" i="21"/>
  <c r="J100" i="21"/>
  <c r="I100" i="21"/>
  <c r="H100" i="21"/>
  <c r="F77" i="22"/>
  <c r="N101" i="22"/>
  <c r="L101" i="22"/>
  <c r="M101" i="22"/>
  <c r="K101" i="22"/>
  <c r="J101" i="22"/>
  <c r="D119" i="22"/>
  <c r="L174" i="24"/>
  <c r="J10" i="21"/>
  <c r="I10" i="21"/>
  <c r="H10" i="21"/>
  <c r="J12" i="21"/>
  <c r="I12" i="21"/>
  <c r="H12" i="21"/>
  <c r="J14" i="21"/>
  <c r="I14" i="21"/>
  <c r="H14" i="21"/>
  <c r="G22" i="21"/>
  <c r="J16" i="21"/>
  <c r="I16" i="21"/>
  <c r="H16" i="21"/>
  <c r="J18" i="21"/>
  <c r="I18" i="21"/>
  <c r="H18" i="21"/>
  <c r="J20" i="21"/>
  <c r="I20" i="21"/>
  <c r="H20" i="21"/>
  <c r="J26" i="21"/>
  <c r="I26" i="21"/>
  <c r="H26" i="21"/>
  <c r="C36" i="21"/>
  <c r="J30" i="21"/>
  <c r="I30" i="21"/>
  <c r="H30" i="21"/>
  <c r="J34" i="21"/>
  <c r="I34" i="21"/>
  <c r="H34" i="21"/>
  <c r="J39" i="21"/>
  <c r="I39" i="21"/>
  <c r="H39" i="21"/>
  <c r="E50" i="21"/>
  <c r="J43" i="21"/>
  <c r="I43" i="21"/>
  <c r="H43" i="21"/>
  <c r="J47" i="21"/>
  <c r="I47" i="21"/>
  <c r="H47" i="21"/>
  <c r="J52" i="21"/>
  <c r="I52" i="21"/>
  <c r="H52" i="21"/>
  <c r="J56" i="21"/>
  <c r="I56" i="21"/>
  <c r="H56" i="21"/>
  <c r="G64" i="21"/>
  <c r="J60" i="21"/>
  <c r="I60" i="21"/>
  <c r="H60" i="21"/>
  <c r="J69" i="21"/>
  <c r="I69" i="21"/>
  <c r="H69" i="21"/>
  <c r="J73" i="21"/>
  <c r="I73" i="21"/>
  <c r="H73" i="21"/>
  <c r="J77" i="21"/>
  <c r="I77" i="21"/>
  <c r="H77" i="21"/>
  <c r="J82" i="21"/>
  <c r="I82" i="21"/>
  <c r="H82" i="21"/>
  <c r="C92" i="21"/>
  <c r="J86" i="21"/>
  <c r="I86" i="21"/>
  <c r="H86" i="21"/>
  <c r="J90" i="21"/>
  <c r="I90" i="21"/>
  <c r="H90" i="21"/>
  <c r="J97" i="21"/>
  <c r="I97" i="21"/>
  <c r="H97" i="21"/>
  <c r="J117" i="21"/>
  <c r="I117" i="21"/>
  <c r="H117" i="21"/>
  <c r="J122" i="21"/>
  <c r="I122" i="21"/>
  <c r="H122" i="21"/>
  <c r="J126" i="21"/>
  <c r="I126" i="21"/>
  <c r="H126" i="21"/>
  <c r="G134" i="21"/>
  <c r="J130" i="21"/>
  <c r="I130" i="21"/>
  <c r="H130" i="21"/>
  <c r="J139" i="21"/>
  <c r="I139" i="21"/>
  <c r="H139" i="21"/>
  <c r="J143" i="21"/>
  <c r="I143" i="21"/>
  <c r="H143" i="21"/>
  <c r="J147" i="21"/>
  <c r="I147" i="21"/>
  <c r="H147" i="21"/>
  <c r="J152" i="21"/>
  <c r="I152" i="21"/>
  <c r="H152" i="21"/>
  <c r="J156" i="21"/>
  <c r="I156" i="21"/>
  <c r="H156" i="21"/>
  <c r="J160" i="21"/>
  <c r="I160" i="21"/>
  <c r="H160" i="21"/>
  <c r="C63" i="22"/>
  <c r="G77" i="22"/>
  <c r="E119" i="22"/>
  <c r="D36" i="21"/>
  <c r="F50" i="21"/>
  <c r="D92" i="21"/>
  <c r="J94" i="21"/>
  <c r="I94" i="21"/>
  <c r="H94" i="21"/>
  <c r="J102" i="21"/>
  <c r="I102" i="21"/>
  <c r="H102" i="21"/>
  <c r="F49" i="22"/>
  <c r="K102" i="22"/>
  <c r="J102" i="22"/>
  <c r="N102" i="22"/>
  <c r="M102" i="22"/>
  <c r="L102" i="22"/>
  <c r="H262" i="24"/>
  <c r="T11" i="21"/>
  <c r="S11" i="21"/>
  <c r="R11" i="21"/>
  <c r="T13" i="21"/>
  <c r="S13" i="21"/>
  <c r="R13" i="21"/>
  <c r="M22" i="21"/>
  <c r="T15" i="21"/>
  <c r="S15" i="21"/>
  <c r="R15" i="21"/>
  <c r="T17" i="21"/>
  <c r="S17" i="21"/>
  <c r="R17" i="21"/>
  <c r="T19" i="21"/>
  <c r="S19" i="21"/>
  <c r="R19" i="21"/>
  <c r="T21" i="21"/>
  <c r="S21" i="21"/>
  <c r="R21" i="21"/>
  <c r="J25" i="21"/>
  <c r="I25" i="21"/>
  <c r="H25" i="21"/>
  <c r="E36" i="21"/>
  <c r="J29" i="21"/>
  <c r="I29" i="21"/>
  <c r="H29" i="21"/>
  <c r="J33" i="21"/>
  <c r="I33" i="21"/>
  <c r="H33" i="21"/>
  <c r="J38" i="21"/>
  <c r="I38" i="21"/>
  <c r="H38" i="21"/>
  <c r="J42" i="21"/>
  <c r="I42" i="21"/>
  <c r="H42" i="21"/>
  <c r="G50" i="21"/>
  <c r="J46" i="21"/>
  <c r="I46" i="21"/>
  <c r="H46" i="21"/>
  <c r="J55" i="21"/>
  <c r="I55" i="21"/>
  <c r="H55" i="21"/>
  <c r="J59" i="21"/>
  <c r="I59" i="21"/>
  <c r="H59" i="21"/>
  <c r="J63" i="21"/>
  <c r="I63" i="21"/>
  <c r="H63" i="21"/>
  <c r="J68" i="21"/>
  <c r="I68" i="21"/>
  <c r="H68" i="21"/>
  <c r="C78" i="21"/>
  <c r="J72" i="21"/>
  <c r="I72" i="21"/>
  <c r="H72" i="21"/>
  <c r="J76" i="21"/>
  <c r="I76" i="21"/>
  <c r="H76" i="21"/>
  <c r="J81" i="21"/>
  <c r="I81" i="21"/>
  <c r="H81" i="21"/>
  <c r="E92" i="21"/>
  <c r="J85" i="21"/>
  <c r="I85" i="21"/>
  <c r="H85" i="21"/>
  <c r="J89" i="21"/>
  <c r="I89" i="21"/>
  <c r="H89" i="21"/>
  <c r="D106" i="21"/>
  <c r="J99" i="21"/>
  <c r="I99" i="21"/>
  <c r="H99" i="21"/>
  <c r="J104" i="21"/>
  <c r="I104" i="21"/>
  <c r="H104" i="21"/>
  <c r="J109" i="21"/>
  <c r="I109" i="21"/>
  <c r="H109" i="21"/>
  <c r="J111" i="21"/>
  <c r="I111" i="21"/>
  <c r="H111" i="21"/>
  <c r="J113" i="21"/>
  <c r="I113" i="21"/>
  <c r="H113" i="21"/>
  <c r="J115" i="21"/>
  <c r="I115" i="21"/>
  <c r="H115" i="21"/>
  <c r="J118" i="21"/>
  <c r="I118" i="21"/>
  <c r="H118" i="21"/>
  <c r="J123" i="21"/>
  <c r="I123" i="21"/>
  <c r="H123" i="21"/>
  <c r="J127" i="21"/>
  <c r="I127" i="21"/>
  <c r="H127" i="21"/>
  <c r="J131" i="21"/>
  <c r="I131" i="21"/>
  <c r="H131" i="21"/>
  <c r="J136" i="21"/>
  <c r="I136" i="21"/>
  <c r="H136" i="21"/>
  <c r="J140" i="21"/>
  <c r="I140" i="21"/>
  <c r="H140" i="21"/>
  <c r="G148" i="21"/>
  <c r="J144" i="21"/>
  <c r="I144" i="21"/>
  <c r="H144" i="21"/>
  <c r="J153" i="21"/>
  <c r="I153" i="21"/>
  <c r="H153" i="21"/>
  <c r="J157" i="21"/>
  <c r="I157" i="21"/>
  <c r="H157" i="21"/>
  <c r="J161" i="21"/>
  <c r="I161" i="21"/>
  <c r="H161" i="21"/>
  <c r="Z15" i="22"/>
  <c r="X15" i="22"/>
  <c r="C35" i="22"/>
  <c r="G49" i="22"/>
  <c r="F106" i="24"/>
  <c r="N22" i="21"/>
  <c r="F36" i="21"/>
  <c r="D78" i="21"/>
  <c r="F92" i="21"/>
  <c r="J96" i="21"/>
  <c r="I96" i="21"/>
  <c r="H96" i="21"/>
  <c r="E106" i="21"/>
  <c r="N13" i="22"/>
  <c r="M13" i="22"/>
  <c r="L13" i="22"/>
  <c r="K13" i="22"/>
  <c r="J13" i="22"/>
  <c r="I21" i="22"/>
  <c r="L15" i="24"/>
  <c r="F32" i="24"/>
  <c r="J11" i="21"/>
  <c r="I11" i="21"/>
  <c r="H11" i="21"/>
  <c r="J13" i="21"/>
  <c r="I13" i="21"/>
  <c r="H13" i="21"/>
  <c r="C22" i="21"/>
  <c r="O22" i="21"/>
  <c r="J15" i="21"/>
  <c r="I15" i="21"/>
  <c r="H15" i="21"/>
  <c r="J17" i="21"/>
  <c r="I17" i="21"/>
  <c r="H17" i="21"/>
  <c r="J19" i="21"/>
  <c r="I19" i="21"/>
  <c r="H19" i="21"/>
  <c r="J21" i="21"/>
  <c r="I21" i="21"/>
  <c r="H21" i="21"/>
  <c r="J24" i="21"/>
  <c r="I24" i="21"/>
  <c r="H24" i="21"/>
  <c r="J28" i="21"/>
  <c r="I28" i="21"/>
  <c r="H28" i="21"/>
  <c r="G36" i="21"/>
  <c r="J32" i="21"/>
  <c r="I32" i="21"/>
  <c r="H32" i="21"/>
  <c r="J41" i="21"/>
  <c r="I41" i="21"/>
  <c r="H41" i="21"/>
  <c r="J45" i="21"/>
  <c r="I45" i="21"/>
  <c r="H45" i="21"/>
  <c r="J49" i="21"/>
  <c r="I49" i="21"/>
  <c r="H49" i="21"/>
  <c r="J54" i="21"/>
  <c r="I54" i="21"/>
  <c r="H54" i="21"/>
  <c r="C64" i="21"/>
  <c r="J58" i="21"/>
  <c r="I58" i="21"/>
  <c r="H58" i="21"/>
  <c r="J62" i="21"/>
  <c r="I62" i="21"/>
  <c r="H62" i="21"/>
  <c r="J67" i="21"/>
  <c r="I67" i="21"/>
  <c r="H67" i="21"/>
  <c r="E78" i="21"/>
  <c r="J71" i="21"/>
  <c r="I71" i="21"/>
  <c r="H71" i="21"/>
  <c r="J75" i="21"/>
  <c r="I75" i="21"/>
  <c r="H75" i="21"/>
  <c r="J80" i="21"/>
  <c r="I80" i="21"/>
  <c r="H80" i="21"/>
  <c r="J84" i="21"/>
  <c r="I84" i="21"/>
  <c r="H84" i="21"/>
  <c r="G92" i="21"/>
  <c r="J88" i="21"/>
  <c r="I88" i="21"/>
  <c r="H88" i="21"/>
  <c r="F106" i="21"/>
  <c r="J101" i="21"/>
  <c r="I101" i="21"/>
  <c r="H101" i="21"/>
  <c r="D120" i="21"/>
  <c r="J119" i="21"/>
  <c r="I119" i="21"/>
  <c r="H119" i="21"/>
  <c r="J124" i="21"/>
  <c r="I124" i="21"/>
  <c r="H124" i="21"/>
  <c r="J128" i="21"/>
  <c r="I128" i="21"/>
  <c r="H128" i="21"/>
  <c r="J132" i="21"/>
  <c r="I132" i="21"/>
  <c r="H132" i="21"/>
  <c r="J137" i="21"/>
  <c r="I137" i="21"/>
  <c r="H137" i="21"/>
  <c r="J141" i="21"/>
  <c r="I141" i="21"/>
  <c r="H141" i="21"/>
  <c r="J145" i="21"/>
  <c r="I145" i="21"/>
  <c r="H145" i="21"/>
  <c r="J150" i="21"/>
  <c r="I150" i="21"/>
  <c r="H150" i="21"/>
  <c r="J154" i="21"/>
  <c r="I154" i="21"/>
  <c r="H154" i="21"/>
  <c r="G162" i="21"/>
  <c r="J158" i="21"/>
  <c r="I158" i="21"/>
  <c r="H158" i="21"/>
  <c r="N20" i="22"/>
  <c r="M20" i="22"/>
  <c r="L20" i="22"/>
  <c r="K20" i="22"/>
  <c r="J20" i="22"/>
  <c r="J36" i="24"/>
  <c r="D22" i="21"/>
  <c r="P22" i="21"/>
  <c r="D64" i="21"/>
  <c r="F78" i="21"/>
  <c r="J98" i="21"/>
  <c r="I98" i="21"/>
  <c r="G106" i="21"/>
  <c r="H98" i="21"/>
  <c r="F120" i="21"/>
  <c r="J116" i="21"/>
  <c r="I116" i="21"/>
  <c r="H116" i="21"/>
  <c r="H105" i="22"/>
  <c r="J100" i="22"/>
  <c r="N100" i="22"/>
  <c r="M100" i="22"/>
  <c r="L100" i="22"/>
  <c r="K100" i="22"/>
  <c r="N11" i="22"/>
  <c r="M11" i="22"/>
  <c r="L11" i="22"/>
  <c r="K11" i="22"/>
  <c r="J11" i="22"/>
  <c r="C21" i="22"/>
  <c r="N19" i="22"/>
  <c r="M19" i="22"/>
  <c r="L19" i="22"/>
  <c r="K19" i="22"/>
  <c r="J19" i="22"/>
  <c r="D35" i="22"/>
  <c r="H49" i="22"/>
  <c r="D63" i="22"/>
  <c r="H77" i="22"/>
  <c r="D91" i="22"/>
  <c r="F119" i="22"/>
  <c r="N114" i="22"/>
  <c r="L114" i="22"/>
  <c r="M114" i="22"/>
  <c r="K114" i="22"/>
  <c r="J114" i="22"/>
  <c r="K115" i="22"/>
  <c r="J115" i="22"/>
  <c r="N115" i="22"/>
  <c r="M115" i="22"/>
  <c r="L115" i="22"/>
  <c r="F21" i="24"/>
  <c r="L42" i="24"/>
  <c r="H148" i="24"/>
  <c r="F194" i="24"/>
  <c r="M10" i="22"/>
  <c r="L10" i="22"/>
  <c r="K10" i="22"/>
  <c r="J10" i="22"/>
  <c r="N10" i="22"/>
  <c r="D21" i="22"/>
  <c r="M18" i="22"/>
  <c r="L18" i="22"/>
  <c r="K18" i="22"/>
  <c r="J18" i="22"/>
  <c r="N18" i="22"/>
  <c r="M24" i="22"/>
  <c r="L24" i="22"/>
  <c r="K24" i="22"/>
  <c r="J24" i="22"/>
  <c r="N24" i="22"/>
  <c r="M26" i="22"/>
  <c r="L26" i="22"/>
  <c r="K26" i="22"/>
  <c r="J26" i="22"/>
  <c r="N26" i="22"/>
  <c r="E35" i="22"/>
  <c r="M28" i="22"/>
  <c r="L28" i="22"/>
  <c r="K28" i="22"/>
  <c r="J28" i="22"/>
  <c r="N28" i="22"/>
  <c r="M30" i="22"/>
  <c r="L30" i="22"/>
  <c r="K30" i="22"/>
  <c r="J30" i="22"/>
  <c r="N30" i="22"/>
  <c r="M32" i="22"/>
  <c r="L32" i="22"/>
  <c r="K32" i="22"/>
  <c r="J32" i="22"/>
  <c r="N32" i="22"/>
  <c r="M34" i="22"/>
  <c r="L34" i="22"/>
  <c r="K34" i="22"/>
  <c r="J34" i="22"/>
  <c r="N34" i="22"/>
  <c r="M37" i="22"/>
  <c r="L37" i="22"/>
  <c r="K37" i="22"/>
  <c r="J37" i="22"/>
  <c r="N37" i="22"/>
  <c r="M39" i="22"/>
  <c r="L39" i="22"/>
  <c r="K39" i="22"/>
  <c r="J39" i="22"/>
  <c r="N39" i="22"/>
  <c r="M41" i="22"/>
  <c r="L41" i="22"/>
  <c r="K41" i="22"/>
  <c r="J41" i="22"/>
  <c r="I49" i="22"/>
  <c r="N41" i="22"/>
  <c r="M43" i="22"/>
  <c r="L43" i="22"/>
  <c r="K43" i="22"/>
  <c r="J43" i="22"/>
  <c r="N43" i="22"/>
  <c r="M45" i="22"/>
  <c r="L45" i="22"/>
  <c r="K45" i="22"/>
  <c r="J45" i="22"/>
  <c r="N45" i="22"/>
  <c r="M47" i="22"/>
  <c r="L47" i="22"/>
  <c r="K47" i="22"/>
  <c r="J47" i="22"/>
  <c r="N47" i="22"/>
  <c r="M52" i="22"/>
  <c r="L52" i="22"/>
  <c r="K52" i="22"/>
  <c r="J52" i="22"/>
  <c r="N52" i="22"/>
  <c r="M54" i="22"/>
  <c r="L54" i="22"/>
  <c r="K54" i="22"/>
  <c r="J54" i="22"/>
  <c r="N54" i="22"/>
  <c r="E63" i="22"/>
  <c r="M56" i="22"/>
  <c r="L56" i="22"/>
  <c r="K56" i="22"/>
  <c r="J56" i="22"/>
  <c r="N56" i="22"/>
  <c r="M58" i="22"/>
  <c r="L58" i="22"/>
  <c r="K58" i="22"/>
  <c r="J58" i="22"/>
  <c r="N58" i="22"/>
  <c r="M60" i="22"/>
  <c r="L60" i="22"/>
  <c r="K60" i="22"/>
  <c r="J60" i="22"/>
  <c r="N60" i="22"/>
  <c r="M62" i="22"/>
  <c r="L62" i="22"/>
  <c r="K62" i="22"/>
  <c r="J62" i="22"/>
  <c r="N62" i="22"/>
  <c r="M65" i="22"/>
  <c r="L65" i="22"/>
  <c r="K65" i="22"/>
  <c r="J65" i="22"/>
  <c r="N65" i="22"/>
  <c r="M67" i="22"/>
  <c r="L67" i="22"/>
  <c r="K67" i="22"/>
  <c r="J67" i="22"/>
  <c r="N67" i="22"/>
  <c r="M69" i="22"/>
  <c r="L69" i="22"/>
  <c r="K69" i="22"/>
  <c r="J69" i="22"/>
  <c r="I77" i="22"/>
  <c r="N69" i="22"/>
  <c r="M71" i="22"/>
  <c r="L71" i="22"/>
  <c r="K71" i="22"/>
  <c r="J71" i="22"/>
  <c r="N71" i="22"/>
  <c r="M73" i="22"/>
  <c r="L73" i="22"/>
  <c r="K73" i="22"/>
  <c r="J73" i="22"/>
  <c r="N73" i="22"/>
  <c r="M75" i="22"/>
  <c r="L75" i="22"/>
  <c r="K75" i="22"/>
  <c r="J75" i="22"/>
  <c r="N75" i="22"/>
  <c r="M80" i="22"/>
  <c r="L80" i="22"/>
  <c r="K80" i="22"/>
  <c r="J80" i="22"/>
  <c r="N80" i="22"/>
  <c r="M82" i="22"/>
  <c r="L82" i="22"/>
  <c r="K82" i="22"/>
  <c r="J82" i="22"/>
  <c r="N82" i="22"/>
  <c r="E91" i="22"/>
  <c r="M84" i="22"/>
  <c r="L84" i="22"/>
  <c r="K84" i="22"/>
  <c r="J84" i="22"/>
  <c r="N84" i="22"/>
  <c r="M86" i="22"/>
  <c r="L86" i="22"/>
  <c r="K86" i="22"/>
  <c r="J86" i="22"/>
  <c r="N86" i="22"/>
  <c r="M88" i="22"/>
  <c r="L88" i="22"/>
  <c r="K88" i="22"/>
  <c r="J88" i="22"/>
  <c r="N88" i="22"/>
  <c r="M90" i="22"/>
  <c r="L90" i="22"/>
  <c r="K90" i="22"/>
  <c r="J90" i="22"/>
  <c r="N90" i="22"/>
  <c r="M93" i="22"/>
  <c r="L93" i="22"/>
  <c r="K93" i="22"/>
  <c r="J93" i="22"/>
  <c r="N93" i="22"/>
  <c r="M95" i="22"/>
  <c r="L95" i="22"/>
  <c r="K95" i="22"/>
  <c r="J95" i="22"/>
  <c r="N95" i="22"/>
  <c r="G119" i="22"/>
  <c r="N112" i="22"/>
  <c r="L112" i="22"/>
  <c r="M112" i="22"/>
  <c r="K112" i="22"/>
  <c r="J112" i="22"/>
  <c r="K113" i="22"/>
  <c r="J113" i="22"/>
  <c r="N113" i="22"/>
  <c r="M113" i="22"/>
  <c r="L113" i="22"/>
  <c r="H38" i="24"/>
  <c r="L196" i="24"/>
  <c r="J38" i="25"/>
  <c r="M71" i="26"/>
  <c r="L71" i="26"/>
  <c r="K71" i="26"/>
  <c r="J71" i="26"/>
  <c r="I71" i="26"/>
  <c r="C106" i="21"/>
  <c r="C120" i="21"/>
  <c r="C134" i="21"/>
  <c r="C148" i="21"/>
  <c r="C162" i="21"/>
  <c r="L9" i="22"/>
  <c r="K9" i="22"/>
  <c r="J9" i="22"/>
  <c r="M9" i="22"/>
  <c r="N9" i="22"/>
  <c r="E21" i="22"/>
  <c r="L17" i="22"/>
  <c r="K17" i="22"/>
  <c r="J17" i="22"/>
  <c r="N17" i="22"/>
  <c r="M17" i="22"/>
  <c r="F35" i="22"/>
  <c r="F63" i="22"/>
  <c r="F91" i="22"/>
  <c r="C105" i="22"/>
  <c r="J98" i="22"/>
  <c r="M98" i="22"/>
  <c r="L98" i="22"/>
  <c r="K98" i="22"/>
  <c r="N98" i="22"/>
  <c r="N110" i="22"/>
  <c r="L110" i="22"/>
  <c r="M110" i="22"/>
  <c r="K110" i="22"/>
  <c r="J110" i="22"/>
  <c r="K111" i="22"/>
  <c r="J111" i="22"/>
  <c r="I119" i="22"/>
  <c r="N111" i="22"/>
  <c r="M111" i="22"/>
  <c r="L111" i="22"/>
  <c r="J17" i="24"/>
  <c r="D134" i="21"/>
  <c r="D148" i="21"/>
  <c r="D162" i="21"/>
  <c r="F21" i="22"/>
  <c r="K16" i="22"/>
  <c r="J16" i="22"/>
  <c r="N16" i="22"/>
  <c r="L16" i="22"/>
  <c r="M16" i="22"/>
  <c r="G35" i="22"/>
  <c r="C49" i="22"/>
  <c r="G63" i="22"/>
  <c r="C77" i="22"/>
  <c r="G91" i="22"/>
  <c r="D105" i="22"/>
  <c r="N108" i="22"/>
  <c r="L108" i="22"/>
  <c r="K108" i="22"/>
  <c r="J108" i="22"/>
  <c r="M108" i="22"/>
  <c r="K109" i="22"/>
  <c r="J109" i="22"/>
  <c r="M109" i="22"/>
  <c r="L109" i="22"/>
  <c r="N109" i="22"/>
  <c r="F147" i="22"/>
  <c r="F13" i="24"/>
  <c r="L34" i="24"/>
  <c r="F216" i="24"/>
  <c r="F15" i="25"/>
  <c r="E120" i="21"/>
  <c r="E134" i="21"/>
  <c r="E148" i="21"/>
  <c r="E162" i="21"/>
  <c r="G21" i="22"/>
  <c r="J15" i="22"/>
  <c r="N15" i="22"/>
  <c r="M15" i="22"/>
  <c r="L15" i="22"/>
  <c r="K15" i="22"/>
  <c r="H35" i="22"/>
  <c r="D49" i="22"/>
  <c r="H63" i="22"/>
  <c r="D77" i="22"/>
  <c r="H91" i="22"/>
  <c r="E105" i="22"/>
  <c r="N99" i="22"/>
  <c r="J99" i="22"/>
  <c r="M99" i="22"/>
  <c r="L99" i="22"/>
  <c r="K99" i="22"/>
  <c r="K107" i="22"/>
  <c r="J107" i="22"/>
  <c r="L107" i="22"/>
  <c r="N107" i="22"/>
  <c r="M107" i="22"/>
  <c r="F41" i="24"/>
  <c r="F40" i="24"/>
  <c r="L62" i="24"/>
  <c r="L218" i="24"/>
  <c r="L17" i="25"/>
  <c r="F134" i="21"/>
  <c r="F148" i="21"/>
  <c r="F162" i="21"/>
  <c r="H21" i="22"/>
  <c r="N14" i="22"/>
  <c r="M14" i="22"/>
  <c r="L14" i="22"/>
  <c r="K14" i="22"/>
  <c r="J14" i="22"/>
  <c r="N23" i="22"/>
  <c r="M23" i="22"/>
  <c r="L23" i="22"/>
  <c r="K23" i="22"/>
  <c r="J23" i="22"/>
  <c r="N25" i="22"/>
  <c r="M25" i="22"/>
  <c r="L25" i="22"/>
  <c r="J25" i="22"/>
  <c r="K25" i="22"/>
  <c r="I35" i="22"/>
  <c r="N27" i="22"/>
  <c r="M27" i="22"/>
  <c r="L27" i="22"/>
  <c r="K27" i="22"/>
  <c r="J27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L33" i="22"/>
  <c r="J33" i="22"/>
  <c r="K33" i="22"/>
  <c r="N38" i="22"/>
  <c r="M38" i="22"/>
  <c r="L38" i="22"/>
  <c r="K38" i="22"/>
  <c r="J38" i="22"/>
  <c r="N40" i="22"/>
  <c r="M40" i="22"/>
  <c r="L40" i="22"/>
  <c r="K40" i="22"/>
  <c r="J40" i="22"/>
  <c r="E49" i="22"/>
  <c r="N42" i="22"/>
  <c r="M42" i="22"/>
  <c r="L42" i="22"/>
  <c r="J42" i="22"/>
  <c r="K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J51" i="22"/>
  <c r="K51" i="22"/>
  <c r="N53" i="22"/>
  <c r="M53" i="22"/>
  <c r="L53" i="22"/>
  <c r="K53" i="22"/>
  <c r="J53" i="22"/>
  <c r="I63" i="22"/>
  <c r="N55" i="22"/>
  <c r="M55" i="22"/>
  <c r="L55" i="22"/>
  <c r="K55" i="22"/>
  <c r="J55" i="22"/>
  <c r="N57" i="22"/>
  <c r="M57" i="22"/>
  <c r="L57" i="22"/>
  <c r="K57" i="22"/>
  <c r="J57" i="22"/>
  <c r="N59" i="22"/>
  <c r="M59" i="22"/>
  <c r="L59" i="22"/>
  <c r="J59" i="22"/>
  <c r="K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J68" i="22"/>
  <c r="K68" i="22"/>
  <c r="E77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J76" i="22"/>
  <c r="K76" i="22"/>
  <c r="N79" i="22"/>
  <c r="M79" i="22"/>
  <c r="L79" i="22"/>
  <c r="K79" i="22"/>
  <c r="J79" i="22"/>
  <c r="N81" i="22"/>
  <c r="M81" i="22"/>
  <c r="L81" i="22"/>
  <c r="K81" i="22"/>
  <c r="J81" i="22"/>
  <c r="I91" i="22"/>
  <c r="N83" i="22"/>
  <c r="M83" i="22"/>
  <c r="L83" i="22"/>
  <c r="K83" i="22"/>
  <c r="J83" i="22"/>
  <c r="N85" i="22"/>
  <c r="M85" i="22"/>
  <c r="L85" i="22"/>
  <c r="J85" i="22"/>
  <c r="K85" i="22"/>
  <c r="N87" i="22"/>
  <c r="M87" i="22"/>
  <c r="L87" i="22"/>
  <c r="K87" i="22"/>
  <c r="J87" i="22"/>
  <c r="N89" i="22"/>
  <c r="M89" i="22"/>
  <c r="L89" i="22"/>
  <c r="K89" i="22"/>
  <c r="J89" i="22"/>
  <c r="N94" i="22"/>
  <c r="M94" i="22"/>
  <c r="L94" i="22"/>
  <c r="J94" i="22"/>
  <c r="K94" i="22"/>
  <c r="J96" i="22"/>
  <c r="N96" i="22"/>
  <c r="M96" i="22"/>
  <c r="L96" i="22"/>
  <c r="K96" i="22"/>
  <c r="G105" i="22"/>
  <c r="N103" i="22"/>
  <c r="L103" i="22"/>
  <c r="M103" i="22"/>
  <c r="K103" i="22"/>
  <c r="J103" i="22"/>
  <c r="K104" i="22"/>
  <c r="J104" i="22"/>
  <c r="N104" i="22"/>
  <c r="L104" i="22"/>
  <c r="M104" i="22"/>
  <c r="F16" i="24"/>
  <c r="J9" i="24"/>
  <c r="F172" i="24"/>
  <c r="C133" i="22"/>
  <c r="G147" i="22"/>
  <c r="C161" i="22"/>
  <c r="L12" i="24"/>
  <c r="J14" i="24"/>
  <c r="H16" i="24"/>
  <c r="L20" i="24"/>
  <c r="L31" i="24"/>
  <c r="J33" i="24"/>
  <c r="H35" i="24"/>
  <c r="F37" i="24"/>
  <c r="L39" i="24"/>
  <c r="J41" i="24"/>
  <c r="J43" i="24"/>
  <c r="F98" i="24"/>
  <c r="L106" i="24"/>
  <c r="L130" i="24"/>
  <c r="F150" i="24"/>
  <c r="H236" i="24"/>
  <c r="H265" i="24"/>
  <c r="F18" i="25"/>
  <c r="L20" i="25"/>
  <c r="L31" i="25"/>
  <c r="H59" i="25"/>
  <c r="L77" i="25"/>
  <c r="J87" i="25"/>
  <c r="F132" i="26"/>
  <c r="M8" i="27"/>
  <c r="L8" i="27"/>
  <c r="K8" i="27"/>
  <c r="J8" i="27"/>
  <c r="I8" i="27"/>
  <c r="H119" i="22"/>
  <c r="D133" i="22"/>
  <c r="H147" i="22"/>
  <c r="D161" i="22"/>
  <c r="L9" i="24"/>
  <c r="J11" i="24"/>
  <c r="H13" i="24"/>
  <c r="L17" i="24"/>
  <c r="J19" i="24"/>
  <c r="H21" i="24"/>
  <c r="H32" i="24"/>
  <c r="L36" i="24"/>
  <c r="J38" i="24"/>
  <c r="H40" i="24"/>
  <c r="L63" i="24"/>
  <c r="L98" i="24"/>
  <c r="J108" i="24"/>
  <c r="L122" i="24"/>
  <c r="H129" i="24"/>
  <c r="F142" i="24"/>
  <c r="H170" i="24"/>
  <c r="H192" i="24"/>
  <c r="H214" i="24"/>
  <c r="H239" i="24"/>
  <c r="J260" i="24"/>
  <c r="H13" i="25"/>
  <c r="F34" i="25"/>
  <c r="L36" i="25"/>
  <c r="J103" i="25"/>
  <c r="E20" i="26"/>
  <c r="M37" i="26"/>
  <c r="L37" i="26"/>
  <c r="K37" i="26"/>
  <c r="J37" i="26"/>
  <c r="I37" i="26"/>
  <c r="M45" i="27"/>
  <c r="L45" i="27"/>
  <c r="K45" i="27"/>
  <c r="J45" i="27"/>
  <c r="I45" i="27"/>
  <c r="M117" i="22"/>
  <c r="K117" i="22"/>
  <c r="J117" i="22"/>
  <c r="L117" i="22"/>
  <c r="N117" i="22"/>
  <c r="M122" i="22"/>
  <c r="K122" i="22"/>
  <c r="J122" i="22"/>
  <c r="N122" i="22"/>
  <c r="L122" i="22"/>
  <c r="M124" i="22"/>
  <c r="L124" i="22"/>
  <c r="K124" i="22"/>
  <c r="J124" i="22"/>
  <c r="N124" i="22"/>
  <c r="E133" i="22"/>
  <c r="M126" i="22"/>
  <c r="L126" i="22"/>
  <c r="K126" i="22"/>
  <c r="J126" i="22"/>
  <c r="N126" i="22"/>
  <c r="M128" i="22"/>
  <c r="L128" i="22"/>
  <c r="K128" i="22"/>
  <c r="J128" i="22"/>
  <c r="N128" i="22"/>
  <c r="M130" i="22"/>
  <c r="L130" i="22"/>
  <c r="K130" i="22"/>
  <c r="J130" i="22"/>
  <c r="N130" i="22"/>
  <c r="M132" i="22"/>
  <c r="L132" i="22"/>
  <c r="K132" i="22"/>
  <c r="J132" i="22"/>
  <c r="N132" i="22"/>
  <c r="M135" i="22"/>
  <c r="L135" i="22"/>
  <c r="K135" i="22"/>
  <c r="J135" i="22"/>
  <c r="N135" i="22"/>
  <c r="M137" i="22"/>
  <c r="L137" i="22"/>
  <c r="K137" i="22"/>
  <c r="J137" i="22"/>
  <c r="N137" i="22"/>
  <c r="M139" i="22"/>
  <c r="L139" i="22"/>
  <c r="K139" i="22"/>
  <c r="J139" i="22"/>
  <c r="I147" i="22"/>
  <c r="N139" i="22"/>
  <c r="M141" i="22"/>
  <c r="L141" i="22"/>
  <c r="K141" i="22"/>
  <c r="J141" i="22"/>
  <c r="N141" i="22"/>
  <c r="M143" i="22"/>
  <c r="L143" i="22"/>
  <c r="K143" i="22"/>
  <c r="J143" i="22"/>
  <c r="N143" i="22"/>
  <c r="M145" i="22"/>
  <c r="L145" i="22"/>
  <c r="K145" i="22"/>
  <c r="J145" i="22"/>
  <c r="N145" i="22"/>
  <c r="M150" i="22"/>
  <c r="L150" i="22"/>
  <c r="K150" i="22"/>
  <c r="J150" i="22"/>
  <c r="N150" i="22"/>
  <c r="M152" i="22"/>
  <c r="L152" i="22"/>
  <c r="K152" i="22"/>
  <c r="J152" i="22"/>
  <c r="N152" i="22"/>
  <c r="E161" i="22"/>
  <c r="M154" i="22"/>
  <c r="L154" i="22"/>
  <c r="K154" i="22"/>
  <c r="J154" i="22"/>
  <c r="N154" i="22"/>
  <c r="M156" i="22"/>
  <c r="L156" i="22"/>
  <c r="K156" i="22"/>
  <c r="J156" i="22"/>
  <c r="N156" i="22"/>
  <c r="M158" i="22"/>
  <c r="L158" i="22"/>
  <c r="K158" i="22"/>
  <c r="J158" i="22"/>
  <c r="N158" i="22"/>
  <c r="M160" i="22"/>
  <c r="L160" i="22"/>
  <c r="K160" i="22"/>
  <c r="J160" i="22"/>
  <c r="N160" i="22"/>
  <c r="L14" i="24"/>
  <c r="J16" i="24"/>
  <c r="F31" i="24"/>
  <c r="L33" i="24"/>
  <c r="J35" i="24"/>
  <c r="H37" i="24"/>
  <c r="F39" i="24"/>
  <c r="L41" i="24"/>
  <c r="L43" i="24"/>
  <c r="L65" i="24"/>
  <c r="F97" i="24"/>
  <c r="J100" i="24"/>
  <c r="L103" i="24"/>
  <c r="J124" i="24"/>
  <c r="H173" i="24"/>
  <c r="H195" i="24"/>
  <c r="H217" i="24"/>
  <c r="J234" i="24"/>
  <c r="H16" i="25"/>
  <c r="M14" i="26"/>
  <c r="L14" i="26"/>
  <c r="K14" i="26"/>
  <c r="J14" i="26"/>
  <c r="I14" i="26"/>
  <c r="M152" i="26"/>
  <c r="L152" i="26"/>
  <c r="K152" i="26"/>
  <c r="J152" i="26"/>
  <c r="I152" i="26"/>
  <c r="H160" i="26"/>
  <c r="F105" i="22"/>
  <c r="F133" i="22"/>
  <c r="F161" i="22"/>
  <c r="L11" i="24"/>
  <c r="J13" i="24"/>
  <c r="L19" i="24"/>
  <c r="J21" i="24"/>
  <c r="J32" i="24"/>
  <c r="F36" i="24"/>
  <c r="L38" i="24"/>
  <c r="J40" i="24"/>
  <c r="L54" i="24"/>
  <c r="J105" i="24"/>
  <c r="L108" i="24"/>
  <c r="H126" i="24"/>
  <c r="J168" i="24"/>
  <c r="J190" i="24"/>
  <c r="J212" i="24"/>
  <c r="F256" i="24"/>
  <c r="L258" i="24"/>
  <c r="J11" i="25"/>
  <c r="H21" i="25"/>
  <c r="L58" i="25"/>
  <c r="H32" i="25"/>
  <c r="H40" i="25"/>
  <c r="G48" i="26"/>
  <c r="M140" i="26"/>
  <c r="L140" i="26"/>
  <c r="K140" i="26"/>
  <c r="J140" i="26"/>
  <c r="I140" i="26"/>
  <c r="M11" i="27"/>
  <c r="L11" i="27"/>
  <c r="K11" i="27"/>
  <c r="J11" i="27"/>
  <c r="I11" i="27"/>
  <c r="C119" i="22"/>
  <c r="G133" i="22"/>
  <c r="C147" i="22"/>
  <c r="G161" i="22"/>
  <c r="J10" i="24"/>
  <c r="L16" i="24"/>
  <c r="J18" i="24"/>
  <c r="H31" i="24"/>
  <c r="L35" i="24"/>
  <c r="J37" i="24"/>
  <c r="H39" i="24"/>
  <c r="L81" i="24"/>
  <c r="J97" i="24"/>
  <c r="L100" i="24"/>
  <c r="F104" i="24"/>
  <c r="H107" i="24"/>
  <c r="F128" i="24"/>
  <c r="L152" i="24"/>
  <c r="F230" i="24"/>
  <c r="L232" i="24"/>
  <c r="J14" i="25"/>
  <c r="H35" i="25"/>
  <c r="J41" i="25"/>
  <c r="J98" i="25"/>
  <c r="H108" i="25"/>
  <c r="M117" i="26"/>
  <c r="L117" i="26"/>
  <c r="K117" i="26"/>
  <c r="J117" i="26"/>
  <c r="I117" i="26"/>
  <c r="C104" i="27"/>
  <c r="H133" i="22"/>
  <c r="D147" i="22"/>
  <c r="H161" i="22"/>
  <c r="L13" i="24"/>
  <c r="J15" i="24"/>
  <c r="L21" i="24"/>
  <c r="L32" i="24"/>
  <c r="J34" i="24"/>
  <c r="H36" i="24"/>
  <c r="F38" i="24"/>
  <c r="L40" i="24"/>
  <c r="J42" i="24"/>
  <c r="F43" i="24"/>
  <c r="J102" i="24"/>
  <c r="F109" i="24"/>
  <c r="F120" i="24"/>
  <c r="L144" i="24"/>
  <c r="H151" i="24"/>
  <c r="F164" i="24"/>
  <c r="L166" i="24"/>
  <c r="F186" i="24"/>
  <c r="L188" i="24"/>
  <c r="F208" i="24"/>
  <c r="L210" i="24"/>
  <c r="F264" i="24"/>
  <c r="L266" i="24"/>
  <c r="L9" i="25"/>
  <c r="J19" i="25"/>
  <c r="L82" i="25"/>
  <c r="M106" i="26"/>
  <c r="L106" i="26"/>
  <c r="K106" i="26"/>
  <c r="J106" i="26"/>
  <c r="I106" i="26"/>
  <c r="D104" i="27"/>
  <c r="M36" i="28"/>
  <c r="N116" i="22"/>
  <c r="L116" i="22"/>
  <c r="M116" i="22"/>
  <c r="K116" i="22"/>
  <c r="J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K123" i="22"/>
  <c r="J123" i="22"/>
  <c r="I133" i="22"/>
  <c r="N125" i="22"/>
  <c r="M125" i="22"/>
  <c r="L125" i="22"/>
  <c r="K125" i="22"/>
  <c r="J125" i="22"/>
  <c r="N127" i="22"/>
  <c r="M127" i="22"/>
  <c r="L127" i="22"/>
  <c r="K127" i="22"/>
  <c r="J127" i="22"/>
  <c r="N129" i="22"/>
  <c r="M129" i="22"/>
  <c r="L129" i="22"/>
  <c r="K129" i="22"/>
  <c r="J129" i="22"/>
  <c r="N131" i="22"/>
  <c r="M131" i="22"/>
  <c r="L131" i="22"/>
  <c r="K131" i="22"/>
  <c r="J131" i="22"/>
  <c r="N136" i="22"/>
  <c r="M136" i="22"/>
  <c r="L136" i="22"/>
  <c r="K136" i="22"/>
  <c r="J136" i="22"/>
  <c r="N138" i="22"/>
  <c r="M138" i="22"/>
  <c r="L138" i="22"/>
  <c r="K138" i="22"/>
  <c r="J138" i="22"/>
  <c r="E147" i="22"/>
  <c r="N140" i="22"/>
  <c r="M140" i="22"/>
  <c r="L140" i="22"/>
  <c r="K140" i="22"/>
  <c r="J140" i="22"/>
  <c r="N142" i="22"/>
  <c r="M142" i="22"/>
  <c r="L142" i="22"/>
  <c r="K142" i="22"/>
  <c r="J142" i="22"/>
  <c r="N144" i="22"/>
  <c r="M144" i="22"/>
  <c r="L144" i="22"/>
  <c r="K144" i="22"/>
  <c r="J144" i="22"/>
  <c r="N146" i="22"/>
  <c r="M146" i="22"/>
  <c r="L146" i="22"/>
  <c r="K146" i="22"/>
  <c r="J146" i="22"/>
  <c r="N149" i="22"/>
  <c r="M149" i="22"/>
  <c r="L149" i="22"/>
  <c r="K149" i="22"/>
  <c r="J149" i="22"/>
  <c r="N151" i="22"/>
  <c r="M151" i="22"/>
  <c r="L151" i="22"/>
  <c r="K151" i="22"/>
  <c r="J151" i="22"/>
  <c r="I161" i="22"/>
  <c r="N153" i="22"/>
  <c r="M153" i="22"/>
  <c r="L153" i="22"/>
  <c r="K153" i="22"/>
  <c r="J153" i="22"/>
  <c r="N155" i="22"/>
  <c r="M155" i="22"/>
  <c r="L155" i="22"/>
  <c r="K155" i="22"/>
  <c r="J155" i="22"/>
  <c r="N157" i="22"/>
  <c r="M157" i="22"/>
  <c r="L157" i="22"/>
  <c r="K157" i="22"/>
  <c r="J157" i="22"/>
  <c r="N159" i="22"/>
  <c r="M159" i="22"/>
  <c r="L159" i="22"/>
  <c r="K159" i="22"/>
  <c r="J159" i="22"/>
  <c r="L10" i="24"/>
  <c r="J12" i="24"/>
  <c r="L18" i="24"/>
  <c r="J20" i="24"/>
  <c r="J31" i="24"/>
  <c r="F35" i="24"/>
  <c r="L37" i="24"/>
  <c r="J39" i="24"/>
  <c r="H41" i="24"/>
  <c r="F101" i="24"/>
  <c r="H104" i="24"/>
  <c r="J146" i="24"/>
  <c r="F238" i="24"/>
  <c r="L240" i="24"/>
  <c r="F10" i="25"/>
  <c r="L12" i="25"/>
  <c r="J33" i="25"/>
  <c r="M83" i="26"/>
  <c r="L83" i="26"/>
  <c r="K83" i="26"/>
  <c r="J83" i="26"/>
  <c r="I83" i="26"/>
  <c r="D104" i="26"/>
  <c r="M42" i="27"/>
  <c r="L42" i="27"/>
  <c r="K42" i="27"/>
  <c r="J42" i="27"/>
  <c r="I42" i="27"/>
  <c r="L97" i="24"/>
  <c r="J99" i="24"/>
  <c r="H101" i="24"/>
  <c r="L105" i="24"/>
  <c r="J107" i="24"/>
  <c r="H109" i="24"/>
  <c r="H10" i="25"/>
  <c r="F12" i="25"/>
  <c r="L14" i="25"/>
  <c r="J16" i="25"/>
  <c r="H18" i="25"/>
  <c r="F20" i="25"/>
  <c r="F31" i="25"/>
  <c r="J35" i="25"/>
  <c r="H37" i="25"/>
  <c r="J40" i="25"/>
  <c r="H43" i="25"/>
  <c r="H62" i="25"/>
  <c r="J106" i="25"/>
  <c r="F20" i="26"/>
  <c r="M40" i="26"/>
  <c r="L40" i="26"/>
  <c r="K40" i="26"/>
  <c r="J40" i="26"/>
  <c r="I40" i="26"/>
  <c r="H48" i="26"/>
  <c r="M74" i="26"/>
  <c r="L74" i="26"/>
  <c r="K74" i="26"/>
  <c r="J74" i="26"/>
  <c r="I74" i="26"/>
  <c r="M109" i="26"/>
  <c r="L109" i="26"/>
  <c r="K109" i="26"/>
  <c r="J109" i="26"/>
  <c r="I109" i="26"/>
  <c r="M143" i="26"/>
  <c r="L143" i="26"/>
  <c r="K143" i="26"/>
  <c r="J143" i="26"/>
  <c r="I143" i="26"/>
  <c r="D20" i="27"/>
  <c r="M33" i="27"/>
  <c r="L33" i="27"/>
  <c r="K33" i="27"/>
  <c r="J33" i="27"/>
  <c r="I33" i="27"/>
  <c r="F48" i="27"/>
  <c r="M80" i="27"/>
  <c r="K80" i="27"/>
  <c r="J80" i="27"/>
  <c r="L80" i="27"/>
  <c r="I80" i="27"/>
  <c r="E132" i="27"/>
  <c r="M149" i="27"/>
  <c r="L149" i="27"/>
  <c r="K149" i="27"/>
  <c r="J149" i="27"/>
  <c r="I149" i="27"/>
  <c r="M16" i="28"/>
  <c r="H98" i="24"/>
  <c r="L102" i="24"/>
  <c r="J104" i="24"/>
  <c r="H106" i="24"/>
  <c r="F9" i="25"/>
  <c r="L11" i="25"/>
  <c r="J13" i="25"/>
  <c r="H15" i="25"/>
  <c r="F17" i="25"/>
  <c r="L19" i="25"/>
  <c r="J21" i="25"/>
  <c r="J32" i="25"/>
  <c r="H34" i="25"/>
  <c r="F36" i="25"/>
  <c r="H53" i="25"/>
  <c r="J57" i="25"/>
  <c r="H78" i="25"/>
  <c r="M28" i="26"/>
  <c r="L28" i="26"/>
  <c r="K28" i="26"/>
  <c r="J28" i="26"/>
  <c r="I28" i="26"/>
  <c r="M97" i="26"/>
  <c r="L97" i="26"/>
  <c r="K97" i="26"/>
  <c r="J97" i="26"/>
  <c r="I97" i="26"/>
  <c r="D118" i="26"/>
  <c r="M131" i="26"/>
  <c r="L131" i="26"/>
  <c r="K131" i="26"/>
  <c r="J131" i="26"/>
  <c r="I131" i="26"/>
  <c r="F146" i="26"/>
  <c r="E20" i="27"/>
  <c r="M37" i="27"/>
  <c r="L37" i="27"/>
  <c r="K37" i="27"/>
  <c r="J37" i="27"/>
  <c r="I37" i="27"/>
  <c r="G48" i="27"/>
  <c r="M88" i="27"/>
  <c r="K88" i="27"/>
  <c r="J88" i="27"/>
  <c r="L88" i="27"/>
  <c r="I88" i="27"/>
  <c r="F132" i="27"/>
  <c r="L99" i="24"/>
  <c r="J101" i="24"/>
  <c r="F105" i="24"/>
  <c r="L107" i="24"/>
  <c r="J109" i="24"/>
  <c r="J10" i="25"/>
  <c r="H12" i="25"/>
  <c r="F14" i="25"/>
  <c r="L16" i="25"/>
  <c r="J18" i="25"/>
  <c r="H20" i="25"/>
  <c r="H31" i="25"/>
  <c r="F33" i="25"/>
  <c r="J37" i="25"/>
  <c r="J60" i="25"/>
  <c r="H81" i="25"/>
  <c r="M31" i="26"/>
  <c r="L31" i="26"/>
  <c r="K31" i="26"/>
  <c r="J31" i="26"/>
  <c r="I31" i="26"/>
  <c r="M66" i="26"/>
  <c r="L66" i="26"/>
  <c r="K66" i="26"/>
  <c r="J66" i="26"/>
  <c r="I66" i="26"/>
  <c r="C90" i="26"/>
  <c r="M100" i="26"/>
  <c r="L100" i="26"/>
  <c r="K100" i="26"/>
  <c r="J100" i="26"/>
  <c r="I100" i="26"/>
  <c r="E118" i="26"/>
  <c r="M135" i="26"/>
  <c r="L135" i="26"/>
  <c r="K135" i="26"/>
  <c r="J135" i="26"/>
  <c r="I135" i="26"/>
  <c r="G146" i="26"/>
  <c r="M25" i="27"/>
  <c r="L25" i="27"/>
  <c r="K25" i="27"/>
  <c r="J25" i="27"/>
  <c r="I25" i="27"/>
  <c r="M59" i="27"/>
  <c r="L59" i="27"/>
  <c r="K59" i="27"/>
  <c r="J59" i="27"/>
  <c r="I59" i="27"/>
  <c r="F90" i="27"/>
  <c r="M114" i="27"/>
  <c r="L114" i="27"/>
  <c r="K114" i="27"/>
  <c r="J114" i="27"/>
  <c r="I114" i="27"/>
  <c r="G160" i="27"/>
  <c r="H43" i="24"/>
  <c r="J98" i="24"/>
  <c r="L104" i="24"/>
  <c r="J106" i="24"/>
  <c r="H9" i="25"/>
  <c r="F11" i="25"/>
  <c r="L13" i="25"/>
  <c r="J15" i="25"/>
  <c r="H17" i="25"/>
  <c r="F19" i="25"/>
  <c r="L21" i="25"/>
  <c r="J34" i="25"/>
  <c r="H36" i="25"/>
  <c r="J65" i="25"/>
  <c r="J76" i="25"/>
  <c r="H86" i="25"/>
  <c r="H97" i="25"/>
  <c r="M19" i="26"/>
  <c r="L19" i="26"/>
  <c r="K19" i="26"/>
  <c r="J19" i="26"/>
  <c r="I19" i="26"/>
  <c r="F34" i="26"/>
  <c r="M54" i="26"/>
  <c r="L54" i="26"/>
  <c r="K54" i="26"/>
  <c r="J54" i="26"/>
  <c r="I54" i="26"/>
  <c r="H62" i="26"/>
  <c r="M88" i="26"/>
  <c r="L88" i="26"/>
  <c r="K88" i="26"/>
  <c r="J88" i="26"/>
  <c r="I88" i="26"/>
  <c r="M123" i="26"/>
  <c r="L123" i="26"/>
  <c r="K123" i="26"/>
  <c r="J123" i="26"/>
  <c r="I123" i="26"/>
  <c r="M157" i="26"/>
  <c r="L157" i="26"/>
  <c r="K157" i="26"/>
  <c r="J157" i="26"/>
  <c r="I157" i="26"/>
  <c r="M28" i="27"/>
  <c r="L28" i="27"/>
  <c r="K28" i="27"/>
  <c r="J28" i="27"/>
  <c r="I28" i="27"/>
  <c r="M152" i="27"/>
  <c r="L152" i="27"/>
  <c r="K152" i="27"/>
  <c r="J152" i="27"/>
  <c r="I152" i="27"/>
  <c r="H160" i="27"/>
  <c r="H97" i="24"/>
  <c r="L101" i="24"/>
  <c r="J103" i="24"/>
  <c r="H105" i="24"/>
  <c r="L109" i="24"/>
  <c r="L10" i="25"/>
  <c r="J12" i="25"/>
  <c r="H14" i="25"/>
  <c r="F16" i="25"/>
  <c r="L18" i="25"/>
  <c r="J20" i="25"/>
  <c r="J31" i="25"/>
  <c r="H33" i="25"/>
  <c r="F35" i="25"/>
  <c r="H42" i="25"/>
  <c r="J79" i="25"/>
  <c r="H100" i="25"/>
  <c r="M23" i="26"/>
  <c r="L23" i="26"/>
  <c r="K23" i="26"/>
  <c r="J23" i="26"/>
  <c r="I23" i="26"/>
  <c r="G34" i="26"/>
  <c r="M57" i="26"/>
  <c r="L57" i="26"/>
  <c r="K57" i="26"/>
  <c r="J57" i="26"/>
  <c r="I57" i="26"/>
  <c r="M92" i="26"/>
  <c r="L92" i="26"/>
  <c r="K92" i="26"/>
  <c r="J92" i="26"/>
  <c r="I92" i="26"/>
  <c r="M126" i="26"/>
  <c r="L126" i="26"/>
  <c r="K126" i="26"/>
  <c r="J126" i="26"/>
  <c r="I126" i="26"/>
  <c r="M16" i="27"/>
  <c r="L16" i="27"/>
  <c r="K16" i="27"/>
  <c r="J16" i="27"/>
  <c r="I16" i="27"/>
  <c r="E34" i="27"/>
  <c r="M51" i="27"/>
  <c r="L51" i="27"/>
  <c r="K51" i="27"/>
  <c r="J51" i="27"/>
  <c r="I51" i="27"/>
  <c r="G62" i="27"/>
  <c r="K75" i="27"/>
  <c r="J75" i="27"/>
  <c r="I75" i="27"/>
  <c r="M75" i="27"/>
  <c r="L75" i="27"/>
  <c r="J9" i="25"/>
  <c r="H11" i="25"/>
  <c r="F13" i="25"/>
  <c r="L15" i="25"/>
  <c r="J17" i="25"/>
  <c r="H19" i="25"/>
  <c r="F21" i="25"/>
  <c r="F32" i="25"/>
  <c r="J36" i="25"/>
  <c r="H38" i="25"/>
  <c r="H54" i="25"/>
  <c r="J84" i="25"/>
  <c r="H105" i="25"/>
  <c r="M11" i="26"/>
  <c r="L11" i="26"/>
  <c r="K11" i="26"/>
  <c r="J11" i="26"/>
  <c r="I11" i="26"/>
  <c r="M45" i="26"/>
  <c r="L45" i="26"/>
  <c r="K45" i="26"/>
  <c r="J45" i="26"/>
  <c r="I45" i="26"/>
  <c r="M80" i="26"/>
  <c r="L80" i="26"/>
  <c r="K80" i="26"/>
  <c r="J80" i="26"/>
  <c r="I80" i="26"/>
  <c r="C104" i="26"/>
  <c r="M114" i="26"/>
  <c r="L114" i="26"/>
  <c r="K114" i="26"/>
  <c r="J114" i="26"/>
  <c r="I114" i="26"/>
  <c r="E132" i="26"/>
  <c r="M149" i="26"/>
  <c r="L149" i="26"/>
  <c r="K149" i="26"/>
  <c r="J149" i="26"/>
  <c r="I149" i="26"/>
  <c r="G160" i="26"/>
  <c r="M19" i="27"/>
  <c r="L19" i="27"/>
  <c r="K19" i="27"/>
  <c r="J19" i="27"/>
  <c r="I19" i="27"/>
  <c r="F34" i="27"/>
  <c r="M54" i="27"/>
  <c r="L54" i="27"/>
  <c r="K54" i="27"/>
  <c r="J54" i="27"/>
  <c r="I54" i="27"/>
  <c r="H62" i="27"/>
  <c r="K84" i="27"/>
  <c r="J84" i="27"/>
  <c r="I84" i="27"/>
  <c r="M84" i="27"/>
  <c r="L84" i="27"/>
  <c r="M117" i="27"/>
  <c r="L117" i="27"/>
  <c r="K117" i="27"/>
  <c r="J117" i="27"/>
  <c r="I117" i="27"/>
  <c r="F39" i="25"/>
  <c r="J43" i="25"/>
  <c r="J54" i="25"/>
  <c r="H56" i="25"/>
  <c r="F58" i="25"/>
  <c r="J62" i="25"/>
  <c r="H64" i="25"/>
  <c r="H75" i="25"/>
  <c r="J81" i="25"/>
  <c r="H83" i="25"/>
  <c r="F85" i="25"/>
  <c r="J100" i="25"/>
  <c r="H102" i="25"/>
  <c r="F104" i="25"/>
  <c r="J108" i="25"/>
  <c r="M9" i="26"/>
  <c r="L9" i="26"/>
  <c r="K9" i="26"/>
  <c r="J9" i="26"/>
  <c r="I9" i="26"/>
  <c r="G20" i="26"/>
  <c r="M17" i="26"/>
  <c r="L17" i="26"/>
  <c r="K17" i="26"/>
  <c r="J17" i="26"/>
  <c r="I17" i="26"/>
  <c r="M26" i="26"/>
  <c r="L26" i="26"/>
  <c r="K26" i="26"/>
  <c r="J26" i="26"/>
  <c r="I26" i="26"/>
  <c r="H34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03" i="26"/>
  <c r="L103" i="26"/>
  <c r="K103" i="26"/>
  <c r="J103" i="26"/>
  <c r="I103" i="26"/>
  <c r="F118" i="26"/>
  <c r="M112" i="26"/>
  <c r="L112" i="26"/>
  <c r="K112" i="26"/>
  <c r="J112" i="26"/>
  <c r="I112" i="26"/>
  <c r="M121" i="26"/>
  <c r="L121" i="26"/>
  <c r="K121" i="26"/>
  <c r="J121" i="26"/>
  <c r="I121" i="26"/>
  <c r="G132" i="26"/>
  <c r="M129" i="26"/>
  <c r="L129" i="26"/>
  <c r="K129" i="26"/>
  <c r="J129" i="26"/>
  <c r="I129" i="26"/>
  <c r="M138" i="26"/>
  <c r="L138" i="26"/>
  <c r="K138" i="26"/>
  <c r="J138" i="26"/>
  <c r="I138" i="26"/>
  <c r="H146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31" i="27"/>
  <c r="L31" i="27"/>
  <c r="K31" i="27"/>
  <c r="J31" i="27"/>
  <c r="I31" i="27"/>
  <c r="M40" i="27"/>
  <c r="L40" i="27"/>
  <c r="K40" i="27"/>
  <c r="J40" i="27"/>
  <c r="I40" i="27"/>
  <c r="H48" i="27"/>
  <c r="M57" i="27"/>
  <c r="L57" i="27"/>
  <c r="K57" i="27"/>
  <c r="J57" i="27"/>
  <c r="I57" i="27"/>
  <c r="E76" i="27"/>
  <c r="M106" i="27"/>
  <c r="L106" i="27"/>
  <c r="K106" i="27"/>
  <c r="J106" i="27"/>
  <c r="I106" i="27"/>
  <c r="M140" i="27"/>
  <c r="L140" i="27"/>
  <c r="K140" i="27"/>
  <c r="J140" i="27"/>
  <c r="I140" i="27"/>
  <c r="M44" i="28"/>
  <c r="J59" i="25"/>
  <c r="H61" i="25"/>
  <c r="J78" i="25"/>
  <c r="H80" i="25"/>
  <c r="F82" i="25"/>
  <c r="J86" i="25"/>
  <c r="J97" i="25"/>
  <c r="H99" i="25"/>
  <c r="F101" i="25"/>
  <c r="J105" i="25"/>
  <c r="H107" i="25"/>
  <c r="L12" i="26"/>
  <c r="K12" i="26"/>
  <c r="J12" i="26"/>
  <c r="I12" i="26"/>
  <c r="H20" i="26"/>
  <c r="M12" i="26"/>
  <c r="L29" i="26"/>
  <c r="K29" i="26"/>
  <c r="J29" i="26"/>
  <c r="I29" i="26"/>
  <c r="M29" i="26"/>
  <c r="L38" i="26"/>
  <c r="K38" i="26"/>
  <c r="J38" i="26"/>
  <c r="I38" i="26"/>
  <c r="M38" i="26"/>
  <c r="L46" i="26"/>
  <c r="K46" i="26"/>
  <c r="J46" i="26"/>
  <c r="I46" i="26"/>
  <c r="M46" i="26"/>
  <c r="C62" i="26"/>
  <c r="L55" i="26"/>
  <c r="K55" i="26"/>
  <c r="J55" i="26"/>
  <c r="I55" i="26"/>
  <c r="M55" i="26"/>
  <c r="L64" i="26"/>
  <c r="K64" i="26"/>
  <c r="J64" i="26"/>
  <c r="I64" i="26"/>
  <c r="M64" i="26"/>
  <c r="D76" i="26"/>
  <c r="L72" i="26"/>
  <c r="K72" i="26"/>
  <c r="J72" i="26"/>
  <c r="I72" i="26"/>
  <c r="M72" i="26"/>
  <c r="L81" i="26"/>
  <c r="K81" i="26"/>
  <c r="J81" i="26"/>
  <c r="I81" i="26"/>
  <c r="M81" i="26"/>
  <c r="E90" i="26"/>
  <c r="L89" i="26"/>
  <c r="K89" i="26"/>
  <c r="J89" i="26"/>
  <c r="I89" i="26"/>
  <c r="M89" i="26"/>
  <c r="F104" i="26"/>
  <c r="L98" i="26"/>
  <c r="K98" i="26"/>
  <c r="J98" i="26"/>
  <c r="I98" i="26"/>
  <c r="M98" i="26"/>
  <c r="L107" i="26"/>
  <c r="K107" i="26"/>
  <c r="J107" i="26"/>
  <c r="I107" i="26"/>
  <c r="M107" i="26"/>
  <c r="G118" i="26"/>
  <c r="L115" i="26"/>
  <c r="K115" i="26"/>
  <c r="J115" i="26"/>
  <c r="I115" i="26"/>
  <c r="M115" i="26"/>
  <c r="L124" i="26"/>
  <c r="K124" i="26"/>
  <c r="J124" i="26"/>
  <c r="I124" i="26"/>
  <c r="H132" i="26"/>
  <c r="M124" i="26"/>
  <c r="L141" i="26"/>
  <c r="K141" i="26"/>
  <c r="J141" i="26"/>
  <c r="I141" i="26"/>
  <c r="M141" i="26"/>
  <c r="L150" i="26"/>
  <c r="K150" i="26"/>
  <c r="J150" i="26"/>
  <c r="I150" i="26"/>
  <c r="M150" i="26"/>
  <c r="L158" i="26"/>
  <c r="K158" i="26"/>
  <c r="J158" i="26"/>
  <c r="I158" i="26"/>
  <c r="M158" i="26"/>
  <c r="L9" i="27"/>
  <c r="K9" i="27"/>
  <c r="J9" i="27"/>
  <c r="I9" i="27"/>
  <c r="M9" i="27"/>
  <c r="G20" i="27"/>
  <c r="L17" i="27"/>
  <c r="K17" i="27"/>
  <c r="J17" i="27"/>
  <c r="I17" i="27"/>
  <c r="M17" i="27"/>
  <c r="L26" i="27"/>
  <c r="K26" i="27"/>
  <c r="J26" i="27"/>
  <c r="I26" i="27"/>
  <c r="H34" i="27"/>
  <c r="M26" i="27"/>
  <c r="L43" i="27"/>
  <c r="K43" i="27"/>
  <c r="J43" i="27"/>
  <c r="I43" i="27"/>
  <c r="M43" i="27"/>
  <c r="L52" i="27"/>
  <c r="K52" i="27"/>
  <c r="J52" i="27"/>
  <c r="I52" i="27"/>
  <c r="M52" i="27"/>
  <c r="L60" i="27"/>
  <c r="K60" i="27"/>
  <c r="J60" i="27"/>
  <c r="I60" i="27"/>
  <c r="M60" i="27"/>
  <c r="M109" i="27"/>
  <c r="L109" i="27"/>
  <c r="K109" i="27"/>
  <c r="J109" i="27"/>
  <c r="I109" i="27"/>
  <c r="M143" i="27"/>
  <c r="L143" i="27"/>
  <c r="K143" i="27"/>
  <c r="J143" i="27"/>
  <c r="I143" i="27"/>
  <c r="M8" i="28"/>
  <c r="M116" i="28"/>
  <c r="H39" i="25"/>
  <c r="J56" i="25"/>
  <c r="H58" i="25"/>
  <c r="J64" i="25"/>
  <c r="J75" i="25"/>
  <c r="H77" i="25"/>
  <c r="J83" i="25"/>
  <c r="H85" i="25"/>
  <c r="J102" i="25"/>
  <c r="H104" i="25"/>
  <c r="K15" i="26"/>
  <c r="J15" i="26"/>
  <c r="I15" i="26"/>
  <c r="M15" i="26"/>
  <c r="L15" i="26"/>
  <c r="K24" i="26"/>
  <c r="J24" i="26"/>
  <c r="I24" i="26"/>
  <c r="M24" i="26"/>
  <c r="L24" i="26"/>
  <c r="K32" i="26"/>
  <c r="J32" i="26"/>
  <c r="I32" i="26"/>
  <c r="L32" i="26"/>
  <c r="M32" i="26"/>
  <c r="C48" i="26"/>
  <c r="K41" i="26"/>
  <c r="J41" i="26"/>
  <c r="I41" i="26"/>
  <c r="M41" i="26"/>
  <c r="L41" i="26"/>
  <c r="K50" i="26"/>
  <c r="J50" i="26"/>
  <c r="I50" i="26"/>
  <c r="M50" i="26"/>
  <c r="L50" i="26"/>
  <c r="D62" i="26"/>
  <c r="K58" i="26"/>
  <c r="J58" i="26"/>
  <c r="I58" i="26"/>
  <c r="M58" i="26"/>
  <c r="L58" i="26"/>
  <c r="K67" i="26"/>
  <c r="J67" i="26"/>
  <c r="I67" i="26"/>
  <c r="L67" i="26"/>
  <c r="M67" i="26"/>
  <c r="E76" i="26"/>
  <c r="K75" i="26"/>
  <c r="J75" i="26"/>
  <c r="I75" i="26"/>
  <c r="M75" i="26"/>
  <c r="L75" i="26"/>
  <c r="F90" i="26"/>
  <c r="K84" i="26"/>
  <c r="J84" i="26"/>
  <c r="I84" i="26"/>
  <c r="M84" i="26"/>
  <c r="L84" i="26"/>
  <c r="K93" i="26"/>
  <c r="J93" i="26"/>
  <c r="I93" i="26"/>
  <c r="M93" i="26"/>
  <c r="L93" i="26"/>
  <c r="G104" i="26"/>
  <c r="K101" i="26"/>
  <c r="J101" i="26"/>
  <c r="I101" i="26"/>
  <c r="L101" i="26"/>
  <c r="M101" i="26"/>
  <c r="K110" i="26"/>
  <c r="J110" i="26"/>
  <c r="I110" i="26"/>
  <c r="H118" i="26"/>
  <c r="M110" i="26"/>
  <c r="L110" i="26"/>
  <c r="K127" i="26"/>
  <c r="J127" i="26"/>
  <c r="I127" i="26"/>
  <c r="M127" i="26"/>
  <c r="L127" i="26"/>
  <c r="K136" i="26"/>
  <c r="J136" i="26"/>
  <c r="I136" i="26"/>
  <c r="L136" i="26"/>
  <c r="M136" i="26"/>
  <c r="K144" i="26"/>
  <c r="J144" i="26"/>
  <c r="I144" i="26"/>
  <c r="M144" i="26"/>
  <c r="L144" i="26"/>
  <c r="C160" i="26"/>
  <c r="K153" i="26"/>
  <c r="J153" i="26"/>
  <c r="I153" i="26"/>
  <c r="M153" i="26"/>
  <c r="L153" i="26"/>
  <c r="K12" i="27"/>
  <c r="J12" i="27"/>
  <c r="I12" i="27"/>
  <c r="H20" i="27"/>
  <c r="M12" i="27"/>
  <c r="L12" i="27"/>
  <c r="K29" i="27"/>
  <c r="J29" i="27"/>
  <c r="I29" i="27"/>
  <c r="L29" i="27"/>
  <c r="M29" i="27"/>
  <c r="K38" i="27"/>
  <c r="J38" i="27"/>
  <c r="I38" i="27"/>
  <c r="M38" i="27"/>
  <c r="L38" i="27"/>
  <c r="K46" i="27"/>
  <c r="J46" i="27"/>
  <c r="I46" i="27"/>
  <c r="M46" i="27"/>
  <c r="L46" i="27"/>
  <c r="C62" i="27"/>
  <c r="K55" i="27"/>
  <c r="J55" i="27"/>
  <c r="I55" i="27"/>
  <c r="M55" i="27"/>
  <c r="L55" i="27"/>
  <c r="M74" i="27"/>
  <c r="L74" i="27"/>
  <c r="J74" i="27"/>
  <c r="I74" i="27"/>
  <c r="K74" i="27"/>
  <c r="M97" i="27"/>
  <c r="L97" i="27"/>
  <c r="K97" i="27"/>
  <c r="J97" i="27"/>
  <c r="I97" i="27"/>
  <c r="D118" i="27"/>
  <c r="M131" i="27"/>
  <c r="L131" i="27"/>
  <c r="K131" i="27"/>
  <c r="J131" i="27"/>
  <c r="I131" i="27"/>
  <c r="F146" i="27"/>
  <c r="M11" i="28"/>
  <c r="K11" i="28"/>
  <c r="I11" i="28"/>
  <c r="J42" i="25"/>
  <c r="J53" i="25"/>
  <c r="H55" i="25"/>
  <c r="J61" i="25"/>
  <c r="H63" i="25"/>
  <c r="J80" i="25"/>
  <c r="H82" i="25"/>
  <c r="J99" i="25"/>
  <c r="H101" i="25"/>
  <c r="J107" i="25"/>
  <c r="H109" i="25"/>
  <c r="J10" i="26"/>
  <c r="I10" i="26"/>
  <c r="M10" i="26"/>
  <c r="L10" i="26"/>
  <c r="K10" i="26"/>
  <c r="J18" i="26"/>
  <c r="I18" i="26"/>
  <c r="M18" i="26"/>
  <c r="L18" i="26"/>
  <c r="K18" i="26"/>
  <c r="C34" i="26"/>
  <c r="J27" i="26"/>
  <c r="I27" i="26"/>
  <c r="M27" i="26"/>
  <c r="L27" i="26"/>
  <c r="K27" i="26"/>
  <c r="J36" i="26"/>
  <c r="I36" i="26"/>
  <c r="M36" i="26"/>
  <c r="K36" i="26"/>
  <c r="L36" i="26"/>
  <c r="D48" i="26"/>
  <c r="J44" i="26"/>
  <c r="I44" i="26"/>
  <c r="M44" i="26"/>
  <c r="L44" i="26"/>
  <c r="K44" i="26"/>
  <c r="J53" i="26"/>
  <c r="I53" i="26"/>
  <c r="M53" i="26"/>
  <c r="L53" i="26"/>
  <c r="K53" i="26"/>
  <c r="E62" i="26"/>
  <c r="J61" i="26"/>
  <c r="I61" i="26"/>
  <c r="M61" i="26"/>
  <c r="L61" i="26"/>
  <c r="K61" i="26"/>
  <c r="F76" i="26"/>
  <c r="J70" i="26"/>
  <c r="I70" i="26"/>
  <c r="M70" i="26"/>
  <c r="K70" i="26"/>
  <c r="L70" i="26"/>
  <c r="J79" i="26"/>
  <c r="I79" i="26"/>
  <c r="M79" i="26"/>
  <c r="L79" i="26"/>
  <c r="K79" i="26"/>
  <c r="G90" i="26"/>
  <c r="J87" i="26"/>
  <c r="I87" i="26"/>
  <c r="M87" i="26"/>
  <c r="L87" i="26"/>
  <c r="K87" i="26"/>
  <c r="J96" i="26"/>
  <c r="I96" i="26"/>
  <c r="H104" i="26"/>
  <c r="M96" i="26"/>
  <c r="L96" i="26"/>
  <c r="K96" i="26"/>
  <c r="J113" i="26"/>
  <c r="I113" i="26"/>
  <c r="M113" i="26"/>
  <c r="L113" i="26"/>
  <c r="K113" i="26"/>
  <c r="J122" i="26"/>
  <c r="I122" i="26"/>
  <c r="M122" i="26"/>
  <c r="L122" i="26"/>
  <c r="K122" i="26"/>
  <c r="J130" i="26"/>
  <c r="I130" i="26"/>
  <c r="M130" i="26"/>
  <c r="L130" i="26"/>
  <c r="K130" i="26"/>
  <c r="C146" i="26"/>
  <c r="J139" i="26"/>
  <c r="I139" i="26"/>
  <c r="M139" i="26"/>
  <c r="K139" i="26"/>
  <c r="L139" i="26"/>
  <c r="J148" i="26"/>
  <c r="I148" i="26"/>
  <c r="M148" i="26"/>
  <c r="L148" i="26"/>
  <c r="K148" i="26"/>
  <c r="D160" i="26"/>
  <c r="J156" i="26"/>
  <c r="I156" i="26"/>
  <c r="M156" i="26"/>
  <c r="L156" i="26"/>
  <c r="K156" i="26"/>
  <c r="J15" i="27"/>
  <c r="I15" i="27"/>
  <c r="M15" i="27"/>
  <c r="L15" i="27"/>
  <c r="K15" i="27"/>
  <c r="J24" i="27"/>
  <c r="I24" i="27"/>
  <c r="M24" i="27"/>
  <c r="L24" i="27"/>
  <c r="K24" i="27"/>
  <c r="J32" i="27"/>
  <c r="I32" i="27"/>
  <c r="M32" i="27"/>
  <c r="L32" i="27"/>
  <c r="K32" i="27"/>
  <c r="C48" i="27"/>
  <c r="J41" i="27"/>
  <c r="I41" i="27"/>
  <c r="M41" i="27"/>
  <c r="L41" i="27"/>
  <c r="K41" i="27"/>
  <c r="J50" i="27"/>
  <c r="I50" i="27"/>
  <c r="M50" i="27"/>
  <c r="L50" i="27"/>
  <c r="K50" i="27"/>
  <c r="D62" i="27"/>
  <c r="J58" i="27"/>
  <c r="I58" i="27"/>
  <c r="M58" i="27"/>
  <c r="L58" i="27"/>
  <c r="K58" i="27"/>
  <c r="M65" i="27"/>
  <c r="J65" i="27"/>
  <c r="I65" i="27"/>
  <c r="L65" i="27"/>
  <c r="K65" i="27"/>
  <c r="M83" i="27"/>
  <c r="L83" i="27"/>
  <c r="J83" i="27"/>
  <c r="I83" i="27"/>
  <c r="K83" i="27"/>
  <c r="M100" i="27"/>
  <c r="L100" i="27"/>
  <c r="K100" i="27"/>
  <c r="J100" i="27"/>
  <c r="I100" i="27"/>
  <c r="E118" i="27"/>
  <c r="M135" i="27"/>
  <c r="L135" i="27"/>
  <c r="K135" i="27"/>
  <c r="J135" i="27"/>
  <c r="I135" i="27"/>
  <c r="G146" i="27"/>
  <c r="M31" i="28"/>
  <c r="M65" i="28"/>
  <c r="M82" i="28"/>
  <c r="J39" i="25"/>
  <c r="H41" i="25"/>
  <c r="J58" i="25"/>
  <c r="H60" i="25"/>
  <c r="J77" i="25"/>
  <c r="H79" i="25"/>
  <c r="J85" i="25"/>
  <c r="H87" i="25"/>
  <c r="H98" i="25"/>
  <c r="J104" i="25"/>
  <c r="H106" i="25"/>
  <c r="C20" i="26"/>
  <c r="I13" i="26"/>
  <c r="M13" i="26"/>
  <c r="L13" i="26"/>
  <c r="K13" i="26"/>
  <c r="J13" i="26"/>
  <c r="I22" i="26"/>
  <c r="M22" i="26"/>
  <c r="L22" i="26"/>
  <c r="K22" i="26"/>
  <c r="J22" i="26"/>
  <c r="D34" i="26"/>
  <c r="I30" i="26"/>
  <c r="M30" i="26"/>
  <c r="L30" i="26"/>
  <c r="K30" i="26"/>
  <c r="J30" i="26"/>
  <c r="I39" i="26"/>
  <c r="M39" i="26"/>
  <c r="L39" i="26"/>
  <c r="J39" i="26"/>
  <c r="K39" i="26"/>
  <c r="E48" i="26"/>
  <c r="I47" i="26"/>
  <c r="M47" i="26"/>
  <c r="L47" i="26"/>
  <c r="K47" i="26"/>
  <c r="J47" i="26"/>
  <c r="F62" i="26"/>
  <c r="I56" i="26"/>
  <c r="M56" i="26"/>
  <c r="L56" i="26"/>
  <c r="K56" i="26"/>
  <c r="J56" i="26"/>
  <c r="I65" i="26"/>
  <c r="M65" i="26"/>
  <c r="L65" i="26"/>
  <c r="K65" i="26"/>
  <c r="J65" i="26"/>
  <c r="G76" i="26"/>
  <c r="I73" i="26"/>
  <c r="M73" i="26"/>
  <c r="L73" i="26"/>
  <c r="J73" i="26"/>
  <c r="K73" i="26"/>
  <c r="I82" i="26"/>
  <c r="H90" i="26"/>
  <c r="M82" i="26"/>
  <c r="L82" i="26"/>
  <c r="K82" i="26"/>
  <c r="J82" i="26"/>
  <c r="I99" i="26"/>
  <c r="M99" i="26"/>
  <c r="L99" i="26"/>
  <c r="K99" i="26"/>
  <c r="J99" i="26"/>
  <c r="I108" i="26"/>
  <c r="M108" i="26"/>
  <c r="L108" i="26"/>
  <c r="J108" i="26"/>
  <c r="K108" i="26"/>
  <c r="I116" i="26"/>
  <c r="M116" i="26"/>
  <c r="L116" i="26"/>
  <c r="K116" i="26"/>
  <c r="J116" i="26"/>
  <c r="C132" i="26"/>
  <c r="I125" i="26"/>
  <c r="M125" i="26"/>
  <c r="L125" i="26"/>
  <c r="K125" i="26"/>
  <c r="J125" i="26"/>
  <c r="I134" i="26"/>
  <c r="M134" i="26"/>
  <c r="L134" i="26"/>
  <c r="K134" i="26"/>
  <c r="J134" i="26"/>
  <c r="D146" i="26"/>
  <c r="I142" i="26"/>
  <c r="M142" i="26"/>
  <c r="L142" i="26"/>
  <c r="J142" i="26"/>
  <c r="K142" i="26"/>
  <c r="I151" i="26"/>
  <c r="M151" i="26"/>
  <c r="L151" i="26"/>
  <c r="K151" i="26"/>
  <c r="J151" i="26"/>
  <c r="E160" i="26"/>
  <c r="I159" i="26"/>
  <c r="M159" i="26"/>
  <c r="L159" i="26"/>
  <c r="K159" i="26"/>
  <c r="J159" i="26"/>
  <c r="I10" i="27"/>
  <c r="M10" i="27"/>
  <c r="L10" i="27"/>
  <c r="K10" i="27"/>
  <c r="J10" i="27"/>
  <c r="I18" i="27"/>
  <c r="M18" i="27"/>
  <c r="L18" i="27"/>
  <c r="K18" i="27"/>
  <c r="J18" i="27"/>
  <c r="C34" i="27"/>
  <c r="I27" i="27"/>
  <c r="M27" i="27"/>
  <c r="L27" i="27"/>
  <c r="K27" i="27"/>
  <c r="J27" i="27"/>
  <c r="I36" i="27"/>
  <c r="M36" i="27"/>
  <c r="L36" i="27"/>
  <c r="K36" i="27"/>
  <c r="J36" i="27"/>
  <c r="D48" i="27"/>
  <c r="I44" i="27"/>
  <c r="M44" i="27"/>
  <c r="L44" i="27"/>
  <c r="K44" i="27"/>
  <c r="J44" i="27"/>
  <c r="I53" i="27"/>
  <c r="M53" i="27"/>
  <c r="L53" i="27"/>
  <c r="K53" i="27"/>
  <c r="J53" i="27"/>
  <c r="E62" i="27"/>
  <c r="I61" i="27"/>
  <c r="M61" i="27"/>
  <c r="L61" i="27"/>
  <c r="K61" i="27"/>
  <c r="J61" i="27"/>
  <c r="J67" i="27"/>
  <c r="I67" i="27"/>
  <c r="K67" i="27"/>
  <c r="M67" i="27"/>
  <c r="L67" i="27"/>
  <c r="M92" i="27"/>
  <c r="L92" i="27"/>
  <c r="J92" i="27"/>
  <c r="I92" i="27"/>
  <c r="K92" i="27"/>
  <c r="M123" i="27"/>
  <c r="L123" i="27"/>
  <c r="K123" i="27"/>
  <c r="J123" i="27"/>
  <c r="I123" i="27"/>
  <c r="M157" i="27"/>
  <c r="L157" i="27"/>
  <c r="K157" i="27"/>
  <c r="J157" i="27"/>
  <c r="I157" i="27"/>
  <c r="K124" i="28"/>
  <c r="M124" i="28"/>
  <c r="I124" i="28"/>
  <c r="J40" i="28"/>
  <c r="M40" i="28"/>
  <c r="L40" i="28"/>
  <c r="M73" i="28"/>
  <c r="I73" i="28"/>
  <c r="K73" i="28"/>
  <c r="F40" i="25"/>
  <c r="J55" i="25"/>
  <c r="H57" i="25"/>
  <c r="J63" i="25"/>
  <c r="H65" i="25"/>
  <c r="H76" i="25"/>
  <c r="J82" i="25"/>
  <c r="H84" i="25"/>
  <c r="J101" i="25"/>
  <c r="H103" i="25"/>
  <c r="J109" i="25"/>
  <c r="M8" i="26"/>
  <c r="L8" i="26"/>
  <c r="K8" i="26"/>
  <c r="I8" i="26"/>
  <c r="J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I42" i="26"/>
  <c r="J42" i="26"/>
  <c r="M51" i="26"/>
  <c r="L51" i="26"/>
  <c r="K51" i="26"/>
  <c r="J51" i="26"/>
  <c r="I51" i="26"/>
  <c r="G62" i="26"/>
  <c r="M59" i="26"/>
  <c r="L59" i="26"/>
  <c r="K59" i="26"/>
  <c r="J59" i="26"/>
  <c r="I59" i="26"/>
  <c r="H76" i="26"/>
  <c r="M68" i="26"/>
  <c r="L68" i="26"/>
  <c r="K68" i="26"/>
  <c r="J68" i="26"/>
  <c r="I68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I111" i="26"/>
  <c r="J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I145" i="26"/>
  <c r="J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6" i="27"/>
  <c r="L66" i="27"/>
  <c r="J66" i="27"/>
  <c r="K66" i="27"/>
  <c r="I66" i="27"/>
  <c r="M71" i="27"/>
  <c r="K71" i="27"/>
  <c r="J71" i="27"/>
  <c r="L71" i="27"/>
  <c r="I71" i="27"/>
  <c r="C90" i="27"/>
  <c r="M126" i="27"/>
  <c r="L126" i="27"/>
  <c r="K126" i="27"/>
  <c r="J126" i="27"/>
  <c r="I126" i="27"/>
  <c r="C76" i="27"/>
  <c r="M69" i="27"/>
  <c r="L69" i="27"/>
  <c r="K69" i="27"/>
  <c r="I69" i="27"/>
  <c r="J69" i="27"/>
  <c r="M78" i="27"/>
  <c r="L78" i="27"/>
  <c r="K78" i="27"/>
  <c r="I78" i="27"/>
  <c r="J78" i="27"/>
  <c r="D90" i="27"/>
  <c r="M86" i="27"/>
  <c r="L86" i="27"/>
  <c r="K86" i="27"/>
  <c r="I86" i="27"/>
  <c r="J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J129" i="27"/>
  <c r="I129" i="27"/>
  <c r="M138" i="27"/>
  <c r="L138" i="27"/>
  <c r="K138" i="27"/>
  <c r="J138" i="27"/>
  <c r="I138" i="27"/>
  <c r="H146" i="27"/>
  <c r="M155" i="27"/>
  <c r="L155" i="27"/>
  <c r="K155" i="27"/>
  <c r="J155" i="27"/>
  <c r="I155" i="27"/>
  <c r="L64" i="27"/>
  <c r="K64" i="27"/>
  <c r="J64" i="27"/>
  <c r="I64" i="27"/>
  <c r="M64" i="27"/>
  <c r="D76" i="27"/>
  <c r="L72" i="27"/>
  <c r="K72" i="27"/>
  <c r="J72" i="27"/>
  <c r="M72" i="27"/>
  <c r="I72" i="27"/>
  <c r="L81" i="27"/>
  <c r="K81" i="27"/>
  <c r="J81" i="27"/>
  <c r="M81" i="27"/>
  <c r="I81" i="27"/>
  <c r="E90" i="27"/>
  <c r="L89" i="27"/>
  <c r="K89" i="27"/>
  <c r="J89" i="27"/>
  <c r="M89" i="27"/>
  <c r="I89" i="27"/>
  <c r="F104" i="27"/>
  <c r="L98" i="27"/>
  <c r="K98" i="27"/>
  <c r="J98" i="27"/>
  <c r="I98" i="27"/>
  <c r="M98" i="27"/>
  <c r="L107" i="27"/>
  <c r="K107" i="27"/>
  <c r="J107" i="27"/>
  <c r="I107" i="27"/>
  <c r="M107" i="27"/>
  <c r="G118" i="27"/>
  <c r="L115" i="27"/>
  <c r="K115" i="27"/>
  <c r="J115" i="27"/>
  <c r="I115" i="27"/>
  <c r="M115" i="27"/>
  <c r="L124" i="27"/>
  <c r="K124" i="27"/>
  <c r="J124" i="27"/>
  <c r="I124" i="27"/>
  <c r="H132" i="27"/>
  <c r="M124" i="27"/>
  <c r="L141" i="27"/>
  <c r="K141" i="27"/>
  <c r="J141" i="27"/>
  <c r="I141" i="27"/>
  <c r="M141" i="27"/>
  <c r="L150" i="27"/>
  <c r="K150" i="27"/>
  <c r="J150" i="27"/>
  <c r="I150" i="27"/>
  <c r="M150" i="27"/>
  <c r="L158" i="27"/>
  <c r="K158" i="27"/>
  <c r="J158" i="27"/>
  <c r="I158" i="27"/>
  <c r="M158" i="27"/>
  <c r="L9" i="28"/>
  <c r="J9" i="28"/>
  <c r="M9" i="28"/>
  <c r="K93" i="27"/>
  <c r="J93" i="27"/>
  <c r="I93" i="27"/>
  <c r="M93" i="27"/>
  <c r="L93" i="27"/>
  <c r="G104" i="27"/>
  <c r="K101" i="27"/>
  <c r="J101" i="27"/>
  <c r="I101" i="27"/>
  <c r="M101" i="27"/>
  <c r="L101" i="27"/>
  <c r="K110" i="27"/>
  <c r="J110" i="27"/>
  <c r="I110" i="27"/>
  <c r="H118" i="27"/>
  <c r="M110" i="27"/>
  <c r="L110" i="27"/>
  <c r="K127" i="27"/>
  <c r="J127" i="27"/>
  <c r="I127" i="27"/>
  <c r="M127" i="27"/>
  <c r="L127" i="27"/>
  <c r="K136" i="27"/>
  <c r="J136" i="27"/>
  <c r="I136" i="27"/>
  <c r="M136" i="27"/>
  <c r="L136" i="27"/>
  <c r="K144" i="27"/>
  <c r="J144" i="27"/>
  <c r="I144" i="27"/>
  <c r="M144" i="27"/>
  <c r="L144" i="27"/>
  <c r="C160" i="27"/>
  <c r="K153" i="27"/>
  <c r="J153" i="27"/>
  <c r="I153" i="27"/>
  <c r="M153" i="27"/>
  <c r="L153" i="27"/>
  <c r="J12" i="28"/>
  <c r="L12" i="28"/>
  <c r="M12" i="28"/>
  <c r="M23" i="28"/>
  <c r="M30" i="28"/>
  <c r="M66" i="28"/>
  <c r="M70" i="28"/>
  <c r="J13" i="30"/>
  <c r="F76" i="27"/>
  <c r="J70" i="27"/>
  <c r="I70" i="27"/>
  <c r="M70" i="27"/>
  <c r="L70" i="27"/>
  <c r="K70" i="27"/>
  <c r="J79" i="27"/>
  <c r="I79" i="27"/>
  <c r="M79" i="27"/>
  <c r="L79" i="27"/>
  <c r="K79" i="27"/>
  <c r="G90" i="27"/>
  <c r="J87" i="27"/>
  <c r="I87" i="27"/>
  <c r="M87" i="27"/>
  <c r="L87" i="27"/>
  <c r="K87" i="27"/>
  <c r="J96" i="27"/>
  <c r="I96" i="27"/>
  <c r="H104" i="27"/>
  <c r="M96" i="27"/>
  <c r="L96" i="27"/>
  <c r="K96" i="27"/>
  <c r="J113" i="27"/>
  <c r="I113" i="27"/>
  <c r="M113" i="27"/>
  <c r="L113" i="27"/>
  <c r="K113" i="27"/>
  <c r="J122" i="27"/>
  <c r="I122" i="27"/>
  <c r="M122" i="27"/>
  <c r="L122" i="27"/>
  <c r="K122" i="27"/>
  <c r="J130" i="27"/>
  <c r="I130" i="27"/>
  <c r="M130" i="27"/>
  <c r="L130" i="27"/>
  <c r="K130" i="27"/>
  <c r="C146" i="27"/>
  <c r="J139" i="27"/>
  <c r="I139" i="27"/>
  <c r="M139" i="27"/>
  <c r="L139" i="27"/>
  <c r="K139" i="27"/>
  <c r="J148" i="27"/>
  <c r="I148" i="27"/>
  <c r="M148" i="27"/>
  <c r="L148" i="27"/>
  <c r="K148" i="27"/>
  <c r="D160" i="27"/>
  <c r="J156" i="27"/>
  <c r="I156" i="27"/>
  <c r="M156" i="27"/>
  <c r="L156" i="27"/>
  <c r="K156" i="27"/>
  <c r="G76" i="27"/>
  <c r="I73" i="27"/>
  <c r="M73" i="27"/>
  <c r="L73" i="27"/>
  <c r="K73" i="27"/>
  <c r="J73" i="27"/>
  <c r="I82" i="27"/>
  <c r="H90" i="27"/>
  <c r="M82" i="27"/>
  <c r="L82" i="27"/>
  <c r="K82" i="27"/>
  <c r="J82" i="27"/>
  <c r="I99" i="27"/>
  <c r="M99" i="27"/>
  <c r="L99" i="27"/>
  <c r="K99" i="27"/>
  <c r="J99" i="27"/>
  <c r="I108" i="27"/>
  <c r="M108" i="27"/>
  <c r="L108" i="27"/>
  <c r="J108" i="27"/>
  <c r="K108" i="27"/>
  <c r="I116" i="27"/>
  <c r="M116" i="27"/>
  <c r="L116" i="27"/>
  <c r="K116" i="27"/>
  <c r="J116" i="27"/>
  <c r="C132" i="27"/>
  <c r="I125" i="27"/>
  <c r="M125" i="27"/>
  <c r="L125" i="27"/>
  <c r="K125" i="27"/>
  <c r="J125" i="27"/>
  <c r="I134" i="27"/>
  <c r="M134" i="27"/>
  <c r="L134" i="27"/>
  <c r="K134" i="27"/>
  <c r="J134" i="27"/>
  <c r="D146" i="27"/>
  <c r="I142" i="27"/>
  <c r="M142" i="27"/>
  <c r="L142" i="27"/>
  <c r="K142" i="27"/>
  <c r="J142" i="27"/>
  <c r="I151" i="27"/>
  <c r="M151" i="27"/>
  <c r="L151" i="27"/>
  <c r="K151" i="27"/>
  <c r="J151" i="27"/>
  <c r="E160" i="27"/>
  <c r="I159" i="27"/>
  <c r="M159" i="27"/>
  <c r="L159" i="27"/>
  <c r="K159" i="27"/>
  <c r="J159" i="27"/>
  <c r="H76" i="27"/>
  <c r="L68" i="27"/>
  <c r="K68" i="27"/>
  <c r="M68" i="27"/>
  <c r="J68" i="27"/>
  <c r="I68" i="27"/>
  <c r="L85" i="27"/>
  <c r="K85" i="27"/>
  <c r="M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C118" i="27"/>
  <c r="M111" i="27"/>
  <c r="L111" i="27"/>
  <c r="K111" i="27"/>
  <c r="J111" i="27"/>
  <c r="I111" i="27"/>
  <c r="M120" i="27"/>
  <c r="L120" i="27"/>
  <c r="K120" i="27"/>
  <c r="J120" i="27"/>
  <c r="I120" i="27"/>
  <c r="D132" i="27"/>
  <c r="M128" i="27"/>
  <c r="L128" i="27"/>
  <c r="K128" i="27"/>
  <c r="J128" i="27"/>
  <c r="I128" i="27"/>
  <c r="M137" i="27"/>
  <c r="L137" i="27"/>
  <c r="K137" i="27"/>
  <c r="J137" i="27"/>
  <c r="I137" i="27"/>
  <c r="E146" i="27"/>
  <c r="M145" i="27"/>
  <c r="L145" i="27"/>
  <c r="K145" i="27"/>
  <c r="J145" i="27"/>
  <c r="I145" i="27"/>
  <c r="F160" i="27"/>
  <c r="M154" i="27"/>
  <c r="L154" i="27"/>
  <c r="K154" i="27"/>
  <c r="J154" i="27"/>
  <c r="I154" i="27"/>
  <c r="M13" i="28"/>
  <c r="L13" i="28"/>
  <c r="J13" i="28"/>
  <c r="M22" i="28"/>
  <c r="J40" i="30"/>
  <c r="L19" i="30"/>
  <c r="F36" i="30"/>
  <c r="L99" i="30"/>
  <c r="H15" i="30"/>
  <c r="J109" i="30"/>
  <c r="J32" i="30"/>
  <c r="H42" i="30"/>
  <c r="L101" i="30"/>
  <c r="L11" i="30"/>
  <c r="J21" i="30"/>
  <c r="L102" i="30"/>
  <c r="F17" i="30"/>
  <c r="L38" i="30"/>
  <c r="F9" i="30"/>
  <c r="H34" i="30"/>
  <c r="F119" i="30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L81" i="30"/>
  <c r="F97" i="30"/>
  <c r="F106" i="30"/>
  <c r="L108" i="30"/>
  <c r="H9" i="30"/>
  <c r="F11" i="30"/>
  <c r="L13" i="30"/>
  <c r="J15" i="30"/>
  <c r="H17" i="30"/>
  <c r="F19" i="30"/>
  <c r="L21" i="30"/>
  <c r="L32" i="30"/>
  <c r="J34" i="30"/>
  <c r="H36" i="30"/>
  <c r="F38" i="30"/>
  <c r="L40" i="30"/>
  <c r="J42" i="30"/>
  <c r="L59" i="30"/>
  <c r="L78" i="30"/>
  <c r="L86" i="30"/>
  <c r="F98" i="30"/>
  <c r="J107" i="30"/>
  <c r="L10" i="30"/>
  <c r="J12" i="30"/>
  <c r="H14" i="30"/>
  <c r="F16" i="30"/>
  <c r="L18" i="30"/>
  <c r="J20" i="30"/>
  <c r="J31" i="30"/>
  <c r="H33" i="30"/>
  <c r="F35" i="30"/>
  <c r="L37" i="30"/>
  <c r="J39" i="30"/>
  <c r="H41" i="30"/>
  <c r="F43" i="30"/>
  <c r="H97" i="30"/>
  <c r="H106" i="30"/>
  <c r="J39" i="31"/>
  <c r="J9" i="30"/>
  <c r="H11" i="30"/>
  <c r="F13" i="30"/>
  <c r="L15" i="30"/>
  <c r="J17" i="30"/>
  <c r="H19" i="30"/>
  <c r="F21" i="30"/>
  <c r="F32" i="30"/>
  <c r="L34" i="30"/>
  <c r="J36" i="30"/>
  <c r="H38" i="30"/>
  <c r="F40" i="30"/>
  <c r="L42" i="30"/>
  <c r="H98" i="30"/>
  <c r="F99" i="30"/>
  <c r="F100" i="30"/>
  <c r="F103" i="30"/>
  <c r="F105" i="30"/>
  <c r="L107" i="30"/>
  <c r="F10" i="30"/>
  <c r="L12" i="30"/>
  <c r="J14" i="30"/>
  <c r="H16" i="30"/>
  <c r="F18" i="30"/>
  <c r="L20" i="30"/>
  <c r="L31" i="30"/>
  <c r="J33" i="30"/>
  <c r="H35" i="30"/>
  <c r="F37" i="30"/>
  <c r="L39" i="30"/>
  <c r="J41" i="30"/>
  <c r="H43" i="30"/>
  <c r="L97" i="30"/>
  <c r="H101" i="30"/>
  <c r="H104" i="30"/>
  <c r="L16" i="31"/>
  <c r="L9" i="30"/>
  <c r="J11" i="30"/>
  <c r="H13" i="30"/>
  <c r="F15" i="30"/>
  <c r="L17" i="30"/>
  <c r="J19" i="30"/>
  <c r="H21" i="30"/>
  <c r="H32" i="30"/>
  <c r="F34" i="30"/>
  <c r="L36" i="30"/>
  <c r="J38" i="30"/>
  <c r="H40" i="30"/>
  <c r="F42" i="30"/>
  <c r="J98" i="30"/>
  <c r="J99" i="30"/>
  <c r="J102" i="30"/>
  <c r="H103" i="30"/>
  <c r="L105" i="30"/>
  <c r="H109" i="30"/>
  <c r="H20" i="31"/>
  <c r="H10" i="30"/>
  <c r="F12" i="30"/>
  <c r="L14" i="30"/>
  <c r="J16" i="30"/>
  <c r="H18" i="30"/>
  <c r="F20" i="30"/>
  <c r="F31" i="30"/>
  <c r="L33" i="30"/>
  <c r="J35" i="30"/>
  <c r="H37" i="30"/>
  <c r="F39" i="30"/>
  <c r="L41" i="30"/>
  <c r="J43" i="30"/>
  <c r="L100" i="30"/>
  <c r="J101" i="30"/>
  <c r="J103" i="30"/>
  <c r="J104" i="30"/>
  <c r="F108" i="30"/>
  <c r="F255" i="30"/>
  <c r="J10" i="31"/>
  <c r="L13" i="31"/>
  <c r="H232" i="30"/>
  <c r="F233" i="30"/>
  <c r="L10" i="31"/>
  <c r="F14" i="31"/>
  <c r="H17" i="31"/>
  <c r="F275" i="30"/>
  <c r="F43" i="31"/>
  <c r="H100" i="30"/>
  <c r="F102" i="30"/>
  <c r="L104" i="30"/>
  <c r="J106" i="30"/>
  <c r="H108" i="30"/>
  <c r="H281" i="30"/>
  <c r="H105" i="30"/>
  <c r="F107" i="30"/>
  <c r="L109" i="30"/>
  <c r="L277" i="30"/>
  <c r="L98" i="30"/>
  <c r="J100" i="30"/>
  <c r="H102" i="30"/>
  <c r="F104" i="30"/>
  <c r="L106" i="30"/>
  <c r="J108" i="30"/>
  <c r="H9" i="31"/>
  <c r="F19" i="31"/>
  <c r="J97" i="30"/>
  <c r="H99" i="30"/>
  <c r="F101" i="30"/>
  <c r="L103" i="30"/>
  <c r="J105" i="30"/>
  <c r="H107" i="30"/>
  <c r="F109" i="30"/>
  <c r="J12" i="31"/>
  <c r="F11" i="31"/>
  <c r="H14" i="31"/>
  <c r="F16" i="31"/>
  <c r="L56" i="31"/>
  <c r="J18" i="31"/>
  <c r="L21" i="31"/>
  <c r="H12" i="31"/>
  <c r="J15" i="31"/>
  <c r="L18" i="31"/>
  <c r="H31" i="35"/>
  <c r="J20" i="31"/>
  <c r="AO14" i="35"/>
  <c r="AN14" i="35"/>
  <c r="J9" i="31"/>
  <c r="H11" i="31"/>
  <c r="F13" i="31"/>
  <c r="L15" i="31"/>
  <c r="J17" i="31"/>
  <c r="H19" i="31"/>
  <c r="F21" i="31"/>
  <c r="P10" i="35"/>
  <c r="I127" i="37"/>
  <c r="H127" i="37"/>
  <c r="G127" i="37"/>
  <c r="F10" i="31"/>
  <c r="L12" i="31"/>
  <c r="J14" i="31"/>
  <c r="H16" i="31"/>
  <c r="F18" i="31"/>
  <c r="L20" i="31"/>
  <c r="L9" i="31"/>
  <c r="J11" i="31"/>
  <c r="H13" i="31"/>
  <c r="F15" i="31"/>
  <c r="L17" i="31"/>
  <c r="J19" i="31"/>
  <c r="H21" i="31"/>
  <c r="P14" i="35"/>
  <c r="H10" i="31"/>
  <c r="F12" i="31"/>
  <c r="L14" i="31"/>
  <c r="J16" i="31"/>
  <c r="H18" i="31"/>
  <c r="F20" i="31"/>
  <c r="C11" i="37"/>
  <c r="F9" i="31"/>
  <c r="L11" i="31"/>
  <c r="J13" i="31"/>
  <c r="H15" i="31"/>
  <c r="F17" i="31"/>
  <c r="L19" i="31"/>
  <c r="J21" i="31"/>
  <c r="AO31" i="35"/>
  <c r="AN31" i="35"/>
  <c r="I18" i="35"/>
  <c r="M127" i="37"/>
  <c r="L127" i="37"/>
  <c r="Q10" i="38"/>
  <c r="T10" i="38"/>
  <c r="AA20" i="38" s="1"/>
  <c r="S10" i="38"/>
  <c r="R10" i="38"/>
  <c r="P10" i="38"/>
  <c r="AN30" i="35"/>
  <c r="T8" i="39"/>
  <c r="S8" i="39"/>
  <c r="Q8" i="39"/>
  <c r="P8" i="39"/>
  <c r="R8" i="39"/>
  <c r="X30" i="35"/>
  <c r="E11" i="37"/>
  <c r="M138" i="38"/>
  <c r="L138" i="38"/>
  <c r="O138" i="38"/>
  <c r="N138" i="38"/>
  <c r="F7" i="40"/>
  <c r="I30" i="35"/>
  <c r="H30" i="35"/>
  <c r="Y39" i="35"/>
  <c r="M7" i="37"/>
  <c r="L7" i="37"/>
  <c r="K7" i="37"/>
  <c r="F11" i="37"/>
  <c r="I9" i="37"/>
  <c r="H9" i="37"/>
  <c r="G9" i="37"/>
  <c r="L7" i="38"/>
  <c r="N7" i="38"/>
  <c r="M7" i="38"/>
  <c r="X36" i="35"/>
  <c r="L6" i="37"/>
  <c r="K6" i="37"/>
  <c r="I125" i="37"/>
  <c r="G125" i="37"/>
  <c r="H125" i="37"/>
  <c r="I12" i="39"/>
  <c r="H12" i="39"/>
  <c r="J12" i="39"/>
  <c r="Y34" i="35"/>
  <c r="J10" i="38"/>
  <c r="I10" i="38"/>
  <c r="H10" i="38"/>
  <c r="I134" i="38"/>
  <c r="H134" i="38"/>
  <c r="G134" i="38"/>
  <c r="T9" i="37"/>
  <c r="N11" i="37"/>
  <c r="R9" i="37"/>
  <c r="Q9" i="37"/>
  <c r="P9" i="37"/>
  <c r="S9" i="37"/>
  <c r="O9" i="37"/>
  <c r="G135" i="38"/>
  <c r="I135" i="38"/>
  <c r="H135" i="38"/>
  <c r="Q6" i="39"/>
  <c r="P6" i="39"/>
  <c r="T6" i="39"/>
  <c r="S6" i="39"/>
  <c r="R6" i="39"/>
  <c r="L8" i="37"/>
  <c r="K8" i="37"/>
  <c r="M8" i="37"/>
  <c r="H10" i="37"/>
  <c r="G10" i="37"/>
  <c r="I10" i="37"/>
  <c r="S10" i="37"/>
  <c r="R10" i="37"/>
  <c r="P10" i="37"/>
  <c r="O10" i="37"/>
  <c r="Q10" i="37"/>
  <c r="T10" i="37"/>
  <c r="F12" i="40"/>
  <c r="H137" i="40"/>
  <c r="G137" i="40"/>
  <c r="I137" i="40"/>
  <c r="M140" i="41"/>
  <c r="L140" i="41"/>
  <c r="J12" i="38"/>
  <c r="I12" i="38"/>
  <c r="H12" i="38"/>
  <c r="F6" i="41"/>
  <c r="Q15" i="41"/>
  <c r="P15" i="41"/>
  <c r="P6" i="37"/>
  <c r="R6" i="37"/>
  <c r="Q6" i="37"/>
  <c r="O6" i="37"/>
  <c r="H7" i="37"/>
  <c r="I7" i="37"/>
  <c r="G7" i="37"/>
  <c r="P7" i="37"/>
  <c r="T7" i="37"/>
  <c r="R7" i="37"/>
  <c r="Q7" i="37"/>
  <c r="O7" i="37"/>
  <c r="S7" i="37"/>
  <c r="L9" i="37"/>
  <c r="M9" i="37"/>
  <c r="K9" i="37"/>
  <c r="J11" i="37"/>
  <c r="J6" i="38"/>
  <c r="S6" i="38"/>
  <c r="R6" i="38"/>
  <c r="Q6" i="38"/>
  <c r="P6" i="38"/>
  <c r="T6" i="38"/>
  <c r="O135" i="38"/>
  <c r="L135" i="38"/>
  <c r="N135" i="38"/>
  <c r="M135" i="38"/>
  <c r="N9" i="39"/>
  <c r="T12" i="39"/>
  <c r="S12" i="39"/>
  <c r="Q12" i="39"/>
  <c r="P12" i="39"/>
  <c r="R12" i="39"/>
  <c r="O138" i="39"/>
  <c r="N138" i="39"/>
  <c r="L138" i="39"/>
  <c r="M138" i="39"/>
  <c r="I7" i="40"/>
  <c r="H7" i="40"/>
  <c r="R9" i="42"/>
  <c r="T9" i="42"/>
  <c r="S9" i="42"/>
  <c r="Q9" i="42"/>
  <c r="P9" i="42"/>
  <c r="O141" i="43"/>
  <c r="N141" i="43"/>
  <c r="J7" i="38"/>
  <c r="J8" i="38"/>
  <c r="M8" i="38"/>
  <c r="J9" i="38"/>
  <c r="M9" i="38"/>
  <c r="M12" i="38"/>
  <c r="N12" i="38"/>
  <c r="L12" i="38"/>
  <c r="J6" i="39"/>
  <c r="M10" i="39"/>
  <c r="L10" i="39"/>
  <c r="N10" i="39"/>
  <c r="I137" i="39"/>
  <c r="H137" i="39"/>
  <c r="G137" i="39"/>
  <c r="F12" i="41"/>
  <c r="I136" i="42"/>
  <c r="H6" i="37"/>
  <c r="G6" i="37"/>
  <c r="I8" i="37"/>
  <c r="H8" i="37"/>
  <c r="G8" i="37"/>
  <c r="T8" i="37"/>
  <c r="S8" i="37"/>
  <c r="R8" i="37"/>
  <c r="P8" i="37"/>
  <c r="O8" i="37"/>
  <c r="Q8" i="37"/>
  <c r="D11" i="37"/>
  <c r="K10" i="37"/>
  <c r="M10" i="37"/>
  <c r="L10" i="37"/>
  <c r="M8" i="39"/>
  <c r="J8" i="39"/>
  <c r="I11" i="40"/>
  <c r="H11" i="40"/>
  <c r="N10" i="38"/>
  <c r="M10" i="38"/>
  <c r="L10" i="38"/>
  <c r="I138" i="38"/>
  <c r="H138" i="38"/>
  <c r="G138" i="38"/>
  <c r="M6" i="39"/>
  <c r="L6" i="39"/>
  <c r="N6" i="39"/>
  <c r="H134" i="39"/>
  <c r="G134" i="39"/>
  <c r="I134" i="39"/>
  <c r="M137" i="39"/>
  <c r="L137" i="39"/>
  <c r="N137" i="39"/>
  <c r="O137" i="39"/>
  <c r="F12" i="42"/>
  <c r="E129" i="37"/>
  <c r="N6" i="38"/>
  <c r="M6" i="38"/>
  <c r="L6" i="38"/>
  <c r="N8" i="38"/>
  <c r="L8" i="38"/>
  <c r="N9" i="38"/>
  <c r="L9" i="38"/>
  <c r="R12" i="38"/>
  <c r="Q12" i="38"/>
  <c r="T12" i="38"/>
  <c r="S12" i="38"/>
  <c r="P12" i="38"/>
  <c r="F8" i="40"/>
  <c r="S11" i="40"/>
  <c r="R11" i="40"/>
  <c r="Q11" i="40"/>
  <c r="P11" i="40"/>
  <c r="M13" i="41"/>
  <c r="L13" i="41"/>
  <c r="E16" i="42"/>
  <c r="F16" i="42" s="1"/>
  <c r="F6" i="42"/>
  <c r="S14" i="42"/>
  <c r="P14" i="42"/>
  <c r="T14" i="42"/>
  <c r="R14" i="42"/>
  <c r="Q14" i="42"/>
  <c r="L11" i="38"/>
  <c r="N11" i="38"/>
  <c r="M11" i="38"/>
  <c r="G136" i="38"/>
  <c r="I136" i="38"/>
  <c r="H136" i="38"/>
  <c r="O135" i="39"/>
  <c r="N135" i="39"/>
  <c r="M135" i="39"/>
  <c r="L135" i="39"/>
  <c r="I12" i="40"/>
  <c r="H12" i="40"/>
  <c r="S12" i="40"/>
  <c r="R12" i="40"/>
  <c r="Q12" i="40"/>
  <c r="P12" i="40"/>
  <c r="F15" i="41"/>
  <c r="H10" i="42"/>
  <c r="J10" i="42"/>
  <c r="I10" i="42"/>
  <c r="N137" i="38"/>
  <c r="M137" i="38"/>
  <c r="O137" i="38"/>
  <c r="L137" i="38"/>
  <c r="N11" i="39"/>
  <c r="M11" i="39"/>
  <c r="L11" i="39"/>
  <c r="I136" i="39"/>
  <c r="H136" i="39"/>
  <c r="G136" i="39"/>
  <c r="I136" i="40"/>
  <c r="H136" i="40"/>
  <c r="G136" i="40"/>
  <c r="I136" i="41"/>
  <c r="T12" i="42"/>
  <c r="R12" i="42"/>
  <c r="S12" i="42"/>
  <c r="Q12" i="42"/>
  <c r="P12" i="42"/>
  <c r="Q15" i="42"/>
  <c r="T15" i="42"/>
  <c r="S15" i="42"/>
  <c r="R15" i="42"/>
  <c r="P15" i="42"/>
  <c r="F6" i="40"/>
  <c r="F10" i="40"/>
  <c r="M11" i="40"/>
  <c r="L11" i="40"/>
  <c r="O136" i="40"/>
  <c r="M136" i="40"/>
  <c r="L136" i="40"/>
  <c r="N136" i="40"/>
  <c r="F10" i="41"/>
  <c r="Q13" i="41"/>
  <c r="P13" i="41"/>
  <c r="H141" i="41"/>
  <c r="G141" i="41"/>
  <c r="I141" i="41"/>
  <c r="L8" i="39"/>
  <c r="N8" i="39"/>
  <c r="J10" i="39"/>
  <c r="Q10" i="39"/>
  <c r="P10" i="39"/>
  <c r="T10" i="39"/>
  <c r="S10" i="39"/>
  <c r="R10" i="39"/>
  <c r="AA20" i="39"/>
  <c r="M12" i="39"/>
  <c r="L12" i="39"/>
  <c r="N12" i="39"/>
  <c r="H138" i="39"/>
  <c r="G138" i="39"/>
  <c r="I138" i="39"/>
  <c r="G134" i="40"/>
  <c r="I134" i="40"/>
  <c r="H134" i="40"/>
  <c r="I139" i="41"/>
  <c r="M136" i="41"/>
  <c r="L136" i="41"/>
  <c r="J13" i="42"/>
  <c r="H13" i="42"/>
  <c r="I13" i="42"/>
  <c r="D10" i="45"/>
  <c r="H11" i="38"/>
  <c r="J11" i="38"/>
  <c r="I11" i="38"/>
  <c r="T11" i="38"/>
  <c r="S11" i="38"/>
  <c r="R11" i="38"/>
  <c r="Q11" i="38"/>
  <c r="P11" i="38"/>
  <c r="O136" i="38"/>
  <c r="N136" i="38"/>
  <c r="M136" i="38"/>
  <c r="L136" i="38"/>
  <c r="G135" i="39"/>
  <c r="I135" i="39"/>
  <c r="H135" i="39"/>
  <c r="F11" i="40"/>
  <c r="L12" i="40"/>
  <c r="M12" i="40"/>
  <c r="F8" i="41"/>
  <c r="I144" i="41"/>
  <c r="H144" i="41"/>
  <c r="G144" i="41"/>
  <c r="N7" i="42"/>
  <c r="M7" i="42"/>
  <c r="L7" i="42"/>
  <c r="J9" i="42"/>
  <c r="I9" i="42"/>
  <c r="H9" i="42"/>
  <c r="D14" i="45"/>
  <c r="I137" i="38"/>
  <c r="H137" i="38"/>
  <c r="G137" i="38"/>
  <c r="J7" i="39"/>
  <c r="I7" i="39"/>
  <c r="H7" i="39"/>
  <c r="AA19" i="39"/>
  <c r="T7" i="39"/>
  <c r="J11" i="39"/>
  <c r="I11" i="39"/>
  <c r="H11" i="39"/>
  <c r="S11" i="39"/>
  <c r="R11" i="39"/>
  <c r="T11" i="39"/>
  <c r="Q11" i="39"/>
  <c r="P11" i="39"/>
  <c r="N136" i="39"/>
  <c r="M136" i="39"/>
  <c r="O136" i="39"/>
  <c r="L136" i="39"/>
  <c r="F14" i="41"/>
  <c r="I140" i="41"/>
  <c r="N11" i="42"/>
  <c r="L11" i="42"/>
  <c r="M11" i="42"/>
  <c r="O138" i="40"/>
  <c r="N138" i="40"/>
  <c r="M138" i="40"/>
  <c r="L138" i="40"/>
  <c r="G16" i="42"/>
  <c r="J6" i="42"/>
  <c r="I6" i="42"/>
  <c r="H6" i="42"/>
  <c r="O16" i="42"/>
  <c r="T6" i="42"/>
  <c r="S6" i="42"/>
  <c r="R6" i="42"/>
  <c r="Q6" i="42"/>
  <c r="P6" i="42"/>
  <c r="F7" i="42"/>
  <c r="N8" i="42"/>
  <c r="M8" i="42"/>
  <c r="L8" i="42"/>
  <c r="H137" i="43"/>
  <c r="G137" i="43"/>
  <c r="D18" i="45"/>
  <c r="N135" i="40"/>
  <c r="M135" i="40"/>
  <c r="L135" i="40"/>
  <c r="O135" i="40"/>
  <c r="N10" i="42"/>
  <c r="M10" i="42"/>
  <c r="L10" i="42"/>
  <c r="T11" i="42"/>
  <c r="S11" i="42"/>
  <c r="R11" i="42"/>
  <c r="Q11" i="42"/>
  <c r="P11" i="42"/>
  <c r="J12" i="42"/>
  <c r="I12" i="42"/>
  <c r="H12" i="42"/>
  <c r="N13" i="42"/>
  <c r="M13" i="42"/>
  <c r="L13" i="42"/>
  <c r="G141" i="42"/>
  <c r="I141" i="42"/>
  <c r="H141" i="42"/>
  <c r="D8" i="44"/>
  <c r="M144" i="41"/>
  <c r="L144" i="41"/>
  <c r="J7" i="42"/>
  <c r="I7" i="42"/>
  <c r="H7" i="42"/>
  <c r="R7" i="42"/>
  <c r="Q7" i="42"/>
  <c r="P7" i="42"/>
  <c r="T7" i="42"/>
  <c r="S7" i="42"/>
  <c r="F8" i="42"/>
  <c r="N9" i="42"/>
  <c r="M9" i="42"/>
  <c r="L9" i="42"/>
  <c r="F11" i="42"/>
  <c r="H14" i="42"/>
  <c r="J14" i="42"/>
  <c r="I14" i="42"/>
  <c r="F15" i="42"/>
  <c r="G142" i="43"/>
  <c r="H142" i="43"/>
  <c r="D12" i="44"/>
  <c r="D8" i="46"/>
  <c r="L137" i="40"/>
  <c r="O137" i="40"/>
  <c r="N137" i="40"/>
  <c r="M137" i="40"/>
  <c r="I11" i="42"/>
  <c r="H11" i="42"/>
  <c r="J11" i="42"/>
  <c r="I15" i="42"/>
  <c r="J15" i="42"/>
  <c r="H15" i="42"/>
  <c r="D16" i="44"/>
  <c r="D12" i="46"/>
  <c r="G138" i="40"/>
  <c r="I138" i="40"/>
  <c r="H138" i="40"/>
  <c r="C16" i="42"/>
  <c r="K16" i="42"/>
  <c r="L6" i="42"/>
  <c r="N6" i="42"/>
  <c r="M6" i="42"/>
  <c r="H8" i="42"/>
  <c r="J8" i="42"/>
  <c r="I8" i="42"/>
  <c r="P8" i="42"/>
  <c r="T8" i="42"/>
  <c r="S8" i="42"/>
  <c r="R8" i="42"/>
  <c r="Q8" i="42"/>
  <c r="F9" i="42"/>
  <c r="P10" i="42"/>
  <c r="Q10" i="42"/>
  <c r="T10" i="42"/>
  <c r="S10" i="42"/>
  <c r="R10" i="42"/>
  <c r="L12" i="42"/>
  <c r="M12" i="42"/>
  <c r="N12" i="42"/>
  <c r="D20" i="44"/>
  <c r="D16" i="46"/>
  <c r="I135" i="40"/>
  <c r="H135" i="40"/>
  <c r="G135" i="40"/>
  <c r="D16" i="42"/>
  <c r="F10" i="42"/>
  <c r="F13" i="42"/>
  <c r="H145" i="43"/>
  <c r="G145" i="43"/>
  <c r="D20" i="46"/>
  <c r="R13" i="42"/>
  <c r="P13" i="42"/>
  <c r="Q13" i="42"/>
  <c r="T13" i="42"/>
  <c r="S13" i="42"/>
  <c r="F14" i="42"/>
  <c r="N15" i="42"/>
  <c r="L15" i="42"/>
  <c r="M15" i="42"/>
  <c r="J7" i="43"/>
  <c r="I7" i="43"/>
  <c r="H7" i="43"/>
  <c r="S7" i="43"/>
  <c r="R7" i="43"/>
  <c r="Q7" i="43"/>
  <c r="P7" i="43"/>
  <c r="T7" i="43"/>
  <c r="F8" i="43"/>
  <c r="N9" i="43"/>
  <c r="M9" i="43"/>
  <c r="L9" i="43"/>
  <c r="J11" i="43"/>
  <c r="I11" i="43"/>
  <c r="H11" i="43"/>
  <c r="S11" i="43"/>
  <c r="R11" i="43"/>
  <c r="Q11" i="43"/>
  <c r="P11" i="43"/>
  <c r="T11" i="43"/>
  <c r="F12" i="43"/>
  <c r="N13" i="43"/>
  <c r="M13" i="43"/>
  <c r="L13" i="43"/>
  <c r="J15" i="43"/>
  <c r="I15" i="43"/>
  <c r="H15" i="43"/>
  <c r="S15" i="43"/>
  <c r="R15" i="43"/>
  <c r="Q15" i="43"/>
  <c r="P15" i="43"/>
  <c r="T15" i="43"/>
  <c r="D10" i="44"/>
  <c r="D14" i="44"/>
  <c r="D18" i="44"/>
  <c r="D8" i="45"/>
  <c r="D12" i="45"/>
  <c r="D16" i="45"/>
  <c r="D20" i="45"/>
  <c r="D10" i="46"/>
  <c r="D14" i="46"/>
  <c r="D18" i="46"/>
  <c r="C16" i="43"/>
  <c r="K16" i="43"/>
  <c r="M6" i="43"/>
  <c r="L6" i="43"/>
  <c r="N6" i="43"/>
  <c r="I8" i="43"/>
  <c r="H8" i="43"/>
  <c r="J8" i="43"/>
  <c r="T8" i="43"/>
  <c r="S8" i="43"/>
  <c r="Q8" i="43"/>
  <c r="P8" i="43"/>
  <c r="R8" i="43"/>
  <c r="F9" i="43"/>
  <c r="M10" i="43"/>
  <c r="L10" i="43"/>
  <c r="N10" i="43"/>
  <c r="I12" i="43"/>
  <c r="H12" i="43"/>
  <c r="J12" i="43"/>
  <c r="T12" i="43"/>
  <c r="S12" i="43"/>
  <c r="Q12" i="43"/>
  <c r="P12" i="43"/>
  <c r="R12" i="43"/>
  <c r="F13" i="43"/>
  <c r="M14" i="43"/>
  <c r="L14" i="43"/>
  <c r="N14" i="43"/>
  <c r="D16" i="43"/>
  <c r="D11" i="44"/>
  <c r="D15" i="44"/>
  <c r="D19" i="44"/>
  <c r="D9" i="45"/>
  <c r="D13" i="45"/>
  <c r="D17" i="45"/>
  <c r="D11" i="46"/>
  <c r="D15" i="46"/>
  <c r="D19" i="46"/>
  <c r="E16" i="43"/>
  <c r="F16" i="43" s="1"/>
  <c r="F6" i="43"/>
  <c r="N7" i="43"/>
  <c r="M7" i="43"/>
  <c r="L7" i="43"/>
  <c r="J9" i="43"/>
  <c r="I9" i="43"/>
  <c r="H9" i="43"/>
  <c r="R9" i="43"/>
  <c r="Q9" i="43"/>
  <c r="T9" i="43"/>
  <c r="S9" i="43"/>
  <c r="P9" i="43"/>
  <c r="F10" i="43"/>
  <c r="N11" i="43"/>
  <c r="M11" i="43"/>
  <c r="L11" i="43"/>
  <c r="J13" i="43"/>
  <c r="I13" i="43"/>
  <c r="H13" i="43"/>
  <c r="R13" i="43"/>
  <c r="Q13" i="43"/>
  <c r="T13" i="43"/>
  <c r="S13" i="43"/>
  <c r="P13" i="43"/>
  <c r="F14" i="43"/>
  <c r="N15" i="43"/>
  <c r="M15" i="43"/>
  <c r="L15" i="43"/>
  <c r="N14" i="42"/>
  <c r="M14" i="42"/>
  <c r="L14" i="42"/>
  <c r="O142" i="42"/>
  <c r="N142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E146" i="43"/>
  <c r="H139" i="43"/>
  <c r="G139" i="43"/>
  <c r="D9" i="44"/>
  <c r="D13" i="44"/>
  <c r="D17" i="44"/>
  <c r="D11" i="45"/>
  <c r="D15" i="45"/>
  <c r="D19" i="45"/>
  <c r="D9" i="46"/>
  <c r="D13" i="46"/>
  <c r="D17" i="46"/>
  <c r="K6" i="2"/>
  <c r="N152" i="3"/>
  <c r="M152" i="3"/>
  <c r="L152" i="3"/>
  <c r="K152" i="3"/>
  <c r="J152" i="3"/>
  <c r="V6" i="5"/>
  <c r="N79" i="3"/>
  <c r="M79" i="3"/>
  <c r="L79" i="3"/>
  <c r="K79" i="3"/>
  <c r="J79" i="3"/>
  <c r="L6" i="3"/>
  <c r="N6" i="3"/>
  <c r="M6" i="3"/>
  <c r="K6" i="3"/>
  <c r="J6" i="3"/>
  <c r="M56" i="2"/>
  <c r="W6" i="5"/>
  <c r="U6" i="6"/>
  <c r="T6" i="6"/>
  <c r="L8" i="10"/>
  <c r="J6" i="2"/>
  <c r="I6" i="6"/>
  <c r="M6" i="6"/>
  <c r="L6" i="6"/>
  <c r="S6" i="6"/>
  <c r="J74" i="8"/>
  <c r="L52" i="8"/>
  <c r="AA7" i="15"/>
  <c r="Z7" i="15"/>
  <c r="Y7" i="15"/>
  <c r="X7" i="15"/>
  <c r="W7" i="15"/>
  <c r="J31" i="2"/>
  <c r="K31" i="2"/>
  <c r="K6" i="5"/>
  <c r="S6" i="5"/>
  <c r="F52" i="8"/>
  <c r="L31" i="2"/>
  <c r="L6" i="5"/>
  <c r="T6" i="5"/>
  <c r="H52" i="8"/>
  <c r="F74" i="8"/>
  <c r="F30" i="10"/>
  <c r="H52" i="10"/>
  <c r="J74" i="10"/>
  <c r="AA6" i="13"/>
  <c r="Z6" i="13"/>
  <c r="Y6" i="13"/>
  <c r="X6" i="13"/>
  <c r="W6" i="13"/>
  <c r="H74" i="8"/>
  <c r="F8" i="10"/>
  <c r="H30" i="10"/>
  <c r="J52" i="10"/>
  <c r="N5" i="12"/>
  <c r="M5" i="12"/>
  <c r="L5" i="12"/>
  <c r="K5" i="12"/>
  <c r="J5" i="12"/>
  <c r="I5" i="12"/>
  <c r="H8" i="10"/>
  <c r="J30" i="10"/>
  <c r="L6" i="13"/>
  <c r="L7" i="15"/>
  <c r="M7" i="15"/>
  <c r="AB6" i="18"/>
  <c r="AA6" i="18"/>
  <c r="Z6" i="18"/>
  <c r="J9" i="14"/>
  <c r="U9" i="14"/>
  <c r="U5" i="12"/>
  <c r="V5" i="12"/>
  <c r="T6" i="18"/>
  <c r="S6" i="18"/>
  <c r="R6" i="18"/>
  <c r="W5" i="12"/>
  <c r="J6" i="13"/>
  <c r="K6" i="18"/>
  <c r="J6" i="18"/>
  <c r="K7" i="16"/>
  <c r="Y7" i="17"/>
  <c r="W7" i="16"/>
  <c r="Y7" i="16"/>
  <c r="I7" i="17"/>
  <c r="J7" i="17"/>
  <c r="U7" i="19"/>
  <c r="K7" i="17"/>
  <c r="E7" i="19"/>
  <c r="M7" i="19"/>
  <c r="J7" i="19"/>
  <c r="R7" i="19"/>
  <c r="H7" i="19"/>
  <c r="P7" i="19"/>
  <c r="X7" i="19"/>
  <c r="R8" i="21"/>
  <c r="I8" i="21"/>
  <c r="Z7" i="22"/>
  <c r="L8" i="24"/>
  <c r="AA7" i="22"/>
  <c r="F74" i="24"/>
  <c r="H52" i="24"/>
  <c r="H74" i="24"/>
  <c r="H52" i="25"/>
  <c r="F52" i="25"/>
  <c r="F8" i="24"/>
  <c r="D52" i="24"/>
  <c r="F52" i="24"/>
  <c r="H30" i="25"/>
  <c r="L30" i="25"/>
  <c r="J6" i="27"/>
  <c r="D74" i="25"/>
  <c r="M6" i="27"/>
  <c r="J6" i="26"/>
  <c r="I6" i="27"/>
  <c r="F52" i="30"/>
  <c r="I6" i="28"/>
  <c r="J74" i="30"/>
  <c r="L250" i="30"/>
  <c r="F96" i="30"/>
  <c r="H272" i="30"/>
  <c r="F272" i="30"/>
  <c r="H52" i="30"/>
  <c r="L228" i="30"/>
  <c r="L52" i="31"/>
  <c r="L272" i="30"/>
  <c r="F30" i="31"/>
  <c r="F8" i="31"/>
  <c r="H8" i="31"/>
  <c r="H30" i="31"/>
  <c r="D8" i="31"/>
  <c r="L30" i="31"/>
  <c r="D30" i="31"/>
  <c r="AR7" i="35"/>
  <c r="AQ7" i="35"/>
  <c r="AO7" i="35"/>
  <c r="AN7" i="35"/>
  <c r="H7" i="35"/>
  <c r="AP7" i="35"/>
  <c r="AE7" i="35"/>
  <c r="P7" i="35"/>
  <c r="O7" i="35"/>
  <c r="M5" i="37"/>
  <c r="L5" i="37"/>
  <c r="N123" i="37"/>
  <c r="O123" i="37"/>
  <c r="AY7" i="35"/>
  <c r="AN29" i="35"/>
  <c r="O5" i="37"/>
  <c r="AZ7" i="35"/>
  <c r="X29" i="35"/>
  <c r="AO29" i="35"/>
  <c r="Q5" i="37"/>
  <c r="H29" i="35"/>
  <c r="Y29" i="35"/>
  <c r="T5" i="37"/>
  <c r="I123" i="37"/>
  <c r="H5" i="39"/>
  <c r="I133" i="39"/>
  <c r="H133" i="39"/>
  <c r="G133" i="39"/>
  <c r="H5" i="38"/>
  <c r="P5" i="38"/>
  <c r="N133" i="38"/>
  <c r="M133" i="38"/>
  <c r="I5" i="39"/>
  <c r="O133" i="39"/>
  <c r="M133" i="39"/>
  <c r="L133" i="39"/>
  <c r="N5" i="40"/>
  <c r="M5" i="40"/>
  <c r="S5" i="41"/>
  <c r="R5" i="40"/>
  <c r="O133" i="40"/>
  <c r="K133" i="40"/>
  <c r="N133" i="40"/>
  <c r="M133" i="40"/>
  <c r="L133" i="40"/>
  <c r="O133" i="38"/>
  <c r="F5" i="39"/>
  <c r="N5" i="39"/>
  <c r="N135" i="41"/>
  <c r="O135" i="41"/>
  <c r="F5" i="40"/>
  <c r="J5" i="41"/>
  <c r="I5" i="41"/>
  <c r="H5" i="41"/>
  <c r="J5" i="42"/>
  <c r="I5" i="42"/>
  <c r="N5" i="41"/>
  <c r="M5" i="41"/>
  <c r="H5" i="40"/>
  <c r="P5" i="40"/>
  <c r="L5" i="41"/>
  <c r="I5" i="40"/>
  <c r="Q5" i="40"/>
  <c r="G133" i="40"/>
  <c r="R5" i="41"/>
  <c r="Q5" i="41"/>
  <c r="P5" i="41"/>
  <c r="T5" i="42"/>
  <c r="S5" i="42"/>
  <c r="R5" i="42"/>
  <c r="Q5" i="42"/>
  <c r="S5" i="39"/>
  <c r="H133" i="40"/>
  <c r="M135" i="41"/>
  <c r="F5" i="41"/>
  <c r="J5" i="43"/>
  <c r="I5" i="43"/>
  <c r="M5" i="43"/>
  <c r="H5" i="43"/>
  <c r="H135" i="41"/>
  <c r="L5" i="42"/>
  <c r="M135" i="42"/>
  <c r="I135" i="42"/>
  <c r="H135" i="42"/>
  <c r="G135" i="42"/>
  <c r="I135" i="41"/>
  <c r="M5" i="42"/>
  <c r="O135" i="42"/>
  <c r="S5" i="43"/>
  <c r="K135" i="43"/>
  <c r="L5" i="43"/>
  <c r="T5" i="43"/>
  <c r="L135" i="43"/>
  <c r="M135" i="43"/>
  <c r="N135" i="43"/>
  <c r="O135" i="43"/>
  <c r="Q5" i="43"/>
  <c r="I135" i="43"/>
  <c r="F11" i="41" l="1"/>
  <c r="F10" i="39"/>
  <c r="I10" i="39"/>
  <c r="H10" i="39"/>
  <c r="Y37" i="35"/>
  <c r="X37" i="35"/>
  <c r="O138" i="43"/>
  <c r="N138" i="43"/>
  <c r="M138" i="43"/>
  <c r="L138" i="43"/>
  <c r="I143" i="43"/>
  <c r="G143" i="43"/>
  <c r="H143" i="43"/>
  <c r="M143" i="43"/>
  <c r="L143" i="43"/>
  <c r="H138" i="43"/>
  <c r="G138" i="43"/>
  <c r="I138" i="43"/>
  <c r="O137" i="43"/>
  <c r="M137" i="43"/>
  <c r="L137" i="43"/>
  <c r="N137" i="43"/>
  <c r="N140" i="43"/>
  <c r="M140" i="43"/>
  <c r="L140" i="43"/>
  <c r="O140" i="43"/>
  <c r="M136" i="42"/>
  <c r="J146" i="42"/>
  <c r="L136" i="42"/>
  <c r="O136" i="42"/>
  <c r="N136" i="42"/>
  <c r="O138" i="41"/>
  <c r="N138" i="41"/>
  <c r="L138" i="41"/>
  <c r="M138" i="41"/>
  <c r="J146" i="41"/>
  <c r="H137" i="42"/>
  <c r="G137" i="42"/>
  <c r="I137" i="42"/>
  <c r="M137" i="42"/>
  <c r="F146" i="42"/>
  <c r="L137" i="42"/>
  <c r="N139" i="42"/>
  <c r="O139" i="42"/>
  <c r="O142" i="41"/>
  <c r="N142" i="41"/>
  <c r="M142" i="41"/>
  <c r="L142" i="41"/>
  <c r="T8" i="41"/>
  <c r="S8" i="41"/>
  <c r="R8" i="41"/>
  <c r="P8" i="41"/>
  <c r="Q8" i="41"/>
  <c r="L8" i="41"/>
  <c r="N8" i="41"/>
  <c r="M8" i="41"/>
  <c r="J8" i="41"/>
  <c r="H8" i="41"/>
  <c r="I8" i="41"/>
  <c r="O145" i="41"/>
  <c r="N145" i="41"/>
  <c r="F9" i="40"/>
  <c r="D16" i="41"/>
  <c r="S9" i="41"/>
  <c r="R9" i="41"/>
  <c r="N125" i="37"/>
  <c r="M125" i="37"/>
  <c r="K125" i="37"/>
  <c r="O125" i="37"/>
  <c r="L125" i="37"/>
  <c r="K127" i="37"/>
  <c r="K126" i="37"/>
  <c r="F6" i="38"/>
  <c r="F10" i="38"/>
  <c r="I6" i="38"/>
  <c r="H6" i="38"/>
  <c r="F12" i="38"/>
  <c r="F11" i="38"/>
  <c r="X38" i="35"/>
  <c r="Y38" i="35"/>
  <c r="I17" i="35"/>
  <c r="H17" i="35"/>
  <c r="I13" i="35"/>
  <c r="H13" i="35"/>
  <c r="I9" i="35"/>
  <c r="H9" i="35"/>
  <c r="AO40" i="35"/>
  <c r="AN40" i="35"/>
  <c r="AN32" i="35"/>
  <c r="BA17" i="35"/>
  <c r="AZ17" i="35"/>
  <c r="AY17" i="35"/>
  <c r="BB17" i="35"/>
  <c r="AX17" i="35"/>
  <c r="BA15" i="35"/>
  <c r="AZ15" i="35"/>
  <c r="AY15" i="35"/>
  <c r="AX15" i="35"/>
  <c r="BB15" i="35"/>
  <c r="BA13" i="35"/>
  <c r="AZ13" i="35"/>
  <c r="AY13" i="35"/>
  <c r="BB13" i="35"/>
  <c r="AX13" i="35"/>
  <c r="BA11" i="35"/>
  <c r="AZ11" i="35"/>
  <c r="AY11" i="35"/>
  <c r="AX11" i="35"/>
  <c r="AW22" i="35"/>
  <c r="BB11" i="35"/>
  <c r="BA9" i="35"/>
  <c r="AZ9" i="35"/>
  <c r="AY9" i="35"/>
  <c r="BB9" i="35"/>
  <c r="AX9" i="35"/>
  <c r="X39" i="35"/>
  <c r="AE16" i="35"/>
  <c r="AF16" i="35"/>
  <c r="AE8" i="35"/>
  <c r="AF8" i="35"/>
  <c r="AO30" i="35"/>
  <c r="P15" i="35"/>
  <c r="O15" i="35"/>
  <c r="AR15" i="35"/>
  <c r="AQ15" i="35"/>
  <c r="AO15" i="35"/>
  <c r="AN15" i="35"/>
  <c r="AP15" i="35"/>
  <c r="L87" i="31"/>
  <c r="AR10" i="35"/>
  <c r="AQ10" i="35"/>
  <c r="AO10" i="35"/>
  <c r="AN10" i="35"/>
  <c r="AP10" i="35"/>
  <c r="L31" i="31"/>
  <c r="J55" i="31"/>
  <c r="J87" i="31"/>
  <c r="J43" i="31"/>
  <c r="L43" i="31"/>
  <c r="J78" i="31"/>
  <c r="L78" i="31"/>
  <c r="J61" i="31"/>
  <c r="H35" i="31"/>
  <c r="H59" i="31"/>
  <c r="H83" i="31"/>
  <c r="H82" i="31"/>
  <c r="F41" i="31"/>
  <c r="L233" i="30"/>
  <c r="H195" i="30"/>
  <c r="J195" i="30"/>
  <c r="J149" i="30"/>
  <c r="L149" i="30"/>
  <c r="F33" i="31"/>
  <c r="H33" i="31"/>
  <c r="F32" i="31"/>
  <c r="F64" i="31"/>
  <c r="F80" i="31"/>
  <c r="J279" i="30"/>
  <c r="L274" i="30"/>
  <c r="J284" i="30"/>
  <c r="H280" i="30"/>
  <c r="J275" i="30"/>
  <c r="L275" i="30"/>
  <c r="L278" i="30"/>
  <c r="H230" i="30"/>
  <c r="J230" i="30"/>
  <c r="H212" i="30"/>
  <c r="J212" i="30"/>
  <c r="F194" i="30"/>
  <c r="J166" i="30"/>
  <c r="L166" i="30"/>
  <c r="F148" i="30"/>
  <c r="H148" i="30"/>
  <c r="J233" i="30"/>
  <c r="J231" i="30"/>
  <c r="L231" i="30"/>
  <c r="J232" i="30"/>
  <c r="J257" i="30"/>
  <c r="H210" i="30"/>
  <c r="L170" i="30"/>
  <c r="J142" i="30"/>
  <c r="L251" i="30"/>
  <c r="L252" i="30"/>
  <c r="L262" i="30"/>
  <c r="H218" i="30"/>
  <c r="F207" i="30"/>
  <c r="J189" i="30"/>
  <c r="F163" i="30"/>
  <c r="J145" i="30"/>
  <c r="H254" i="30"/>
  <c r="L235" i="30"/>
  <c r="F166" i="30"/>
  <c r="L146" i="30"/>
  <c r="J54" i="30"/>
  <c r="L54" i="30"/>
  <c r="J65" i="30"/>
  <c r="L65" i="30"/>
  <c r="J79" i="30"/>
  <c r="L79" i="30"/>
  <c r="L58" i="30"/>
  <c r="L127" i="30"/>
  <c r="J126" i="30"/>
  <c r="J123" i="30"/>
  <c r="J120" i="30"/>
  <c r="J122" i="30"/>
  <c r="J127" i="30"/>
  <c r="J82" i="30"/>
  <c r="L53" i="30"/>
  <c r="L75" i="30"/>
  <c r="J58" i="30"/>
  <c r="H82" i="30"/>
  <c r="H77" i="30"/>
  <c r="M27" i="28"/>
  <c r="K27" i="28"/>
  <c r="J27" i="28"/>
  <c r="L27" i="28"/>
  <c r="I27" i="28"/>
  <c r="I22" i="28"/>
  <c r="K22" i="28"/>
  <c r="M138" i="28"/>
  <c r="L138" i="28"/>
  <c r="K138" i="28"/>
  <c r="H146" i="28"/>
  <c r="J138" i="28"/>
  <c r="I138" i="28"/>
  <c r="M85" i="28"/>
  <c r="L85" i="28"/>
  <c r="K85" i="28"/>
  <c r="J85" i="28"/>
  <c r="I85" i="28"/>
  <c r="L37" i="28"/>
  <c r="K37" i="28"/>
  <c r="J37" i="28"/>
  <c r="M37" i="28"/>
  <c r="I37" i="28"/>
  <c r="L114" i="28"/>
  <c r="K114" i="28"/>
  <c r="J114" i="28"/>
  <c r="I114" i="28"/>
  <c r="M114" i="28"/>
  <c r="M129" i="28"/>
  <c r="L129" i="28"/>
  <c r="K129" i="28"/>
  <c r="J129" i="28"/>
  <c r="I129" i="28"/>
  <c r="J86" i="28"/>
  <c r="I86" i="28"/>
  <c r="M86" i="28"/>
  <c r="L86" i="28"/>
  <c r="K86" i="28"/>
  <c r="I46" i="28"/>
  <c r="M46" i="28"/>
  <c r="L46" i="28"/>
  <c r="K46" i="28"/>
  <c r="J46" i="28"/>
  <c r="I115" i="28"/>
  <c r="M115" i="28"/>
  <c r="L115" i="28"/>
  <c r="K115" i="28"/>
  <c r="J115" i="28"/>
  <c r="L75" i="28"/>
  <c r="K75" i="28"/>
  <c r="M75" i="28"/>
  <c r="J75" i="28"/>
  <c r="I75" i="28"/>
  <c r="L122" i="28"/>
  <c r="J122" i="28"/>
  <c r="I122" i="28"/>
  <c r="K122" i="28"/>
  <c r="M122" i="28"/>
  <c r="K151" i="28"/>
  <c r="I151" i="28"/>
  <c r="M151" i="28"/>
  <c r="L151" i="28"/>
  <c r="J151" i="28"/>
  <c r="M126" i="28"/>
  <c r="L126" i="28"/>
  <c r="K126" i="28"/>
  <c r="J126" i="28"/>
  <c r="I126" i="28"/>
  <c r="M99" i="28"/>
  <c r="L99" i="28"/>
  <c r="K99" i="28"/>
  <c r="J99" i="28"/>
  <c r="I99" i="28"/>
  <c r="G34" i="28"/>
  <c r="F65" i="30"/>
  <c r="F86" i="30"/>
  <c r="F80" i="30"/>
  <c r="H80" i="30"/>
  <c r="M108" i="28"/>
  <c r="L108" i="28"/>
  <c r="K108" i="28"/>
  <c r="J108" i="28"/>
  <c r="I108" i="28"/>
  <c r="J22" i="28"/>
  <c r="L22" i="28"/>
  <c r="E48" i="28"/>
  <c r="E132" i="28"/>
  <c r="L124" i="28"/>
  <c r="J124" i="28"/>
  <c r="D34" i="28"/>
  <c r="L64" i="25"/>
  <c r="F212" i="24"/>
  <c r="H212" i="24"/>
  <c r="L129" i="24"/>
  <c r="C118" i="28"/>
  <c r="F130" i="24"/>
  <c r="L193" i="24"/>
  <c r="F65" i="24"/>
  <c r="X34" i="19"/>
  <c r="H26" i="19"/>
  <c r="X127" i="19"/>
  <c r="P144" i="19"/>
  <c r="P73" i="19"/>
  <c r="H60" i="19"/>
  <c r="F107" i="19"/>
  <c r="K54" i="17"/>
  <c r="I54" i="17"/>
  <c r="W17" i="17"/>
  <c r="Z17" i="17"/>
  <c r="Y17" i="17"/>
  <c r="X17" i="17"/>
  <c r="N139" i="43"/>
  <c r="M139" i="43"/>
  <c r="O139" i="43"/>
  <c r="L139" i="43"/>
  <c r="C146" i="43"/>
  <c r="D146" i="43"/>
  <c r="H145" i="42"/>
  <c r="G145" i="42"/>
  <c r="I145" i="42"/>
  <c r="M145" i="42"/>
  <c r="L145" i="42"/>
  <c r="H145" i="41"/>
  <c r="G145" i="41"/>
  <c r="I145" i="41"/>
  <c r="M145" i="41"/>
  <c r="L145" i="41"/>
  <c r="C146" i="42"/>
  <c r="I138" i="41"/>
  <c r="G138" i="41"/>
  <c r="H138" i="41"/>
  <c r="T12" i="41"/>
  <c r="S12" i="41"/>
  <c r="R12" i="41"/>
  <c r="P12" i="41"/>
  <c r="Q12" i="41"/>
  <c r="P10" i="40"/>
  <c r="T10" i="40"/>
  <c r="AA20" i="40" s="1"/>
  <c r="S10" i="40"/>
  <c r="R10" i="40"/>
  <c r="Q10" i="40"/>
  <c r="L12" i="41"/>
  <c r="N12" i="41"/>
  <c r="M12" i="41"/>
  <c r="J12" i="41"/>
  <c r="H12" i="41"/>
  <c r="I12" i="41"/>
  <c r="S9" i="39"/>
  <c r="R9" i="39"/>
  <c r="Q9" i="39"/>
  <c r="P9" i="39"/>
  <c r="T9" i="39"/>
  <c r="T8" i="40"/>
  <c r="S8" i="40"/>
  <c r="R8" i="40"/>
  <c r="Q8" i="40"/>
  <c r="P8" i="40"/>
  <c r="F6" i="39"/>
  <c r="F12" i="39"/>
  <c r="F7" i="39"/>
  <c r="I6" i="39"/>
  <c r="F11" i="39"/>
  <c r="H6" i="39"/>
  <c r="R15" i="41"/>
  <c r="S15" i="41"/>
  <c r="H124" i="37"/>
  <c r="G124" i="37"/>
  <c r="L124" i="37"/>
  <c r="M124" i="37"/>
  <c r="F9" i="38"/>
  <c r="I9" i="38"/>
  <c r="H9" i="38"/>
  <c r="O128" i="37"/>
  <c r="N128" i="37"/>
  <c r="L128" i="37"/>
  <c r="K128" i="37"/>
  <c r="M128" i="37"/>
  <c r="J129" i="37"/>
  <c r="Y35" i="35"/>
  <c r="X35" i="35"/>
  <c r="AO34" i="35"/>
  <c r="AN34" i="35"/>
  <c r="I35" i="35"/>
  <c r="Y17" i="35"/>
  <c r="X17" i="35"/>
  <c r="Y15" i="35"/>
  <c r="X15" i="35"/>
  <c r="Y13" i="35"/>
  <c r="X13" i="35"/>
  <c r="Y11" i="35"/>
  <c r="X11" i="35"/>
  <c r="Y9" i="35"/>
  <c r="X9" i="35"/>
  <c r="O124" i="37"/>
  <c r="N124" i="37"/>
  <c r="I37" i="35"/>
  <c r="H37" i="35"/>
  <c r="Y32" i="35"/>
  <c r="AF18" i="35"/>
  <c r="AE18" i="35"/>
  <c r="AE11" i="35"/>
  <c r="AF11" i="35"/>
  <c r="AO32" i="35"/>
  <c r="P12" i="35"/>
  <c r="O12" i="35"/>
  <c r="AR8" i="35"/>
  <c r="AQ8" i="35"/>
  <c r="AO8" i="35"/>
  <c r="AN8" i="35"/>
  <c r="AP8" i="35"/>
  <c r="AR14" i="35"/>
  <c r="L41" i="31"/>
  <c r="L80" i="31"/>
  <c r="L42" i="31"/>
  <c r="J63" i="31"/>
  <c r="J54" i="31"/>
  <c r="L54" i="31"/>
  <c r="J86" i="31"/>
  <c r="L86" i="31"/>
  <c r="J80" i="31"/>
  <c r="H58" i="31"/>
  <c r="J58" i="31"/>
  <c r="H43" i="31"/>
  <c r="H78" i="31"/>
  <c r="F253" i="30"/>
  <c r="F232" i="30"/>
  <c r="J185" i="30"/>
  <c r="L185" i="30"/>
  <c r="F167" i="30"/>
  <c r="H167" i="30"/>
  <c r="L147" i="30"/>
  <c r="F60" i="31"/>
  <c r="F40" i="31"/>
  <c r="F75" i="31"/>
  <c r="F283" i="30"/>
  <c r="J276" i="30"/>
  <c r="F282" i="30"/>
  <c r="H285" i="30"/>
  <c r="J285" i="30"/>
  <c r="J280" i="30"/>
  <c r="L280" i="30"/>
  <c r="J229" i="30"/>
  <c r="J174" i="30"/>
  <c r="L174" i="30"/>
  <c r="L164" i="30"/>
  <c r="H146" i="30"/>
  <c r="J146" i="30"/>
  <c r="L257" i="30"/>
  <c r="L232" i="30"/>
  <c r="H241" i="30"/>
  <c r="F209" i="30"/>
  <c r="J191" i="30"/>
  <c r="F165" i="30"/>
  <c r="J147" i="30"/>
  <c r="J256" i="30"/>
  <c r="F219" i="30"/>
  <c r="F190" i="30"/>
  <c r="J150" i="30"/>
  <c r="J253" i="30"/>
  <c r="H252" i="30"/>
  <c r="J254" i="30"/>
  <c r="L260" i="30"/>
  <c r="L217" i="30"/>
  <c r="H219" i="30"/>
  <c r="J197" i="30"/>
  <c r="L187" i="30"/>
  <c r="F171" i="30"/>
  <c r="J153" i="30"/>
  <c r="L143" i="30"/>
  <c r="H253" i="30"/>
  <c r="J192" i="30"/>
  <c r="F174" i="30"/>
  <c r="H164" i="30"/>
  <c r="F263" i="30"/>
  <c r="H75" i="30"/>
  <c r="J84" i="30"/>
  <c r="L84" i="30"/>
  <c r="L63" i="30"/>
  <c r="L77" i="30"/>
  <c r="F125" i="30"/>
  <c r="H130" i="30"/>
  <c r="H127" i="30"/>
  <c r="J119" i="30"/>
  <c r="L119" i="30"/>
  <c r="L80" i="30"/>
  <c r="J63" i="30"/>
  <c r="J85" i="30"/>
  <c r="L56" i="30"/>
  <c r="L8" i="28"/>
  <c r="J8" i="28"/>
  <c r="M94" i="28"/>
  <c r="L94" i="28"/>
  <c r="K94" i="28"/>
  <c r="J94" i="28"/>
  <c r="I94" i="28"/>
  <c r="L45" i="28"/>
  <c r="K45" i="28"/>
  <c r="J45" i="28"/>
  <c r="M45" i="28"/>
  <c r="I45" i="28"/>
  <c r="I123" i="28"/>
  <c r="M123" i="28"/>
  <c r="L123" i="28"/>
  <c r="K123" i="28"/>
  <c r="J123" i="28"/>
  <c r="M155" i="28"/>
  <c r="L155" i="28"/>
  <c r="K155" i="28"/>
  <c r="J155" i="28"/>
  <c r="I155" i="28"/>
  <c r="J95" i="28"/>
  <c r="I95" i="28"/>
  <c r="M95" i="28"/>
  <c r="L95" i="28"/>
  <c r="K95" i="28"/>
  <c r="I55" i="28"/>
  <c r="M55" i="28"/>
  <c r="L55" i="28"/>
  <c r="K55" i="28"/>
  <c r="J55" i="28"/>
  <c r="M136" i="28"/>
  <c r="K136" i="28"/>
  <c r="J136" i="28"/>
  <c r="I136" i="28"/>
  <c r="L136" i="28"/>
  <c r="M84" i="28"/>
  <c r="L84" i="28"/>
  <c r="K84" i="28"/>
  <c r="J84" i="28"/>
  <c r="I84" i="28"/>
  <c r="L130" i="28"/>
  <c r="J130" i="28"/>
  <c r="I130" i="28"/>
  <c r="M130" i="28"/>
  <c r="K130" i="28"/>
  <c r="K159" i="28"/>
  <c r="J159" i="28"/>
  <c r="I159" i="28"/>
  <c r="M159" i="28"/>
  <c r="L159" i="28"/>
  <c r="M135" i="28"/>
  <c r="L135" i="28"/>
  <c r="K135" i="28"/>
  <c r="J135" i="28"/>
  <c r="I135" i="28"/>
  <c r="G104" i="28"/>
  <c r="M61" i="28"/>
  <c r="K61" i="28"/>
  <c r="J61" i="28"/>
  <c r="L61" i="28"/>
  <c r="I61" i="28"/>
  <c r="J23" i="28"/>
  <c r="L23" i="28"/>
  <c r="F118" i="28"/>
  <c r="F63" i="30"/>
  <c r="F76" i="30"/>
  <c r="F56" i="30"/>
  <c r="F58" i="30"/>
  <c r="E118" i="28"/>
  <c r="L70" i="28"/>
  <c r="J70" i="28"/>
  <c r="L30" i="28"/>
  <c r="J30" i="28"/>
  <c r="E160" i="28"/>
  <c r="L99" i="25"/>
  <c r="H141" i="24"/>
  <c r="J141" i="24"/>
  <c r="F192" i="24"/>
  <c r="H235" i="24"/>
  <c r="H120" i="24"/>
  <c r="AA15" i="22"/>
  <c r="Y15" i="22"/>
  <c r="P20" i="19"/>
  <c r="X138" i="19"/>
  <c r="P154" i="19"/>
  <c r="X44" i="19"/>
  <c r="H34" i="19"/>
  <c r="Q9" i="17"/>
  <c r="X98" i="19"/>
  <c r="I12" i="35"/>
  <c r="H12" i="35"/>
  <c r="I8" i="35"/>
  <c r="H8" i="35"/>
  <c r="AN37" i="35"/>
  <c r="I34" i="35"/>
  <c r="H34" i="35"/>
  <c r="AE14" i="35"/>
  <c r="AF14" i="35"/>
  <c r="AO37" i="35"/>
  <c r="P8" i="35"/>
  <c r="O8" i="35"/>
  <c r="AR12" i="35"/>
  <c r="AQ12" i="35"/>
  <c r="AO12" i="35"/>
  <c r="AN12" i="35"/>
  <c r="AP12" i="35"/>
  <c r="L84" i="31"/>
  <c r="L57" i="31"/>
  <c r="L55" i="31"/>
  <c r="L58" i="31"/>
  <c r="J82" i="31"/>
  <c r="J38" i="31"/>
  <c r="J62" i="31"/>
  <c r="L62" i="31"/>
  <c r="H36" i="31"/>
  <c r="H54" i="31"/>
  <c r="H86" i="31"/>
  <c r="L241" i="30"/>
  <c r="F231" i="30"/>
  <c r="H231" i="30"/>
  <c r="J193" i="30"/>
  <c r="L193" i="30"/>
  <c r="F175" i="30"/>
  <c r="H175" i="30"/>
  <c r="H165" i="30"/>
  <c r="J165" i="30"/>
  <c r="F147" i="30"/>
  <c r="F59" i="31"/>
  <c r="F83" i="31"/>
  <c r="F79" i="31"/>
  <c r="H79" i="31"/>
  <c r="L285" i="30"/>
  <c r="H275" i="30"/>
  <c r="F274" i="30"/>
  <c r="H277" i="30"/>
  <c r="J277" i="30"/>
  <c r="L218" i="30"/>
  <c r="J210" i="30"/>
  <c r="L210" i="30"/>
  <c r="F192" i="30"/>
  <c r="H192" i="30"/>
  <c r="L172" i="30"/>
  <c r="F164" i="30"/>
  <c r="L255" i="30"/>
  <c r="H233" i="30"/>
  <c r="H234" i="30"/>
  <c r="H207" i="30"/>
  <c r="L189" i="30"/>
  <c r="F173" i="30"/>
  <c r="H163" i="30"/>
  <c r="L145" i="30"/>
  <c r="L253" i="30"/>
  <c r="J208" i="30"/>
  <c r="H188" i="30"/>
  <c r="L148" i="30"/>
  <c r="F254" i="30"/>
  <c r="J262" i="30"/>
  <c r="F241" i="30"/>
  <c r="L195" i="30"/>
  <c r="H169" i="30"/>
  <c r="L151" i="30"/>
  <c r="H251" i="30"/>
  <c r="F210" i="30"/>
  <c r="L190" i="30"/>
  <c r="H172" i="30"/>
  <c r="H261" i="30"/>
  <c r="H64" i="30"/>
  <c r="L82" i="30"/>
  <c r="J87" i="30"/>
  <c r="L87" i="30"/>
  <c r="H128" i="30"/>
  <c r="H125" i="30"/>
  <c r="H122" i="30"/>
  <c r="H119" i="30"/>
  <c r="F129" i="30"/>
  <c r="H124" i="30"/>
  <c r="J124" i="30"/>
  <c r="H129" i="30"/>
  <c r="J129" i="30"/>
  <c r="L61" i="30"/>
  <c r="L83" i="30"/>
  <c r="J80" i="30"/>
  <c r="J75" i="30"/>
  <c r="M121" i="28"/>
  <c r="L121" i="28"/>
  <c r="K121" i="28"/>
  <c r="J121" i="28"/>
  <c r="I121" i="28"/>
  <c r="I65" i="28"/>
  <c r="K65" i="28"/>
  <c r="K16" i="28"/>
  <c r="I16" i="28"/>
  <c r="I13" i="28"/>
  <c r="K13" i="28"/>
  <c r="M25" i="28"/>
  <c r="L25" i="28"/>
  <c r="K25" i="28"/>
  <c r="I25" i="28"/>
  <c r="J25" i="28"/>
  <c r="M102" i="28"/>
  <c r="L102" i="28"/>
  <c r="K102" i="28"/>
  <c r="J102" i="28"/>
  <c r="I102" i="28"/>
  <c r="L54" i="28"/>
  <c r="K54" i="28"/>
  <c r="J54" i="28"/>
  <c r="H62" i="28"/>
  <c r="I54" i="28"/>
  <c r="M54" i="28"/>
  <c r="I140" i="28"/>
  <c r="M140" i="28"/>
  <c r="L140" i="28"/>
  <c r="K140" i="28"/>
  <c r="J140" i="28"/>
  <c r="J26" i="28"/>
  <c r="I26" i="28"/>
  <c r="H34" i="28"/>
  <c r="M26" i="28"/>
  <c r="L26" i="28"/>
  <c r="K26" i="28"/>
  <c r="J103" i="28"/>
  <c r="I103" i="28"/>
  <c r="M103" i="28"/>
  <c r="K103" i="28"/>
  <c r="L103" i="28"/>
  <c r="I64" i="28"/>
  <c r="M64" i="28"/>
  <c r="L64" i="28"/>
  <c r="K64" i="28"/>
  <c r="J64" i="28"/>
  <c r="L24" i="28"/>
  <c r="K24" i="28"/>
  <c r="M24" i="28"/>
  <c r="J24" i="28"/>
  <c r="I24" i="28"/>
  <c r="M93" i="28"/>
  <c r="L93" i="28"/>
  <c r="K93" i="28"/>
  <c r="J93" i="28"/>
  <c r="I93" i="28"/>
  <c r="L139" i="28"/>
  <c r="J139" i="28"/>
  <c r="I139" i="28"/>
  <c r="K139" i="28"/>
  <c r="M139" i="28"/>
  <c r="J120" i="28"/>
  <c r="M120" i="28"/>
  <c r="L120" i="28"/>
  <c r="K120" i="28"/>
  <c r="I120" i="28"/>
  <c r="M143" i="28"/>
  <c r="L143" i="28"/>
  <c r="K143" i="28"/>
  <c r="J143" i="28"/>
  <c r="I143" i="28"/>
  <c r="G62" i="28"/>
  <c r="K36" i="28"/>
  <c r="I36" i="28"/>
  <c r="F48" i="28"/>
  <c r="F82" i="30"/>
  <c r="F84" i="30"/>
  <c r="F64" i="30"/>
  <c r="F77" i="30"/>
  <c r="L116" i="28"/>
  <c r="J116" i="28"/>
  <c r="J172" i="24"/>
  <c r="L172" i="24"/>
  <c r="L217" i="24"/>
  <c r="L40" i="25"/>
  <c r="F232" i="24"/>
  <c r="L64" i="24"/>
  <c r="F169" i="24"/>
  <c r="X17" i="19"/>
  <c r="X146" i="19"/>
  <c r="H102" i="19"/>
  <c r="P85" i="19"/>
  <c r="O91" i="19"/>
  <c r="J156" i="17"/>
  <c r="I156" i="17"/>
  <c r="M156" i="17"/>
  <c r="L156" i="17"/>
  <c r="K156" i="17"/>
  <c r="I136" i="43"/>
  <c r="F146" i="43"/>
  <c r="H136" i="43"/>
  <c r="K136" i="43" s="1"/>
  <c r="G136" i="43"/>
  <c r="I142" i="43"/>
  <c r="I145" i="43"/>
  <c r="I139" i="43"/>
  <c r="I137" i="43"/>
  <c r="J9" i="39"/>
  <c r="I9" i="39"/>
  <c r="M9" i="39"/>
  <c r="H9" i="39"/>
  <c r="L9" i="39"/>
  <c r="N126" i="37"/>
  <c r="O126" i="37"/>
  <c r="M144" i="43"/>
  <c r="L144" i="43"/>
  <c r="O144" i="43"/>
  <c r="N144" i="43"/>
  <c r="E146" i="41"/>
  <c r="H136" i="41"/>
  <c r="K136" i="41" s="1"/>
  <c r="G136" i="41"/>
  <c r="F7" i="41"/>
  <c r="E16" i="41"/>
  <c r="F16" i="41" s="1"/>
  <c r="I7" i="41"/>
  <c r="H7" i="41"/>
  <c r="G142" i="42"/>
  <c r="I142" i="42"/>
  <c r="H142" i="42"/>
  <c r="K142" i="42" s="1"/>
  <c r="M142" i="42"/>
  <c r="L142" i="42"/>
  <c r="L141" i="41"/>
  <c r="O141" i="41"/>
  <c r="N141" i="41"/>
  <c r="M141" i="41"/>
  <c r="I143" i="41"/>
  <c r="H143" i="41"/>
  <c r="K143" i="41" s="1"/>
  <c r="G143" i="41"/>
  <c r="M143" i="41"/>
  <c r="L143" i="41"/>
  <c r="F13" i="41"/>
  <c r="H13" i="41"/>
  <c r="I13" i="41"/>
  <c r="P6" i="40"/>
  <c r="T6" i="40"/>
  <c r="S6" i="40"/>
  <c r="R6" i="40"/>
  <c r="Q6" i="40"/>
  <c r="T7" i="40"/>
  <c r="AA19" i="40" s="1"/>
  <c r="T12" i="40"/>
  <c r="T11" i="40"/>
  <c r="J9" i="40"/>
  <c r="I9" i="40"/>
  <c r="H9" i="40"/>
  <c r="M9" i="40"/>
  <c r="N7" i="39"/>
  <c r="L7" i="39"/>
  <c r="M7" i="39"/>
  <c r="P7" i="39"/>
  <c r="Q7" i="39"/>
  <c r="C146" i="41"/>
  <c r="O136" i="41"/>
  <c r="N136" i="41"/>
  <c r="F8" i="39"/>
  <c r="I8" i="39"/>
  <c r="H8" i="39"/>
  <c r="S7" i="41"/>
  <c r="R7" i="41"/>
  <c r="F9" i="39"/>
  <c r="N6" i="40"/>
  <c r="M6" i="40"/>
  <c r="L6" i="40"/>
  <c r="N12" i="40"/>
  <c r="N11" i="40"/>
  <c r="L134" i="39"/>
  <c r="K134" i="39"/>
  <c r="O134" i="39"/>
  <c r="N134" i="39"/>
  <c r="M134" i="39"/>
  <c r="K137" i="39"/>
  <c r="K138" i="39"/>
  <c r="K136" i="39"/>
  <c r="K135" i="39"/>
  <c r="F7" i="38"/>
  <c r="I7" i="38"/>
  <c r="H7" i="38"/>
  <c r="I36" i="35"/>
  <c r="H36" i="35"/>
  <c r="AE17" i="35"/>
  <c r="AF17" i="35"/>
  <c r="AE9" i="35"/>
  <c r="AF9" i="35"/>
  <c r="AR16" i="35"/>
  <c r="AQ16" i="35"/>
  <c r="AO16" i="35"/>
  <c r="AN16" i="35"/>
  <c r="AP16" i="35"/>
  <c r="L79" i="31"/>
  <c r="L85" i="31"/>
  <c r="H60" i="31"/>
  <c r="J57" i="31"/>
  <c r="J81" i="31"/>
  <c r="L81" i="31"/>
  <c r="J64" i="31"/>
  <c r="L64" i="31"/>
  <c r="H38" i="31"/>
  <c r="H62" i="31"/>
  <c r="H34" i="31"/>
  <c r="J34" i="31"/>
  <c r="L240" i="30"/>
  <c r="J219" i="30"/>
  <c r="F211" i="30"/>
  <c r="H211" i="30"/>
  <c r="L191" i="30"/>
  <c r="H173" i="30"/>
  <c r="J173" i="30"/>
  <c r="F38" i="31"/>
  <c r="F78" i="31"/>
  <c r="F31" i="31"/>
  <c r="H31" i="31"/>
  <c r="F87" i="31"/>
  <c r="H87" i="31"/>
  <c r="J273" i="30"/>
  <c r="H278" i="30"/>
  <c r="F279" i="30"/>
  <c r="H279" i="30"/>
  <c r="H282" i="30"/>
  <c r="J282" i="30"/>
  <c r="F217" i="30"/>
  <c r="L208" i="30"/>
  <c r="H190" i="30"/>
  <c r="J190" i="30"/>
  <c r="F172" i="30"/>
  <c r="J144" i="30"/>
  <c r="L144" i="30"/>
  <c r="L254" i="30"/>
  <c r="F235" i="30"/>
  <c r="H238" i="30"/>
  <c r="F236" i="30"/>
  <c r="H236" i="30"/>
  <c r="L197" i="30"/>
  <c r="H171" i="30"/>
  <c r="L153" i="30"/>
  <c r="H239" i="30"/>
  <c r="H216" i="30"/>
  <c r="H196" i="30"/>
  <c r="F168" i="30"/>
  <c r="H255" i="30"/>
  <c r="H256" i="30"/>
  <c r="F239" i="30"/>
  <c r="F214" i="30"/>
  <c r="F216" i="30"/>
  <c r="H208" i="30"/>
  <c r="F144" i="30"/>
  <c r="F258" i="30"/>
  <c r="L85" i="30"/>
  <c r="H54" i="30"/>
  <c r="H120" i="30"/>
  <c r="F130" i="30"/>
  <c r="F127" i="30"/>
  <c r="F124" i="30"/>
  <c r="F121" i="30"/>
  <c r="F126" i="30"/>
  <c r="H126" i="30"/>
  <c r="H121" i="30"/>
  <c r="J121" i="30"/>
  <c r="F131" i="30"/>
  <c r="H131" i="30"/>
  <c r="L64" i="30"/>
  <c r="J64" i="30"/>
  <c r="K116" i="28"/>
  <c r="I116" i="28"/>
  <c r="E20" i="28"/>
  <c r="L11" i="28"/>
  <c r="J11" i="28"/>
  <c r="M87" i="28"/>
  <c r="L87" i="28"/>
  <c r="K87" i="28"/>
  <c r="J87" i="28"/>
  <c r="I87" i="28"/>
  <c r="M39" i="28"/>
  <c r="L39" i="28"/>
  <c r="J39" i="28"/>
  <c r="I39" i="28"/>
  <c r="K39" i="28"/>
  <c r="M33" i="28"/>
  <c r="L33" i="28"/>
  <c r="K33" i="28"/>
  <c r="I33" i="28"/>
  <c r="J33" i="28"/>
  <c r="M111" i="28"/>
  <c r="L111" i="28"/>
  <c r="K111" i="28"/>
  <c r="J111" i="28"/>
  <c r="I111" i="28"/>
  <c r="L71" i="28"/>
  <c r="K71" i="28"/>
  <c r="J71" i="28"/>
  <c r="M71" i="28"/>
  <c r="I71" i="28"/>
  <c r="K83" i="28"/>
  <c r="J83" i="28"/>
  <c r="I83" i="28"/>
  <c r="M83" i="28"/>
  <c r="L83" i="28"/>
  <c r="H90" i="28"/>
  <c r="J43" i="28"/>
  <c r="I43" i="28"/>
  <c r="M43" i="28"/>
  <c r="L43" i="28"/>
  <c r="K43" i="28"/>
  <c r="J112" i="28"/>
  <c r="I112" i="28"/>
  <c r="M112" i="28"/>
  <c r="L112" i="28"/>
  <c r="K112" i="28"/>
  <c r="I72" i="28"/>
  <c r="M72" i="28"/>
  <c r="L72" i="28"/>
  <c r="K72" i="28"/>
  <c r="J72" i="28"/>
  <c r="L32" i="28"/>
  <c r="K32" i="28"/>
  <c r="M32" i="28"/>
  <c r="J32" i="28"/>
  <c r="I32" i="28"/>
  <c r="M101" i="28"/>
  <c r="L101" i="28"/>
  <c r="K101" i="28"/>
  <c r="J101" i="28"/>
  <c r="I101" i="28"/>
  <c r="L148" i="28"/>
  <c r="J148" i="28"/>
  <c r="I148" i="28"/>
  <c r="M148" i="28"/>
  <c r="K148" i="28"/>
  <c r="J128" i="28"/>
  <c r="I128" i="28"/>
  <c r="M128" i="28"/>
  <c r="L128" i="28"/>
  <c r="K128" i="28"/>
  <c r="H160" i="28"/>
  <c r="M152" i="28"/>
  <c r="L152" i="28"/>
  <c r="K152" i="28"/>
  <c r="I152" i="28"/>
  <c r="J152" i="28"/>
  <c r="G76" i="28"/>
  <c r="I23" i="28"/>
  <c r="K23" i="28"/>
  <c r="K44" i="28"/>
  <c r="I44" i="28"/>
  <c r="K57" i="28"/>
  <c r="J57" i="28"/>
  <c r="I57" i="28"/>
  <c r="M57" i="28"/>
  <c r="L57" i="28"/>
  <c r="F55" i="30"/>
  <c r="F54" i="30"/>
  <c r="F75" i="30"/>
  <c r="F85" i="30"/>
  <c r="M14" i="28"/>
  <c r="L14" i="28"/>
  <c r="K14" i="28"/>
  <c r="J14" i="28"/>
  <c r="I14" i="28"/>
  <c r="H20" i="28"/>
  <c r="E76" i="28"/>
  <c r="E146" i="28"/>
  <c r="D20" i="28"/>
  <c r="H152" i="24"/>
  <c r="J152" i="24"/>
  <c r="L212" i="24"/>
  <c r="J265" i="24"/>
  <c r="H86" i="24"/>
  <c r="J86" i="24"/>
  <c r="F85" i="24"/>
  <c r="H15" i="19"/>
  <c r="X156" i="19"/>
  <c r="H113" i="19"/>
  <c r="P59" i="19"/>
  <c r="H73" i="19"/>
  <c r="F9" i="19"/>
  <c r="V79" i="19"/>
  <c r="X80" i="19"/>
  <c r="R9" i="40"/>
  <c r="Q9" i="40"/>
  <c r="P9" i="40"/>
  <c r="S9" i="40"/>
  <c r="T9" i="40"/>
  <c r="J8" i="40"/>
  <c r="I8" i="40"/>
  <c r="H8" i="40"/>
  <c r="M8" i="40"/>
  <c r="I140" i="43"/>
  <c r="H140" i="43"/>
  <c r="K140" i="43" s="1"/>
  <c r="G140" i="43"/>
  <c r="E146" i="42"/>
  <c r="H136" i="42"/>
  <c r="K136" i="42" s="1"/>
  <c r="G136" i="42"/>
  <c r="O145" i="43"/>
  <c r="M145" i="43"/>
  <c r="L145" i="43"/>
  <c r="N145" i="43"/>
  <c r="I144" i="42"/>
  <c r="H144" i="42"/>
  <c r="K144" i="42" s="1"/>
  <c r="G144" i="42"/>
  <c r="O140" i="42"/>
  <c r="N140" i="42"/>
  <c r="I139" i="42"/>
  <c r="H139" i="42"/>
  <c r="G139" i="42"/>
  <c r="M139" i="42"/>
  <c r="L139" i="42"/>
  <c r="H137" i="41"/>
  <c r="G137" i="41"/>
  <c r="I137" i="41"/>
  <c r="M137" i="41"/>
  <c r="L137" i="41"/>
  <c r="F146" i="41"/>
  <c r="H140" i="41"/>
  <c r="G140" i="41"/>
  <c r="O138" i="42"/>
  <c r="N138" i="42"/>
  <c r="F9" i="41"/>
  <c r="N140" i="41"/>
  <c r="O140" i="41"/>
  <c r="P6" i="41"/>
  <c r="T6" i="41"/>
  <c r="O16" i="41"/>
  <c r="S6" i="41"/>
  <c r="R6" i="41"/>
  <c r="Q6" i="41"/>
  <c r="T9" i="41"/>
  <c r="T15" i="41"/>
  <c r="T7" i="41"/>
  <c r="T13" i="41"/>
  <c r="H6" i="40"/>
  <c r="I6" i="40"/>
  <c r="J6" i="40"/>
  <c r="J12" i="40"/>
  <c r="J7" i="40"/>
  <c r="J11" i="40"/>
  <c r="K16" i="41"/>
  <c r="N6" i="41"/>
  <c r="L6" i="41"/>
  <c r="M6" i="41"/>
  <c r="N15" i="41"/>
  <c r="N13" i="41"/>
  <c r="D146" i="41"/>
  <c r="H6" i="41"/>
  <c r="G16" i="41"/>
  <c r="J6" i="41"/>
  <c r="I6" i="41"/>
  <c r="J7" i="41"/>
  <c r="J13" i="41"/>
  <c r="S7" i="39"/>
  <c r="R7" i="39"/>
  <c r="O144" i="41"/>
  <c r="N144" i="41"/>
  <c r="N9" i="40"/>
  <c r="L9" i="40"/>
  <c r="R13" i="41"/>
  <c r="S13" i="41"/>
  <c r="P9" i="38"/>
  <c r="T9" i="38"/>
  <c r="S9" i="38"/>
  <c r="R9" i="38"/>
  <c r="Q9" i="38"/>
  <c r="N10" i="40"/>
  <c r="M10" i="40"/>
  <c r="L10" i="40"/>
  <c r="I33" i="35"/>
  <c r="H33" i="35"/>
  <c r="X31" i="35"/>
  <c r="I15" i="35"/>
  <c r="H15" i="35"/>
  <c r="I11" i="35"/>
  <c r="H11" i="35"/>
  <c r="BA16" i="35"/>
  <c r="AZ16" i="35"/>
  <c r="AY16" i="35"/>
  <c r="BB16" i="35"/>
  <c r="AX16" i="35"/>
  <c r="BA14" i="35"/>
  <c r="AZ14" i="35"/>
  <c r="AY14" i="35"/>
  <c r="BB14" i="35"/>
  <c r="AX14" i="35"/>
  <c r="BA12" i="35"/>
  <c r="AZ12" i="35"/>
  <c r="AY12" i="35"/>
  <c r="BB12" i="35"/>
  <c r="AX12" i="35"/>
  <c r="BA10" i="35"/>
  <c r="AZ10" i="35"/>
  <c r="AY10" i="35"/>
  <c r="BB10" i="35"/>
  <c r="AX10" i="35"/>
  <c r="BA8" i="35"/>
  <c r="AZ8" i="35"/>
  <c r="AY8" i="35"/>
  <c r="BB8" i="35"/>
  <c r="AX8" i="35"/>
  <c r="Y36" i="35"/>
  <c r="AE12" i="35"/>
  <c r="AF12" i="35"/>
  <c r="P17" i="35"/>
  <c r="O17" i="35"/>
  <c r="P11" i="35"/>
  <c r="O11" i="35"/>
  <c r="AR18" i="35"/>
  <c r="AQ18" i="35"/>
  <c r="AP18" i="35"/>
  <c r="AO18" i="35"/>
  <c r="AN18" i="35"/>
  <c r="L33" i="31"/>
  <c r="L82" i="31"/>
  <c r="L61" i="31"/>
  <c r="L34" i="31"/>
  <c r="J37" i="31"/>
  <c r="L37" i="31"/>
  <c r="J53" i="31"/>
  <c r="J33" i="31"/>
  <c r="J65" i="31"/>
  <c r="J75" i="31"/>
  <c r="L75" i="31"/>
  <c r="H57" i="31"/>
  <c r="H81" i="31"/>
  <c r="H37" i="31"/>
  <c r="H42" i="31"/>
  <c r="J42" i="31"/>
  <c r="H77" i="31"/>
  <c r="J77" i="31"/>
  <c r="F278" i="30"/>
  <c r="F218" i="30"/>
  <c r="H209" i="30"/>
  <c r="J209" i="30"/>
  <c r="F191" i="30"/>
  <c r="J163" i="30"/>
  <c r="L163" i="30"/>
  <c r="F145" i="30"/>
  <c r="H145" i="30"/>
  <c r="F35" i="31"/>
  <c r="F86" i="31"/>
  <c r="F34" i="31"/>
  <c r="F39" i="31"/>
  <c r="H39" i="31"/>
  <c r="F36" i="31"/>
  <c r="F277" i="30"/>
  <c r="F280" i="30"/>
  <c r="L284" i="30"/>
  <c r="H274" i="30"/>
  <c r="J274" i="30"/>
  <c r="F284" i="30"/>
  <c r="H284" i="30"/>
  <c r="L239" i="30"/>
  <c r="J216" i="30"/>
  <c r="F208" i="30"/>
  <c r="J152" i="30"/>
  <c r="L152" i="30"/>
  <c r="L142" i="30"/>
  <c r="F230" i="30"/>
  <c r="F240" i="30"/>
  <c r="H240" i="30"/>
  <c r="H214" i="30"/>
  <c r="J237" i="30"/>
  <c r="L215" i="30"/>
  <c r="J186" i="30"/>
  <c r="H166" i="30"/>
  <c r="J255" i="30"/>
  <c r="F257" i="30"/>
  <c r="H260" i="30"/>
  <c r="H258" i="30"/>
  <c r="L259" i="30"/>
  <c r="F238" i="30"/>
  <c r="J211" i="30"/>
  <c r="F185" i="30"/>
  <c r="J167" i="30"/>
  <c r="F141" i="30"/>
  <c r="J215" i="30"/>
  <c r="J170" i="30"/>
  <c r="F152" i="30"/>
  <c r="H142" i="30"/>
  <c r="J62" i="30"/>
  <c r="L62" i="30"/>
  <c r="H123" i="30"/>
  <c r="H59" i="30"/>
  <c r="J59" i="30"/>
  <c r="F122" i="30"/>
  <c r="F123" i="30"/>
  <c r="H76" i="30"/>
  <c r="L122" i="30"/>
  <c r="H63" i="30"/>
  <c r="H85" i="30"/>
  <c r="H58" i="30"/>
  <c r="M113" i="28"/>
  <c r="L113" i="28"/>
  <c r="K113" i="28"/>
  <c r="J113" i="28"/>
  <c r="I113" i="28"/>
  <c r="M56" i="28"/>
  <c r="L56" i="28"/>
  <c r="J56" i="28"/>
  <c r="I56" i="28"/>
  <c r="K56" i="28"/>
  <c r="K8" i="28"/>
  <c r="I8" i="28"/>
  <c r="F62" i="28"/>
  <c r="I10" i="28"/>
  <c r="M10" i="28"/>
  <c r="L10" i="28"/>
  <c r="K10" i="28"/>
  <c r="J10" i="28"/>
  <c r="M79" i="28"/>
  <c r="K79" i="28"/>
  <c r="J79" i="28"/>
  <c r="L79" i="28"/>
  <c r="I79" i="28"/>
  <c r="K18" i="28"/>
  <c r="J18" i="28"/>
  <c r="I18" i="28"/>
  <c r="L18" i="28"/>
  <c r="M18" i="28"/>
  <c r="M42" i="28"/>
  <c r="L42" i="28"/>
  <c r="K42" i="28"/>
  <c r="I42" i="28"/>
  <c r="J42" i="28"/>
  <c r="M127" i="28"/>
  <c r="K127" i="28"/>
  <c r="J127" i="28"/>
  <c r="I127" i="28"/>
  <c r="L127" i="28"/>
  <c r="L80" i="28"/>
  <c r="K80" i="28"/>
  <c r="J80" i="28"/>
  <c r="M80" i="28"/>
  <c r="I80" i="28"/>
  <c r="K92" i="28"/>
  <c r="J92" i="28"/>
  <c r="I92" i="28"/>
  <c r="M92" i="28"/>
  <c r="L92" i="28"/>
  <c r="J52" i="28"/>
  <c r="I52" i="28"/>
  <c r="M52" i="28"/>
  <c r="K52" i="28"/>
  <c r="L52" i="28"/>
  <c r="L150" i="28"/>
  <c r="K150" i="28"/>
  <c r="J150" i="28"/>
  <c r="M150" i="28"/>
  <c r="I150" i="28"/>
  <c r="I81" i="28"/>
  <c r="M81" i="28"/>
  <c r="L81" i="28"/>
  <c r="K81" i="28"/>
  <c r="J81" i="28"/>
  <c r="L41" i="28"/>
  <c r="K41" i="28"/>
  <c r="M41" i="28"/>
  <c r="J41" i="28"/>
  <c r="I41" i="28"/>
  <c r="H48" i="28"/>
  <c r="H118" i="28"/>
  <c r="M110" i="28"/>
  <c r="L110" i="28"/>
  <c r="K110" i="28"/>
  <c r="I110" i="28"/>
  <c r="J110" i="28"/>
  <c r="L156" i="28"/>
  <c r="K156" i="28"/>
  <c r="J156" i="28"/>
  <c r="I156" i="28"/>
  <c r="M156" i="28"/>
  <c r="J137" i="28"/>
  <c r="M137" i="28"/>
  <c r="L137" i="28"/>
  <c r="K137" i="28"/>
  <c r="I137" i="28"/>
  <c r="K31" i="28"/>
  <c r="I31" i="28"/>
  <c r="G160" i="28"/>
  <c r="L17" i="28"/>
  <c r="K17" i="28"/>
  <c r="J17" i="28"/>
  <c r="I17" i="28"/>
  <c r="M17" i="28"/>
  <c r="F104" i="28"/>
  <c r="F146" i="28"/>
  <c r="F160" i="28"/>
  <c r="F60" i="30"/>
  <c r="F62" i="30"/>
  <c r="F83" i="30"/>
  <c r="H83" i="30"/>
  <c r="L141" i="28"/>
  <c r="K141" i="28"/>
  <c r="J141" i="28"/>
  <c r="M141" i="28"/>
  <c r="I141" i="28"/>
  <c r="F20" i="28"/>
  <c r="E104" i="28"/>
  <c r="H229" i="24"/>
  <c r="J229" i="24"/>
  <c r="H191" i="24"/>
  <c r="F98" i="25"/>
  <c r="H194" i="24"/>
  <c r="L255" i="24"/>
  <c r="J143" i="24"/>
  <c r="H53" i="24"/>
  <c r="H85" i="19"/>
  <c r="P12" i="19"/>
  <c r="P103" i="19"/>
  <c r="H124" i="19"/>
  <c r="H98" i="19"/>
  <c r="P44" i="19"/>
  <c r="K131" i="17"/>
  <c r="I131" i="17"/>
  <c r="V23" i="19"/>
  <c r="I125" i="17"/>
  <c r="H133" i="17"/>
  <c r="M125" i="17"/>
  <c r="L125" i="17"/>
  <c r="K125" i="17"/>
  <c r="J125" i="17"/>
  <c r="H10" i="40"/>
  <c r="J10" i="40"/>
  <c r="I10" i="40"/>
  <c r="M136" i="43"/>
  <c r="J146" i="43"/>
  <c r="L136" i="43"/>
  <c r="O136" i="43"/>
  <c r="N136" i="43"/>
  <c r="O141" i="42"/>
  <c r="L141" i="42"/>
  <c r="N141" i="42"/>
  <c r="M141" i="42"/>
  <c r="N139" i="41"/>
  <c r="M139" i="41"/>
  <c r="L139" i="41"/>
  <c r="O139" i="41"/>
  <c r="O137" i="42"/>
  <c r="N137" i="42"/>
  <c r="N9" i="41"/>
  <c r="M9" i="41"/>
  <c r="L9" i="41"/>
  <c r="Q9" i="41"/>
  <c r="P9" i="41"/>
  <c r="J15" i="41"/>
  <c r="I15" i="41"/>
  <c r="H15" i="41"/>
  <c r="L15" i="41"/>
  <c r="M15" i="41"/>
  <c r="P10" i="41"/>
  <c r="T10" i="41"/>
  <c r="S10" i="41"/>
  <c r="R10" i="41"/>
  <c r="Q10" i="41"/>
  <c r="N10" i="41"/>
  <c r="L10" i="41"/>
  <c r="M10" i="41"/>
  <c r="H10" i="41"/>
  <c r="J10" i="41"/>
  <c r="I10" i="41"/>
  <c r="N143" i="41"/>
  <c r="O143" i="41"/>
  <c r="K134" i="40"/>
  <c r="N134" i="40"/>
  <c r="O134" i="40"/>
  <c r="M134" i="40"/>
  <c r="L134" i="40"/>
  <c r="K136" i="40"/>
  <c r="K138" i="40"/>
  <c r="K135" i="40"/>
  <c r="K137" i="40"/>
  <c r="C16" i="41"/>
  <c r="R8" i="38"/>
  <c r="T8" i="38"/>
  <c r="S8" i="38"/>
  <c r="Q8" i="38"/>
  <c r="P8" i="38"/>
  <c r="H39" i="35"/>
  <c r="Y30" i="35"/>
  <c r="I38" i="35"/>
  <c r="H38" i="35"/>
  <c r="I31" i="35"/>
  <c r="H35" i="35"/>
  <c r="AP14" i="35"/>
  <c r="AQ14" i="35"/>
  <c r="X34" i="35"/>
  <c r="X32" i="35"/>
  <c r="I39" i="35"/>
  <c r="Y16" i="35"/>
  <c r="X16" i="35"/>
  <c r="Y14" i="35"/>
  <c r="X14" i="35"/>
  <c r="Y12" i="35"/>
  <c r="X12" i="35"/>
  <c r="Y10" i="35"/>
  <c r="X10" i="35"/>
  <c r="Y8" i="35"/>
  <c r="X8" i="35"/>
  <c r="D129" i="37"/>
  <c r="O127" i="37"/>
  <c r="N127" i="37"/>
  <c r="AE15" i="35"/>
  <c r="AF15" i="35"/>
  <c r="P13" i="35"/>
  <c r="O13" i="35"/>
  <c r="AR9" i="35"/>
  <c r="AQ9" i="35"/>
  <c r="AO9" i="35"/>
  <c r="AN9" i="35"/>
  <c r="AP9" i="35"/>
  <c r="L76" i="31"/>
  <c r="L38" i="31"/>
  <c r="L39" i="31"/>
  <c r="H41" i="31"/>
  <c r="J41" i="31"/>
  <c r="J76" i="31"/>
  <c r="J32" i="31"/>
  <c r="L32" i="31"/>
  <c r="J83" i="31"/>
  <c r="L83" i="31"/>
  <c r="H65" i="31"/>
  <c r="H56" i="31"/>
  <c r="J56" i="31"/>
  <c r="H53" i="31"/>
  <c r="H85" i="31"/>
  <c r="J85" i="31"/>
  <c r="H276" i="30"/>
  <c r="H217" i="30"/>
  <c r="J217" i="30"/>
  <c r="J171" i="30"/>
  <c r="L171" i="30"/>
  <c r="F153" i="30"/>
  <c r="H153" i="30"/>
  <c r="H143" i="30"/>
  <c r="J143" i="30"/>
  <c r="F57" i="31"/>
  <c r="F42" i="31"/>
  <c r="F58" i="31"/>
  <c r="F55" i="31"/>
  <c r="H55" i="31"/>
  <c r="F65" i="31"/>
  <c r="H273" i="30"/>
  <c r="L279" i="30"/>
  <c r="J281" i="30"/>
  <c r="L276" i="30"/>
  <c r="F281" i="30"/>
  <c r="F276" i="30"/>
  <c r="J188" i="30"/>
  <c r="L188" i="30"/>
  <c r="F170" i="30"/>
  <c r="H170" i="30"/>
  <c r="L150" i="30"/>
  <c r="F142" i="30"/>
  <c r="J241" i="30"/>
  <c r="H229" i="30"/>
  <c r="F237" i="30"/>
  <c r="L213" i="30"/>
  <c r="F187" i="30"/>
  <c r="J169" i="30"/>
  <c r="F143" i="30"/>
  <c r="L236" i="30"/>
  <c r="J213" i="30"/>
  <c r="J194" i="30"/>
  <c r="H174" i="30"/>
  <c r="F146" i="30"/>
  <c r="J252" i="30"/>
  <c r="L258" i="30"/>
  <c r="L256" i="30"/>
  <c r="F261" i="30"/>
  <c r="F260" i="30"/>
  <c r="J261" i="30"/>
  <c r="H237" i="30"/>
  <c r="L209" i="30"/>
  <c r="F193" i="30"/>
  <c r="J175" i="30"/>
  <c r="L165" i="30"/>
  <c r="F149" i="30"/>
  <c r="F188" i="30"/>
  <c r="L168" i="30"/>
  <c r="H150" i="30"/>
  <c r="F256" i="30"/>
  <c r="H78" i="30"/>
  <c r="J78" i="30"/>
  <c r="H62" i="30"/>
  <c r="L131" i="30"/>
  <c r="F128" i="30"/>
  <c r="H57" i="30"/>
  <c r="F120" i="30"/>
  <c r="H79" i="30"/>
  <c r="J61" i="30"/>
  <c r="K74" i="28"/>
  <c r="J74" i="28"/>
  <c r="I74" i="28"/>
  <c r="M74" i="28"/>
  <c r="L74" i="28"/>
  <c r="L16" i="28"/>
  <c r="J16" i="28"/>
  <c r="M51" i="28"/>
  <c r="L51" i="28"/>
  <c r="K51" i="28"/>
  <c r="I51" i="28"/>
  <c r="J51" i="28"/>
  <c r="M144" i="28"/>
  <c r="K144" i="28"/>
  <c r="J144" i="28"/>
  <c r="I144" i="28"/>
  <c r="L144" i="28"/>
  <c r="L88" i="28"/>
  <c r="K88" i="28"/>
  <c r="J88" i="28"/>
  <c r="I88" i="28"/>
  <c r="M88" i="28"/>
  <c r="K100" i="28"/>
  <c r="J100" i="28"/>
  <c r="I100" i="28"/>
  <c r="L100" i="28"/>
  <c r="M100" i="28"/>
  <c r="J60" i="28"/>
  <c r="I60" i="28"/>
  <c r="M60" i="28"/>
  <c r="L60" i="28"/>
  <c r="K60" i="28"/>
  <c r="M158" i="28"/>
  <c r="L158" i="28"/>
  <c r="K158" i="28"/>
  <c r="J158" i="28"/>
  <c r="I158" i="28"/>
  <c r="I89" i="28"/>
  <c r="M89" i="28"/>
  <c r="L89" i="28"/>
  <c r="K89" i="28"/>
  <c r="J89" i="28"/>
  <c r="L50" i="28"/>
  <c r="K50" i="28"/>
  <c r="J50" i="28"/>
  <c r="I50" i="28"/>
  <c r="M50" i="28"/>
  <c r="I131" i="28"/>
  <c r="M131" i="28"/>
  <c r="L131" i="28"/>
  <c r="K131" i="28"/>
  <c r="J131" i="28"/>
  <c r="K125" i="28"/>
  <c r="I125" i="28"/>
  <c r="J125" i="28"/>
  <c r="M125" i="28"/>
  <c r="L125" i="28"/>
  <c r="H132" i="28"/>
  <c r="J145" i="28"/>
  <c r="I145" i="28"/>
  <c r="M145" i="28"/>
  <c r="K145" i="28"/>
  <c r="L145" i="28"/>
  <c r="G48" i="28"/>
  <c r="I40" i="28"/>
  <c r="K40" i="28"/>
  <c r="G118" i="28"/>
  <c r="M96" i="28"/>
  <c r="L96" i="28"/>
  <c r="K96" i="28"/>
  <c r="J96" i="28"/>
  <c r="I96" i="28"/>
  <c r="H104" i="28"/>
  <c r="F34" i="28"/>
  <c r="F132" i="28"/>
  <c r="F79" i="30"/>
  <c r="F81" i="30"/>
  <c r="M53" i="28"/>
  <c r="K53" i="28"/>
  <c r="J53" i="28"/>
  <c r="L53" i="28"/>
  <c r="I53" i="28"/>
  <c r="K9" i="28"/>
  <c r="I9" i="28"/>
  <c r="J36" i="28"/>
  <c r="L36" i="28"/>
  <c r="L65" i="28"/>
  <c r="J65" i="28"/>
  <c r="L34" i="25"/>
  <c r="J264" i="24"/>
  <c r="L264" i="24"/>
  <c r="F124" i="24"/>
  <c r="H124" i="24"/>
  <c r="L173" i="24"/>
  <c r="F54" i="25"/>
  <c r="F75" i="24"/>
  <c r="H53" i="19"/>
  <c r="X153" i="19"/>
  <c r="W161" i="19"/>
  <c r="P114" i="19"/>
  <c r="H132" i="19"/>
  <c r="X68" i="19"/>
  <c r="H46" i="19"/>
  <c r="H119" i="17"/>
  <c r="M111" i="17"/>
  <c r="L111" i="17"/>
  <c r="K111" i="17"/>
  <c r="J111" i="17"/>
  <c r="I111" i="17"/>
  <c r="V35" i="19"/>
  <c r="F8" i="38"/>
  <c r="I8" i="38"/>
  <c r="H8" i="38"/>
  <c r="O142" i="43"/>
  <c r="N142" i="43"/>
  <c r="L142" i="43"/>
  <c r="M142" i="43"/>
  <c r="I141" i="43"/>
  <c r="H141" i="43"/>
  <c r="K141" i="43" s="1"/>
  <c r="G141" i="43"/>
  <c r="L141" i="43"/>
  <c r="M141" i="43"/>
  <c r="I144" i="43"/>
  <c r="H144" i="43"/>
  <c r="K144" i="43" s="1"/>
  <c r="G144" i="43"/>
  <c r="M144" i="42"/>
  <c r="L144" i="42"/>
  <c r="O144" i="42"/>
  <c r="N144" i="42"/>
  <c r="G142" i="41"/>
  <c r="I142" i="41"/>
  <c r="H142" i="41"/>
  <c r="I140" i="42"/>
  <c r="H140" i="42"/>
  <c r="K140" i="42" s="1"/>
  <c r="G140" i="42"/>
  <c r="L140" i="42"/>
  <c r="M140" i="42"/>
  <c r="I138" i="42"/>
  <c r="H138" i="42"/>
  <c r="K138" i="42" s="1"/>
  <c r="G138" i="42"/>
  <c r="L138" i="42"/>
  <c r="M138" i="42"/>
  <c r="D146" i="42"/>
  <c r="N145" i="42"/>
  <c r="O145" i="42"/>
  <c r="T11" i="41"/>
  <c r="R11" i="41"/>
  <c r="Q11" i="41"/>
  <c r="P11" i="41"/>
  <c r="S11" i="41"/>
  <c r="P14" i="41"/>
  <c r="T14" i="41"/>
  <c r="S14" i="41"/>
  <c r="R14" i="41"/>
  <c r="Q14" i="41"/>
  <c r="N14" i="41"/>
  <c r="L14" i="41"/>
  <c r="M14" i="41"/>
  <c r="H14" i="41"/>
  <c r="I14" i="41"/>
  <c r="J14" i="41"/>
  <c r="S7" i="40"/>
  <c r="R7" i="40"/>
  <c r="H128" i="37"/>
  <c r="G128" i="37"/>
  <c r="I128" i="37"/>
  <c r="F129" i="37"/>
  <c r="AA19" i="38"/>
  <c r="T7" i="38"/>
  <c r="S7" i="38"/>
  <c r="R7" i="38"/>
  <c r="Q7" i="38"/>
  <c r="P7" i="38"/>
  <c r="N7" i="40"/>
  <c r="M7" i="40"/>
  <c r="L7" i="40"/>
  <c r="P7" i="40"/>
  <c r="Q7" i="40"/>
  <c r="L134" i="38"/>
  <c r="O134" i="38"/>
  <c r="N134" i="38"/>
  <c r="M134" i="38"/>
  <c r="K134" i="38"/>
  <c r="K137" i="38"/>
  <c r="K135" i="38"/>
  <c r="K136" i="38"/>
  <c r="K138" i="38"/>
  <c r="C129" i="37"/>
  <c r="AO33" i="35"/>
  <c r="AN33" i="35"/>
  <c r="I32" i="35"/>
  <c r="H32" i="35"/>
  <c r="X40" i="35"/>
  <c r="Y40" i="35"/>
  <c r="I14" i="35"/>
  <c r="H14" i="35"/>
  <c r="I10" i="35"/>
  <c r="H10" i="35"/>
  <c r="AO38" i="35"/>
  <c r="AN38" i="35"/>
  <c r="Y31" i="35"/>
  <c r="BA18" i="35"/>
  <c r="AZ18" i="35"/>
  <c r="AY18" i="35"/>
  <c r="AX18" i="35"/>
  <c r="BB18" i="35"/>
  <c r="O16" i="35"/>
  <c r="O14" i="35"/>
  <c r="O10" i="35"/>
  <c r="AE10" i="35"/>
  <c r="AF10" i="35"/>
  <c r="P9" i="35"/>
  <c r="O9" i="35"/>
  <c r="AR13" i="35"/>
  <c r="AQ13" i="35"/>
  <c r="AO13" i="35"/>
  <c r="AN13" i="35"/>
  <c r="AP13" i="35"/>
  <c r="L60" i="31"/>
  <c r="L36" i="31"/>
  <c r="L77" i="31"/>
  <c r="J31" i="31"/>
  <c r="J60" i="31"/>
  <c r="J84" i="31"/>
  <c r="J40" i="31"/>
  <c r="L40" i="31"/>
  <c r="H76" i="31"/>
  <c r="H32" i="31"/>
  <c r="H64" i="31"/>
  <c r="H61" i="31"/>
  <c r="H235" i="30"/>
  <c r="J235" i="30"/>
  <c r="F215" i="30"/>
  <c r="H215" i="30"/>
  <c r="J207" i="30"/>
  <c r="L207" i="30"/>
  <c r="F189" i="30"/>
  <c r="H189" i="30"/>
  <c r="L169" i="30"/>
  <c r="H151" i="30"/>
  <c r="J151" i="30"/>
  <c r="F54" i="31"/>
  <c r="F37" i="31"/>
  <c r="F53" i="31"/>
  <c r="F77" i="31"/>
  <c r="F63" i="31"/>
  <c r="F76" i="31"/>
  <c r="F285" i="30"/>
  <c r="J278" i="30"/>
  <c r="F273" i="30"/>
  <c r="L281" i="30"/>
  <c r="H262" i="30"/>
  <c r="J196" i="30"/>
  <c r="L196" i="30"/>
  <c r="L186" i="30"/>
  <c r="H168" i="30"/>
  <c r="J168" i="30"/>
  <c r="F150" i="30"/>
  <c r="F262" i="30"/>
  <c r="J238" i="30"/>
  <c r="F229" i="30"/>
  <c r="L237" i="30"/>
  <c r="L238" i="30"/>
  <c r="L211" i="30"/>
  <c r="F195" i="30"/>
  <c r="H185" i="30"/>
  <c r="L167" i="30"/>
  <c r="F151" i="30"/>
  <c r="H141" i="30"/>
  <c r="L192" i="30"/>
  <c r="J164" i="30"/>
  <c r="H144" i="30"/>
  <c r="J251" i="30"/>
  <c r="L261" i="30"/>
  <c r="J263" i="30"/>
  <c r="L216" i="30"/>
  <c r="H191" i="30"/>
  <c r="L173" i="30"/>
  <c r="H147" i="30"/>
  <c r="J258" i="30"/>
  <c r="H213" i="30"/>
  <c r="F196" i="30"/>
  <c r="H186" i="30"/>
  <c r="L219" i="30"/>
  <c r="H56" i="30"/>
  <c r="J56" i="30"/>
  <c r="J57" i="30"/>
  <c r="L57" i="30"/>
  <c r="H81" i="30"/>
  <c r="J81" i="30"/>
  <c r="L129" i="30"/>
  <c r="L126" i="30"/>
  <c r="L123" i="30"/>
  <c r="L128" i="30"/>
  <c r="H84" i="30"/>
  <c r="H60" i="30"/>
  <c r="H55" i="30"/>
  <c r="J83" i="30"/>
  <c r="J31" i="28"/>
  <c r="L31" i="28"/>
  <c r="M47" i="28"/>
  <c r="L47" i="28"/>
  <c r="J47" i="28"/>
  <c r="I47" i="28"/>
  <c r="K47" i="28"/>
  <c r="E62" i="28"/>
  <c r="J15" i="28"/>
  <c r="I15" i="28"/>
  <c r="M15" i="28"/>
  <c r="K15" i="28"/>
  <c r="L15" i="28"/>
  <c r="M59" i="28"/>
  <c r="L59" i="28"/>
  <c r="K59" i="28"/>
  <c r="I59" i="28"/>
  <c r="J59" i="28"/>
  <c r="L19" i="28"/>
  <c r="K19" i="28"/>
  <c r="M19" i="28"/>
  <c r="J19" i="28"/>
  <c r="I19" i="28"/>
  <c r="L97" i="28"/>
  <c r="K97" i="28"/>
  <c r="J97" i="28"/>
  <c r="I97" i="28"/>
  <c r="M97" i="28"/>
  <c r="K109" i="28"/>
  <c r="J109" i="28"/>
  <c r="I109" i="28"/>
  <c r="M109" i="28"/>
  <c r="L109" i="28"/>
  <c r="J69" i="28"/>
  <c r="I69" i="28"/>
  <c r="M69" i="28"/>
  <c r="L69" i="28"/>
  <c r="K69" i="28"/>
  <c r="I29" i="28"/>
  <c r="M29" i="28"/>
  <c r="L29" i="28"/>
  <c r="K29" i="28"/>
  <c r="J29" i="28"/>
  <c r="I98" i="28"/>
  <c r="M98" i="28"/>
  <c r="L98" i="28"/>
  <c r="K98" i="28"/>
  <c r="J98" i="28"/>
  <c r="L58" i="28"/>
  <c r="K58" i="28"/>
  <c r="I58" i="28"/>
  <c r="J58" i="28"/>
  <c r="M58" i="28"/>
  <c r="I149" i="28"/>
  <c r="M149" i="28"/>
  <c r="L149" i="28"/>
  <c r="K149" i="28"/>
  <c r="J149" i="28"/>
  <c r="K134" i="28"/>
  <c r="I134" i="28"/>
  <c r="M134" i="28"/>
  <c r="L134" i="28"/>
  <c r="J134" i="28"/>
  <c r="J154" i="28"/>
  <c r="M154" i="28"/>
  <c r="L154" i="28"/>
  <c r="K154" i="28"/>
  <c r="I154" i="28"/>
  <c r="K70" i="28"/>
  <c r="I70" i="28"/>
  <c r="G132" i="28"/>
  <c r="F76" i="28"/>
  <c r="I30" i="28"/>
  <c r="K30" i="28"/>
  <c r="G20" i="28"/>
  <c r="I12" i="28"/>
  <c r="K12" i="28"/>
  <c r="F87" i="30"/>
  <c r="F59" i="30"/>
  <c r="F53" i="30"/>
  <c r="H53" i="30"/>
  <c r="E34" i="28"/>
  <c r="J44" i="28"/>
  <c r="L44" i="28"/>
  <c r="L73" i="28"/>
  <c r="J73" i="28"/>
  <c r="D48" i="28"/>
  <c r="D62" i="28"/>
  <c r="L65" i="25"/>
  <c r="L189" i="24"/>
  <c r="H240" i="24"/>
  <c r="J240" i="24"/>
  <c r="L77" i="24"/>
  <c r="C48" i="28"/>
  <c r="F97" i="25"/>
  <c r="H219" i="24"/>
  <c r="F103" i="24"/>
  <c r="H103" i="24"/>
  <c r="H60" i="24"/>
  <c r="AA13" i="22"/>
  <c r="Z13" i="22"/>
  <c r="Y13" i="22"/>
  <c r="X13" i="22"/>
  <c r="W21" i="22"/>
  <c r="AB13" i="22"/>
  <c r="H84" i="19"/>
  <c r="P31" i="19"/>
  <c r="X108" i="19"/>
  <c r="W107" i="19"/>
  <c r="P125" i="19"/>
  <c r="O133" i="19"/>
  <c r="H143" i="19"/>
  <c r="X42" i="19"/>
  <c r="W49" i="19"/>
  <c r="I88" i="17"/>
  <c r="K88" i="17"/>
  <c r="X85" i="19"/>
  <c r="AN39" i="35"/>
  <c r="AO39" i="35"/>
  <c r="I16" i="35"/>
  <c r="H16" i="35"/>
  <c r="O143" i="43"/>
  <c r="N143" i="43"/>
  <c r="H139" i="41"/>
  <c r="K139" i="41" s="1"/>
  <c r="G139" i="41"/>
  <c r="I143" i="42"/>
  <c r="H143" i="42"/>
  <c r="K143" i="42" s="1"/>
  <c r="G143" i="42"/>
  <c r="M143" i="42"/>
  <c r="L143" i="42"/>
  <c r="N143" i="42"/>
  <c r="O143" i="42"/>
  <c r="J9" i="41"/>
  <c r="I9" i="41"/>
  <c r="H9" i="41"/>
  <c r="N11" i="41"/>
  <c r="M11" i="41"/>
  <c r="L11" i="41"/>
  <c r="J11" i="41"/>
  <c r="I11" i="41"/>
  <c r="H11" i="41"/>
  <c r="O137" i="41"/>
  <c r="N137" i="41"/>
  <c r="N7" i="41"/>
  <c r="M7" i="41"/>
  <c r="L7" i="41"/>
  <c r="P7" i="41"/>
  <c r="Q7" i="41"/>
  <c r="I126" i="37"/>
  <c r="H126" i="37"/>
  <c r="G126" i="37"/>
  <c r="L126" i="37"/>
  <c r="M126" i="37"/>
  <c r="L8" i="40"/>
  <c r="N8" i="40"/>
  <c r="AO36" i="35"/>
  <c r="AN36" i="35"/>
  <c r="I40" i="35"/>
  <c r="H40" i="35"/>
  <c r="X33" i="35"/>
  <c r="Y33" i="35"/>
  <c r="AN35" i="35"/>
  <c r="AO35" i="35"/>
  <c r="Y18" i="35"/>
  <c r="X18" i="35"/>
  <c r="AE13" i="35"/>
  <c r="AF13" i="35"/>
  <c r="P18" i="35"/>
  <c r="O18" i="35"/>
  <c r="P16" i="35"/>
  <c r="H18" i="35"/>
  <c r="AR11" i="35"/>
  <c r="AQ11" i="35"/>
  <c r="AO11" i="35"/>
  <c r="AN11" i="35"/>
  <c r="AP11" i="35"/>
  <c r="AR17" i="35"/>
  <c r="AQ17" i="35"/>
  <c r="AO17" i="35"/>
  <c r="AN17" i="35"/>
  <c r="AP17" i="35"/>
  <c r="L65" i="31"/>
  <c r="L63" i="31"/>
  <c r="L53" i="31"/>
  <c r="J36" i="31"/>
  <c r="J79" i="31"/>
  <c r="J35" i="31"/>
  <c r="L35" i="31"/>
  <c r="J59" i="31"/>
  <c r="L59" i="31"/>
  <c r="H84" i="31"/>
  <c r="H40" i="31"/>
  <c r="H75" i="31"/>
  <c r="H80" i="31"/>
  <c r="H63" i="31"/>
  <c r="F62" i="31"/>
  <c r="H259" i="30"/>
  <c r="J259" i="30"/>
  <c r="J234" i="30"/>
  <c r="L234" i="30"/>
  <c r="J214" i="30"/>
  <c r="L214" i="30"/>
  <c r="F197" i="30"/>
  <c r="H197" i="30"/>
  <c r="H187" i="30"/>
  <c r="J187" i="30"/>
  <c r="F169" i="30"/>
  <c r="J141" i="30"/>
  <c r="L141" i="30"/>
  <c r="F81" i="31"/>
  <c r="F56" i="31"/>
  <c r="F61" i="31"/>
  <c r="F85" i="31"/>
  <c r="F82" i="31"/>
  <c r="F84" i="31"/>
  <c r="H283" i="30"/>
  <c r="L282" i="30"/>
  <c r="L273" i="30"/>
  <c r="J283" i="30"/>
  <c r="L283" i="30"/>
  <c r="F259" i="30"/>
  <c r="F213" i="30"/>
  <c r="L194" i="30"/>
  <c r="F186" i="30"/>
  <c r="J260" i="30"/>
  <c r="L229" i="30"/>
  <c r="J239" i="30"/>
  <c r="L230" i="30"/>
  <c r="J240" i="30"/>
  <c r="H193" i="30"/>
  <c r="L175" i="30"/>
  <c r="H149" i="30"/>
  <c r="L263" i="30"/>
  <c r="F234" i="30"/>
  <c r="F212" i="30"/>
  <c r="J172" i="30"/>
  <c r="H152" i="30"/>
  <c r="F251" i="30"/>
  <c r="F252" i="30"/>
  <c r="H263" i="30"/>
  <c r="J218" i="30"/>
  <c r="H257" i="30"/>
  <c r="J236" i="30"/>
  <c r="L212" i="30"/>
  <c r="H194" i="30"/>
  <c r="J148" i="30"/>
  <c r="H86" i="30"/>
  <c r="J86" i="30"/>
  <c r="J76" i="30"/>
  <c r="L76" i="30"/>
  <c r="L55" i="30"/>
  <c r="J60" i="30"/>
  <c r="L60" i="30"/>
  <c r="L124" i="30"/>
  <c r="L121" i="30"/>
  <c r="J131" i="30"/>
  <c r="J128" i="30"/>
  <c r="J125" i="30"/>
  <c r="L120" i="30"/>
  <c r="J130" i="30"/>
  <c r="L130" i="30"/>
  <c r="L125" i="30"/>
  <c r="H65" i="30"/>
  <c r="J55" i="30"/>
  <c r="H87" i="30"/>
  <c r="J77" i="30"/>
  <c r="J53" i="30"/>
  <c r="G90" i="28"/>
  <c r="K82" i="28"/>
  <c r="I82" i="28"/>
  <c r="M68" i="28"/>
  <c r="L68" i="28"/>
  <c r="K68" i="28"/>
  <c r="I68" i="28"/>
  <c r="H76" i="28"/>
  <c r="J68" i="28"/>
  <c r="L28" i="28"/>
  <c r="K28" i="28"/>
  <c r="J28" i="28"/>
  <c r="M28" i="28"/>
  <c r="I28" i="28"/>
  <c r="L106" i="28"/>
  <c r="K106" i="28"/>
  <c r="J106" i="28"/>
  <c r="I106" i="28"/>
  <c r="M106" i="28"/>
  <c r="K117" i="28"/>
  <c r="J117" i="28"/>
  <c r="I117" i="28"/>
  <c r="M117" i="28"/>
  <c r="L117" i="28"/>
  <c r="J78" i="28"/>
  <c r="I78" i="28"/>
  <c r="M78" i="28"/>
  <c r="L78" i="28"/>
  <c r="K78" i="28"/>
  <c r="I38" i="28"/>
  <c r="M38" i="28"/>
  <c r="L38" i="28"/>
  <c r="K38" i="28"/>
  <c r="J38" i="28"/>
  <c r="I107" i="28"/>
  <c r="M107" i="28"/>
  <c r="L107" i="28"/>
  <c r="J107" i="28"/>
  <c r="K107" i="28"/>
  <c r="L67" i="28"/>
  <c r="K67" i="28"/>
  <c r="M67" i="28"/>
  <c r="I67" i="28"/>
  <c r="J67" i="28"/>
  <c r="M153" i="28"/>
  <c r="K153" i="28"/>
  <c r="J153" i="28"/>
  <c r="I153" i="28"/>
  <c r="L153" i="28"/>
  <c r="K142" i="28"/>
  <c r="I142" i="28"/>
  <c r="J142" i="28"/>
  <c r="M142" i="28"/>
  <c r="L142" i="28"/>
  <c r="I157" i="28"/>
  <c r="M157" i="28"/>
  <c r="L157" i="28"/>
  <c r="K157" i="28"/>
  <c r="J157" i="28"/>
  <c r="K66" i="28"/>
  <c r="I66" i="28"/>
  <c r="G146" i="28"/>
  <c r="L66" i="28"/>
  <c r="J66" i="28"/>
  <c r="F90" i="28"/>
  <c r="F57" i="30"/>
  <c r="F78" i="30"/>
  <c r="F61" i="30"/>
  <c r="H61" i="30"/>
  <c r="E90" i="28"/>
  <c r="L82" i="28"/>
  <c r="J82" i="28"/>
  <c r="L100" i="25"/>
  <c r="L265" i="24"/>
  <c r="H147" i="24"/>
  <c r="F53" i="25"/>
  <c r="J148" i="24"/>
  <c r="J53" i="24"/>
  <c r="L53" i="24"/>
  <c r="J84" i="24"/>
  <c r="L84" i="24"/>
  <c r="T21" i="22"/>
  <c r="X60" i="19"/>
  <c r="X28" i="19"/>
  <c r="X116" i="19"/>
  <c r="P136" i="19"/>
  <c r="O135" i="19"/>
  <c r="H156" i="19"/>
  <c r="X82" i="19"/>
  <c r="N105" i="19"/>
  <c r="P97" i="19"/>
  <c r="K71" i="17"/>
  <c r="I71" i="17"/>
  <c r="J113" i="17"/>
  <c r="I113" i="17"/>
  <c r="M113" i="17"/>
  <c r="L113" i="17"/>
  <c r="K113" i="17"/>
  <c r="J96" i="17"/>
  <c r="I96" i="17"/>
  <c r="M96" i="17"/>
  <c r="K96" i="17"/>
  <c r="L96" i="17"/>
  <c r="U21" i="17"/>
  <c r="K153" i="17"/>
  <c r="J153" i="17"/>
  <c r="I153" i="17"/>
  <c r="H161" i="17"/>
  <c r="M153" i="17"/>
  <c r="L153" i="17"/>
  <c r="L158" i="17"/>
  <c r="K158" i="17"/>
  <c r="J158" i="17"/>
  <c r="I158" i="17"/>
  <c r="M158" i="17"/>
  <c r="F147" i="17"/>
  <c r="F121" i="17"/>
  <c r="L98" i="17"/>
  <c r="K98" i="17"/>
  <c r="J98" i="17"/>
  <c r="I98" i="17"/>
  <c r="M98" i="17"/>
  <c r="H105" i="17"/>
  <c r="C79" i="17"/>
  <c r="F161" i="17"/>
  <c r="F149" i="17"/>
  <c r="F135" i="17"/>
  <c r="M112" i="17"/>
  <c r="L112" i="17"/>
  <c r="K112" i="17"/>
  <c r="J112" i="17"/>
  <c r="I112" i="17"/>
  <c r="C93" i="17"/>
  <c r="M52" i="17"/>
  <c r="H51" i="17"/>
  <c r="L52" i="17"/>
  <c r="K52" i="17"/>
  <c r="J52" i="17"/>
  <c r="I52" i="17"/>
  <c r="T9" i="17"/>
  <c r="K101" i="13"/>
  <c r="I101" i="13"/>
  <c r="M29" i="13"/>
  <c r="L29" i="13"/>
  <c r="K29" i="13"/>
  <c r="J29" i="13"/>
  <c r="I29" i="13"/>
  <c r="W53" i="12"/>
  <c r="X42" i="12"/>
  <c r="V42" i="12"/>
  <c r="U42" i="12"/>
  <c r="X34" i="12"/>
  <c r="V34" i="12"/>
  <c r="U34" i="12"/>
  <c r="X26" i="12"/>
  <c r="V26" i="12"/>
  <c r="U26" i="12"/>
  <c r="X18" i="12"/>
  <c r="V18" i="12"/>
  <c r="U18" i="12"/>
  <c r="U7" i="12"/>
  <c r="V7" i="12"/>
  <c r="T22" i="14"/>
  <c r="K158" i="13"/>
  <c r="I158" i="13"/>
  <c r="I112" i="13"/>
  <c r="M112" i="13"/>
  <c r="L112" i="13"/>
  <c r="K112" i="13"/>
  <c r="J112" i="13"/>
  <c r="E104" i="13"/>
  <c r="U12" i="14"/>
  <c r="T12" i="14"/>
  <c r="V12" i="14"/>
  <c r="L144" i="13"/>
  <c r="J144" i="13"/>
  <c r="L84" i="13"/>
  <c r="J84" i="13"/>
  <c r="J57" i="13"/>
  <c r="I57" i="13"/>
  <c r="M57" i="13"/>
  <c r="L57" i="13"/>
  <c r="K57" i="13"/>
  <c r="L41" i="13"/>
  <c r="J41" i="13"/>
  <c r="G34" i="13"/>
  <c r="W54" i="12"/>
  <c r="W46" i="12"/>
  <c r="W38" i="12"/>
  <c r="W30" i="12"/>
  <c r="W22" i="12"/>
  <c r="C55" i="12"/>
  <c r="F146" i="13"/>
  <c r="K123" i="13"/>
  <c r="J123" i="13"/>
  <c r="I123" i="13"/>
  <c r="M123" i="13"/>
  <c r="L123" i="13"/>
  <c r="K80" i="13"/>
  <c r="J80" i="13"/>
  <c r="I80" i="13"/>
  <c r="M80" i="13"/>
  <c r="L80" i="13"/>
  <c r="K8" i="13"/>
  <c r="J8" i="13"/>
  <c r="I8" i="13"/>
  <c r="M8" i="13"/>
  <c r="L8" i="13"/>
  <c r="M10" i="13"/>
  <c r="M14" i="13"/>
  <c r="M84" i="13"/>
  <c r="M127" i="13"/>
  <c r="M158" i="13"/>
  <c r="M136" i="13"/>
  <c r="M32" i="13"/>
  <c r="M18" i="13"/>
  <c r="M144" i="13"/>
  <c r="M58" i="13"/>
  <c r="M153" i="13"/>
  <c r="M110" i="13"/>
  <c r="M67" i="13"/>
  <c r="M93" i="13"/>
  <c r="M75" i="13"/>
  <c r="M50" i="13"/>
  <c r="M41" i="13"/>
  <c r="M24" i="13"/>
  <c r="M101" i="13"/>
  <c r="E147" i="17"/>
  <c r="E77" i="17"/>
  <c r="L145" i="13"/>
  <c r="K145" i="13"/>
  <c r="J145" i="13"/>
  <c r="I145" i="13"/>
  <c r="M145" i="13"/>
  <c r="L102" i="13"/>
  <c r="K102" i="13"/>
  <c r="J102" i="13"/>
  <c r="I102" i="13"/>
  <c r="M102" i="13"/>
  <c r="L42" i="13"/>
  <c r="K42" i="13"/>
  <c r="J42" i="13"/>
  <c r="I42" i="13"/>
  <c r="M42" i="13"/>
  <c r="E34" i="13"/>
  <c r="W55" i="12"/>
  <c r="L88" i="17"/>
  <c r="J88" i="17"/>
  <c r="D65" i="17"/>
  <c r="L66" i="17"/>
  <c r="J66" i="17"/>
  <c r="L152" i="17"/>
  <c r="J152" i="17"/>
  <c r="M142" i="13"/>
  <c r="L142" i="13"/>
  <c r="K142" i="13"/>
  <c r="J142" i="13"/>
  <c r="I142" i="13"/>
  <c r="F62" i="13"/>
  <c r="M39" i="13"/>
  <c r="L39" i="13"/>
  <c r="K39" i="13"/>
  <c r="J39" i="13"/>
  <c r="I39" i="13"/>
  <c r="X6" i="12"/>
  <c r="V6" i="12"/>
  <c r="U6" i="12"/>
  <c r="X7" i="12"/>
  <c r="Q9" i="16"/>
  <c r="Z18" i="16"/>
  <c r="Y18" i="16"/>
  <c r="W18" i="16"/>
  <c r="X18" i="16"/>
  <c r="M156" i="13"/>
  <c r="L156" i="13"/>
  <c r="K156" i="13"/>
  <c r="J156" i="13"/>
  <c r="I156" i="13"/>
  <c r="F76" i="13"/>
  <c r="M53" i="13"/>
  <c r="L53" i="13"/>
  <c r="K53" i="13"/>
  <c r="J53" i="13"/>
  <c r="I53" i="13"/>
  <c r="W56" i="12"/>
  <c r="X45" i="12"/>
  <c r="V45" i="12"/>
  <c r="U45" i="12"/>
  <c r="X37" i="12"/>
  <c r="V37" i="12"/>
  <c r="U37" i="12"/>
  <c r="X29" i="12"/>
  <c r="V29" i="12"/>
  <c r="U29" i="12"/>
  <c r="X21" i="12"/>
  <c r="V21" i="12"/>
  <c r="U21" i="12"/>
  <c r="A14" i="12"/>
  <c r="G56" i="12"/>
  <c r="J55" i="10"/>
  <c r="L55" i="10"/>
  <c r="J261" i="8"/>
  <c r="L251" i="8"/>
  <c r="H233" i="8"/>
  <c r="J187" i="8"/>
  <c r="F169" i="8"/>
  <c r="F103" i="8"/>
  <c r="H103" i="8"/>
  <c r="F83" i="10"/>
  <c r="F16" i="10"/>
  <c r="H16" i="10"/>
  <c r="J278" i="8"/>
  <c r="L278" i="8"/>
  <c r="F260" i="8"/>
  <c r="H260" i="8"/>
  <c r="L240" i="8"/>
  <c r="F232" i="8"/>
  <c r="F86" i="10"/>
  <c r="J34" i="10"/>
  <c r="F285" i="8"/>
  <c r="H285" i="8"/>
  <c r="H275" i="8"/>
  <c r="L257" i="8"/>
  <c r="F241" i="8"/>
  <c r="H241" i="8"/>
  <c r="H231" i="8"/>
  <c r="L213" i="8"/>
  <c r="F197" i="8"/>
  <c r="H197" i="8"/>
  <c r="H187" i="8"/>
  <c r="L169" i="8"/>
  <c r="F145" i="8"/>
  <c r="C132" i="13"/>
  <c r="C20" i="13"/>
  <c r="L62" i="10"/>
  <c r="L43" i="10"/>
  <c r="H31" i="10"/>
  <c r="F280" i="8"/>
  <c r="L260" i="8"/>
  <c r="J196" i="8"/>
  <c r="L186" i="8"/>
  <c r="H168" i="8"/>
  <c r="J168" i="8"/>
  <c r="F87" i="8"/>
  <c r="J62" i="8"/>
  <c r="J51" i="6"/>
  <c r="L51" i="6"/>
  <c r="N43" i="12"/>
  <c r="M43" i="12"/>
  <c r="L43" i="12"/>
  <c r="K43" i="12"/>
  <c r="J43" i="12"/>
  <c r="I43" i="12"/>
  <c r="L18" i="12"/>
  <c r="K18" i="12"/>
  <c r="J18" i="12"/>
  <c r="I18" i="12"/>
  <c r="N18" i="12"/>
  <c r="M18" i="12"/>
  <c r="L50" i="12"/>
  <c r="K50" i="12"/>
  <c r="J50" i="12"/>
  <c r="I50" i="12"/>
  <c r="N50" i="12"/>
  <c r="M50" i="12"/>
  <c r="J25" i="12"/>
  <c r="I25" i="12"/>
  <c r="N25" i="12"/>
  <c r="M25" i="12"/>
  <c r="L25" i="12"/>
  <c r="K25" i="12"/>
  <c r="I6" i="12"/>
  <c r="H53" i="12"/>
  <c r="N6" i="12"/>
  <c r="M6" i="12"/>
  <c r="L6" i="12"/>
  <c r="K6" i="12"/>
  <c r="J6" i="12"/>
  <c r="N40" i="12"/>
  <c r="M40" i="12"/>
  <c r="L40" i="12"/>
  <c r="K40" i="12"/>
  <c r="J40" i="12"/>
  <c r="I40" i="12"/>
  <c r="F84" i="10"/>
  <c r="J32" i="10"/>
  <c r="L32" i="10"/>
  <c r="F9" i="10"/>
  <c r="J279" i="8"/>
  <c r="F253" i="8"/>
  <c r="J235" i="8"/>
  <c r="F209" i="8"/>
  <c r="J191" i="8"/>
  <c r="F165" i="8"/>
  <c r="H86" i="8"/>
  <c r="Z18" i="13"/>
  <c r="Y18" i="13"/>
  <c r="X18" i="13"/>
  <c r="W18" i="13"/>
  <c r="AA18" i="13"/>
  <c r="AA16" i="13"/>
  <c r="Z16" i="13"/>
  <c r="Y16" i="13"/>
  <c r="X16" i="13"/>
  <c r="W16" i="13"/>
  <c r="H64" i="10"/>
  <c r="H18" i="10"/>
  <c r="H284" i="8"/>
  <c r="F256" i="8"/>
  <c r="J216" i="8"/>
  <c r="H196" i="8"/>
  <c r="F168" i="8"/>
  <c r="L85" i="8"/>
  <c r="J277" i="8"/>
  <c r="F251" i="8"/>
  <c r="J233" i="8"/>
  <c r="F207" i="8"/>
  <c r="J189" i="8"/>
  <c r="F163" i="8"/>
  <c r="J142" i="8"/>
  <c r="H152" i="8"/>
  <c r="L141" i="8"/>
  <c r="L64" i="8"/>
  <c r="H64" i="8"/>
  <c r="J64" i="8"/>
  <c r="U38" i="6"/>
  <c r="T38" i="6"/>
  <c r="S38" i="6"/>
  <c r="W38" i="6"/>
  <c r="V38" i="6"/>
  <c r="U21" i="6"/>
  <c r="W21" i="6"/>
  <c r="V21" i="6"/>
  <c r="T21" i="6"/>
  <c r="S21" i="6"/>
  <c r="M46" i="5"/>
  <c r="I46" i="5"/>
  <c r="L46" i="5"/>
  <c r="K46" i="5"/>
  <c r="J46" i="5"/>
  <c r="W8" i="5"/>
  <c r="V8" i="5"/>
  <c r="U8" i="5"/>
  <c r="T8" i="5"/>
  <c r="S8" i="5"/>
  <c r="G191" i="3"/>
  <c r="L135" i="3"/>
  <c r="M135" i="3"/>
  <c r="F122" i="8"/>
  <c r="F53" i="8"/>
  <c r="H53" i="8"/>
  <c r="L43" i="6"/>
  <c r="K43" i="6"/>
  <c r="J43" i="6"/>
  <c r="I43" i="6"/>
  <c r="M43" i="6"/>
  <c r="M44" i="6"/>
  <c r="T39" i="6"/>
  <c r="V39" i="6"/>
  <c r="U46" i="5"/>
  <c r="S46" i="5"/>
  <c r="W46" i="5"/>
  <c r="V46" i="5"/>
  <c r="T46" i="5"/>
  <c r="K10" i="5"/>
  <c r="I10" i="5"/>
  <c r="V45" i="5"/>
  <c r="S45" i="5"/>
  <c r="W45" i="5"/>
  <c r="U45" i="5"/>
  <c r="T45" i="5"/>
  <c r="E193" i="3"/>
  <c r="M160" i="3"/>
  <c r="L160" i="3"/>
  <c r="J131" i="8"/>
  <c r="H122" i="8"/>
  <c r="L131" i="8"/>
  <c r="L128" i="8"/>
  <c r="L119" i="8"/>
  <c r="U34" i="5"/>
  <c r="S34" i="5"/>
  <c r="J126" i="8"/>
  <c r="J78" i="8"/>
  <c r="U46" i="6"/>
  <c r="T46" i="6"/>
  <c r="S46" i="6"/>
  <c r="W46" i="6"/>
  <c r="V46" i="6"/>
  <c r="U14" i="6"/>
  <c r="T14" i="6"/>
  <c r="W14" i="6"/>
  <c r="V14" i="6"/>
  <c r="S14" i="6"/>
  <c r="M37" i="6"/>
  <c r="J37" i="6"/>
  <c r="I37" i="6"/>
  <c r="L37" i="6"/>
  <c r="K37" i="6"/>
  <c r="L42" i="6"/>
  <c r="I42" i="6"/>
  <c r="M42" i="6"/>
  <c r="K42" i="6"/>
  <c r="J42" i="6"/>
  <c r="M38" i="6"/>
  <c r="L38" i="6"/>
  <c r="K38" i="6"/>
  <c r="J38" i="6"/>
  <c r="I38" i="6"/>
  <c r="K11" i="5"/>
  <c r="I11" i="5"/>
  <c r="L39" i="5"/>
  <c r="M39" i="5"/>
  <c r="K39" i="5"/>
  <c r="I39" i="5"/>
  <c r="J39" i="5"/>
  <c r="M42" i="5"/>
  <c r="M41" i="5"/>
  <c r="M40" i="5"/>
  <c r="E194" i="3"/>
  <c r="E67" i="2"/>
  <c r="M64" i="2"/>
  <c r="L64" i="2"/>
  <c r="M8" i="2"/>
  <c r="L8" i="2"/>
  <c r="E17" i="2"/>
  <c r="L16" i="10"/>
  <c r="T33" i="6"/>
  <c r="V33" i="6"/>
  <c r="W8" i="6"/>
  <c r="S8" i="6"/>
  <c r="V8" i="6"/>
  <c r="U8" i="6"/>
  <c r="T8" i="6"/>
  <c r="V13" i="6"/>
  <c r="T13" i="6"/>
  <c r="S13" i="6"/>
  <c r="W13" i="6"/>
  <c r="U13" i="6"/>
  <c r="V20" i="6"/>
  <c r="U20" i="6"/>
  <c r="W20" i="6"/>
  <c r="T20" i="6"/>
  <c r="S20" i="6"/>
  <c r="I35" i="6"/>
  <c r="K35" i="6"/>
  <c r="K32" i="5"/>
  <c r="M32" i="5"/>
  <c r="L32" i="5"/>
  <c r="J32" i="5"/>
  <c r="I32" i="5"/>
  <c r="W18" i="5"/>
  <c r="V18" i="5"/>
  <c r="U18" i="5"/>
  <c r="T18" i="5"/>
  <c r="S18" i="5"/>
  <c r="F189" i="3"/>
  <c r="L65" i="8"/>
  <c r="M139" i="3"/>
  <c r="L139" i="3"/>
  <c r="K139" i="3"/>
  <c r="J139" i="3"/>
  <c r="N139" i="3"/>
  <c r="N137" i="3"/>
  <c r="M137" i="3"/>
  <c r="L137" i="3"/>
  <c r="K137" i="3"/>
  <c r="J137" i="3"/>
  <c r="L48" i="2"/>
  <c r="M48" i="2"/>
  <c r="M161" i="3"/>
  <c r="L161" i="3"/>
  <c r="K161" i="3"/>
  <c r="J161" i="3"/>
  <c r="N161" i="3"/>
  <c r="M212" i="3"/>
  <c r="L212" i="3"/>
  <c r="K212" i="3"/>
  <c r="J212" i="3"/>
  <c r="N212" i="3"/>
  <c r="N155" i="3"/>
  <c r="M155" i="3"/>
  <c r="L155" i="3"/>
  <c r="K155" i="3"/>
  <c r="J155" i="3"/>
  <c r="N210" i="3"/>
  <c r="M210" i="3"/>
  <c r="L210" i="3"/>
  <c r="K210" i="3"/>
  <c r="J210" i="3"/>
  <c r="H195" i="3"/>
  <c r="H188" i="3"/>
  <c r="H194" i="3"/>
  <c r="D90" i="28"/>
  <c r="D146" i="28"/>
  <c r="L41" i="25"/>
  <c r="L76" i="25"/>
  <c r="L108" i="25"/>
  <c r="L75" i="25"/>
  <c r="L107" i="25"/>
  <c r="J261" i="24"/>
  <c r="L261" i="24"/>
  <c r="H237" i="24"/>
  <c r="J237" i="24"/>
  <c r="F219" i="24"/>
  <c r="F209" i="24"/>
  <c r="H209" i="24"/>
  <c r="F189" i="24"/>
  <c r="J169" i="24"/>
  <c r="L169" i="24"/>
  <c r="H149" i="24"/>
  <c r="J149" i="24"/>
  <c r="F131" i="24"/>
  <c r="F121" i="24"/>
  <c r="H121" i="24"/>
  <c r="L109" i="25"/>
  <c r="L262" i="24"/>
  <c r="J230" i="24"/>
  <c r="L230" i="24"/>
  <c r="H210" i="24"/>
  <c r="J210" i="24"/>
  <c r="L170" i="24"/>
  <c r="J142" i="24"/>
  <c r="L142" i="24"/>
  <c r="H122" i="24"/>
  <c r="J122" i="24"/>
  <c r="F265" i="24"/>
  <c r="F217" i="24"/>
  <c r="F173" i="24"/>
  <c r="F129" i="24"/>
  <c r="C20" i="28"/>
  <c r="C76" i="28"/>
  <c r="L38" i="25"/>
  <c r="F106" i="25"/>
  <c r="F62" i="25"/>
  <c r="F105" i="25"/>
  <c r="F61" i="25"/>
  <c r="J262" i="24"/>
  <c r="F240" i="24"/>
  <c r="H230" i="24"/>
  <c r="F166" i="24"/>
  <c r="L146" i="24"/>
  <c r="H128" i="24"/>
  <c r="J58" i="24"/>
  <c r="L263" i="24"/>
  <c r="F235" i="24"/>
  <c r="J209" i="24"/>
  <c r="H167" i="24"/>
  <c r="J151" i="24"/>
  <c r="L141" i="24"/>
  <c r="F54" i="24"/>
  <c r="F60" i="24"/>
  <c r="F63" i="24"/>
  <c r="H75" i="24"/>
  <c r="H76" i="24"/>
  <c r="H77" i="24"/>
  <c r="H87" i="24"/>
  <c r="S21" i="22"/>
  <c r="R21" i="22"/>
  <c r="AA16" i="22"/>
  <c r="Y16" i="22"/>
  <c r="F79" i="24"/>
  <c r="F83" i="24"/>
  <c r="H83" i="19"/>
  <c r="G91" i="19"/>
  <c r="H58" i="19"/>
  <c r="P75" i="19"/>
  <c r="X46" i="19"/>
  <c r="H31" i="19"/>
  <c r="P28" i="19"/>
  <c r="X25" i="19"/>
  <c r="H20" i="19"/>
  <c r="P17" i="19"/>
  <c r="X14" i="19"/>
  <c r="H12" i="19"/>
  <c r="X157" i="19"/>
  <c r="X109" i="19"/>
  <c r="X117" i="19"/>
  <c r="X128" i="19"/>
  <c r="X139" i="19"/>
  <c r="W147" i="19"/>
  <c r="X150" i="19"/>
  <c r="W149" i="19"/>
  <c r="X160" i="19"/>
  <c r="P104" i="19"/>
  <c r="P115" i="19"/>
  <c r="P126" i="19"/>
  <c r="P137" i="19"/>
  <c r="P145" i="19"/>
  <c r="P158" i="19"/>
  <c r="H103" i="19"/>
  <c r="H114" i="19"/>
  <c r="H125" i="19"/>
  <c r="G133" i="19"/>
  <c r="H136" i="19"/>
  <c r="G135" i="19"/>
  <c r="H144" i="19"/>
  <c r="H160" i="19"/>
  <c r="X70" i="19"/>
  <c r="H42" i="19"/>
  <c r="P82" i="19"/>
  <c r="X56" i="19"/>
  <c r="P95" i="19"/>
  <c r="H66" i="19"/>
  <c r="G65" i="19"/>
  <c r="H40" i="19"/>
  <c r="P81" i="19"/>
  <c r="P57" i="19"/>
  <c r="P53" i="19"/>
  <c r="N37" i="19"/>
  <c r="N121" i="19"/>
  <c r="N49" i="19"/>
  <c r="F21" i="19"/>
  <c r="H82" i="19"/>
  <c r="F63" i="19"/>
  <c r="H55" i="19"/>
  <c r="F35" i="19"/>
  <c r="M128" i="17"/>
  <c r="L128" i="17"/>
  <c r="K128" i="17"/>
  <c r="J128" i="17"/>
  <c r="I128" i="17"/>
  <c r="M85" i="17"/>
  <c r="L85" i="17"/>
  <c r="K85" i="17"/>
  <c r="J85" i="17"/>
  <c r="I85" i="17"/>
  <c r="M68" i="17"/>
  <c r="L68" i="17"/>
  <c r="K68" i="17"/>
  <c r="I68" i="17"/>
  <c r="J68" i="17"/>
  <c r="V91" i="19"/>
  <c r="V119" i="19"/>
  <c r="X88" i="19"/>
  <c r="V51" i="19"/>
  <c r="V93" i="19"/>
  <c r="X94" i="19"/>
  <c r="V147" i="19"/>
  <c r="V149" i="19"/>
  <c r="I142" i="17"/>
  <c r="M142" i="17"/>
  <c r="L142" i="17"/>
  <c r="K142" i="17"/>
  <c r="J142" i="17"/>
  <c r="I99" i="17"/>
  <c r="M99" i="17"/>
  <c r="L99" i="17"/>
  <c r="J99" i="17"/>
  <c r="K99" i="17"/>
  <c r="I82" i="17"/>
  <c r="M82" i="17"/>
  <c r="L82" i="17"/>
  <c r="K82" i="17"/>
  <c r="J82" i="17"/>
  <c r="J53" i="17"/>
  <c r="I53" i="17"/>
  <c r="M53" i="17"/>
  <c r="L53" i="17"/>
  <c r="K53" i="17"/>
  <c r="K127" i="17"/>
  <c r="J127" i="17"/>
  <c r="I127" i="17"/>
  <c r="L127" i="17"/>
  <c r="M127" i="17"/>
  <c r="K110" i="17"/>
  <c r="J110" i="17"/>
  <c r="I110" i="17"/>
  <c r="M110" i="17"/>
  <c r="L110" i="17"/>
  <c r="G77" i="17"/>
  <c r="Z20" i="17"/>
  <c r="X20" i="17"/>
  <c r="G135" i="17"/>
  <c r="C105" i="17"/>
  <c r="L55" i="17"/>
  <c r="K55" i="17"/>
  <c r="J55" i="17"/>
  <c r="I55" i="17"/>
  <c r="H63" i="17"/>
  <c r="M55" i="17"/>
  <c r="S21" i="17"/>
  <c r="S9" i="17"/>
  <c r="G149" i="17"/>
  <c r="C119" i="17"/>
  <c r="C107" i="17"/>
  <c r="M69" i="17"/>
  <c r="L69" i="17"/>
  <c r="K69" i="17"/>
  <c r="J69" i="17"/>
  <c r="I69" i="17"/>
  <c r="H77" i="17"/>
  <c r="H65" i="17"/>
  <c r="Z19" i="17"/>
  <c r="Y19" i="17"/>
  <c r="X19" i="17"/>
  <c r="W19" i="17"/>
  <c r="M115" i="13"/>
  <c r="L115" i="13"/>
  <c r="K115" i="13"/>
  <c r="J115" i="13"/>
  <c r="I115" i="13"/>
  <c r="K84" i="13"/>
  <c r="I84" i="13"/>
  <c r="D76" i="13"/>
  <c r="M55" i="13"/>
  <c r="L55" i="13"/>
  <c r="K55" i="13"/>
  <c r="J55" i="13"/>
  <c r="I55" i="13"/>
  <c r="K41" i="13"/>
  <c r="I41" i="13"/>
  <c r="K14" i="13"/>
  <c r="I14" i="13"/>
  <c r="X50" i="12"/>
  <c r="V50" i="12"/>
  <c r="U50" i="12"/>
  <c r="C54" i="12"/>
  <c r="Y9" i="15"/>
  <c r="W9" i="15"/>
  <c r="Y13" i="15"/>
  <c r="X13" i="15"/>
  <c r="W13" i="15"/>
  <c r="V21" i="15"/>
  <c r="AA13" i="15"/>
  <c r="Z13" i="15"/>
  <c r="W12" i="15"/>
  <c r="AA12" i="15"/>
  <c r="Z12" i="15"/>
  <c r="Y12" i="15"/>
  <c r="X12" i="15"/>
  <c r="Y11" i="15"/>
  <c r="W11" i="15"/>
  <c r="T21" i="14"/>
  <c r="V21" i="14"/>
  <c r="U21" i="14"/>
  <c r="F118" i="13"/>
  <c r="I95" i="13"/>
  <c r="M95" i="13"/>
  <c r="L95" i="13"/>
  <c r="K95" i="13"/>
  <c r="J95" i="13"/>
  <c r="I52" i="13"/>
  <c r="M52" i="13"/>
  <c r="L52" i="13"/>
  <c r="K52" i="13"/>
  <c r="J52" i="13"/>
  <c r="D20" i="13"/>
  <c r="J143" i="13"/>
  <c r="I143" i="13"/>
  <c r="M143" i="13"/>
  <c r="L143" i="13"/>
  <c r="K143" i="13"/>
  <c r="L127" i="13"/>
  <c r="J127" i="13"/>
  <c r="D104" i="13"/>
  <c r="J83" i="13"/>
  <c r="I83" i="13"/>
  <c r="M83" i="13"/>
  <c r="L83" i="13"/>
  <c r="K83" i="13"/>
  <c r="J40" i="13"/>
  <c r="I40" i="13"/>
  <c r="H48" i="13"/>
  <c r="M40" i="13"/>
  <c r="L40" i="13"/>
  <c r="K40" i="13"/>
  <c r="L24" i="13"/>
  <c r="J24" i="13"/>
  <c r="L14" i="13"/>
  <c r="J14" i="13"/>
  <c r="G160" i="13"/>
  <c r="K106" i="13"/>
  <c r="J106" i="13"/>
  <c r="I106" i="13"/>
  <c r="M106" i="13"/>
  <c r="L106" i="13"/>
  <c r="S20" i="13"/>
  <c r="A11" i="12"/>
  <c r="A15" i="12"/>
  <c r="E133" i="17"/>
  <c r="E93" i="17"/>
  <c r="U22" i="14"/>
  <c r="L128" i="13"/>
  <c r="K128" i="13"/>
  <c r="J128" i="13"/>
  <c r="I128" i="13"/>
  <c r="M128" i="13"/>
  <c r="D62" i="13"/>
  <c r="F48" i="13"/>
  <c r="L25" i="13"/>
  <c r="K25" i="13"/>
  <c r="J25" i="13"/>
  <c r="I25" i="13"/>
  <c r="M25" i="13"/>
  <c r="R20" i="13"/>
  <c r="X52" i="12"/>
  <c r="V52" i="12"/>
  <c r="U52" i="12"/>
  <c r="X44" i="12"/>
  <c r="V44" i="12"/>
  <c r="U44" i="12"/>
  <c r="X36" i="12"/>
  <c r="V36" i="12"/>
  <c r="U36" i="12"/>
  <c r="X28" i="12"/>
  <c r="V28" i="12"/>
  <c r="U28" i="12"/>
  <c r="X20" i="12"/>
  <c r="V20" i="12"/>
  <c r="U20" i="12"/>
  <c r="G54" i="12"/>
  <c r="D105" i="17"/>
  <c r="L97" i="17"/>
  <c r="J97" i="17"/>
  <c r="L74" i="17"/>
  <c r="J74" i="17"/>
  <c r="L160" i="17"/>
  <c r="J160" i="17"/>
  <c r="AA17" i="16"/>
  <c r="Z17" i="16"/>
  <c r="Y17" i="16"/>
  <c r="X17" i="16"/>
  <c r="W17" i="16"/>
  <c r="M99" i="13"/>
  <c r="L99" i="13"/>
  <c r="K99" i="13"/>
  <c r="J99" i="13"/>
  <c r="I99" i="13"/>
  <c r="G76" i="13"/>
  <c r="M22" i="13"/>
  <c r="L22" i="13"/>
  <c r="K22" i="13"/>
  <c r="J22" i="13"/>
  <c r="I22" i="13"/>
  <c r="M9" i="13"/>
  <c r="L9" i="13"/>
  <c r="K9" i="13"/>
  <c r="J9" i="13"/>
  <c r="I9" i="13"/>
  <c r="A13" i="12"/>
  <c r="D53" i="12"/>
  <c r="R9" i="16"/>
  <c r="Z20" i="16"/>
  <c r="Y20" i="16"/>
  <c r="X20" i="16"/>
  <c r="W20" i="16"/>
  <c r="X19" i="16"/>
  <c r="W19" i="16"/>
  <c r="Z19" i="16"/>
  <c r="Y19" i="16"/>
  <c r="M113" i="13"/>
  <c r="L113" i="13"/>
  <c r="K113" i="13"/>
  <c r="J113" i="13"/>
  <c r="I113" i="13"/>
  <c r="G90" i="13"/>
  <c r="M36" i="13"/>
  <c r="L36" i="13"/>
  <c r="K36" i="13"/>
  <c r="J36" i="13"/>
  <c r="I36" i="13"/>
  <c r="E20" i="13"/>
  <c r="X53" i="12"/>
  <c r="V53" i="12"/>
  <c r="U53" i="12"/>
  <c r="X54" i="12"/>
  <c r="F55" i="12"/>
  <c r="G55" i="12"/>
  <c r="H76" i="10"/>
  <c r="J76" i="10"/>
  <c r="L53" i="10"/>
  <c r="F13" i="10"/>
  <c r="H13" i="10"/>
  <c r="L259" i="8"/>
  <c r="J195" i="8"/>
  <c r="L185" i="8"/>
  <c r="H167" i="8"/>
  <c r="H14" i="10"/>
  <c r="J14" i="10"/>
  <c r="L276" i="8"/>
  <c r="H258" i="8"/>
  <c r="J258" i="8"/>
  <c r="F240" i="8"/>
  <c r="J212" i="8"/>
  <c r="L212" i="8"/>
  <c r="F194" i="8"/>
  <c r="H194" i="8"/>
  <c r="H283" i="8"/>
  <c r="H239" i="8"/>
  <c r="H195" i="8"/>
  <c r="H80" i="8"/>
  <c r="C118" i="13"/>
  <c r="F79" i="10"/>
  <c r="H79" i="10"/>
  <c r="F62" i="10"/>
  <c r="F43" i="10"/>
  <c r="J10" i="10"/>
  <c r="H278" i="8"/>
  <c r="J232" i="8"/>
  <c r="F214" i="8"/>
  <c r="L194" i="8"/>
  <c r="F186" i="8"/>
  <c r="H83" i="8"/>
  <c r="J83" i="8"/>
  <c r="F60" i="8"/>
  <c r="U50" i="6"/>
  <c r="S50" i="6"/>
  <c r="N15" i="12"/>
  <c r="M15" i="12"/>
  <c r="L15" i="12"/>
  <c r="K15" i="12"/>
  <c r="J15" i="12"/>
  <c r="I15" i="12"/>
  <c r="N47" i="12"/>
  <c r="M47" i="12"/>
  <c r="L47" i="12"/>
  <c r="K47" i="12"/>
  <c r="J47" i="12"/>
  <c r="I47" i="12"/>
  <c r="L22" i="12"/>
  <c r="K22" i="12"/>
  <c r="J22" i="12"/>
  <c r="I22" i="12"/>
  <c r="N22" i="12"/>
  <c r="M22" i="12"/>
  <c r="J29" i="12"/>
  <c r="I29" i="12"/>
  <c r="N29" i="12"/>
  <c r="M29" i="12"/>
  <c r="L29" i="12"/>
  <c r="K29" i="12"/>
  <c r="I10" i="12"/>
  <c r="N10" i="12"/>
  <c r="M10" i="12"/>
  <c r="L10" i="12"/>
  <c r="K10" i="12"/>
  <c r="J10" i="12"/>
  <c r="N44" i="12"/>
  <c r="M44" i="12"/>
  <c r="L44" i="12"/>
  <c r="K44" i="12"/>
  <c r="J44" i="12"/>
  <c r="I44" i="12"/>
  <c r="F63" i="10"/>
  <c r="H63" i="10"/>
  <c r="H42" i="10"/>
  <c r="L277" i="8"/>
  <c r="F261" i="8"/>
  <c r="H251" i="8"/>
  <c r="L233" i="8"/>
  <c r="F217" i="8"/>
  <c r="H207" i="8"/>
  <c r="L189" i="8"/>
  <c r="F173" i="8"/>
  <c r="H163" i="8"/>
  <c r="AA11" i="13"/>
  <c r="Z11" i="13"/>
  <c r="Y11" i="13"/>
  <c r="X11" i="13"/>
  <c r="W11" i="13"/>
  <c r="J81" i="10"/>
  <c r="J54" i="10"/>
  <c r="J35" i="10"/>
  <c r="J274" i="8"/>
  <c r="H254" i="8"/>
  <c r="L214" i="8"/>
  <c r="J186" i="8"/>
  <c r="H166" i="8"/>
  <c r="F85" i="8"/>
  <c r="L49" i="6"/>
  <c r="J49" i="6"/>
  <c r="J285" i="8"/>
  <c r="L275" i="8"/>
  <c r="F259" i="8"/>
  <c r="J241" i="8"/>
  <c r="L231" i="8"/>
  <c r="F215" i="8"/>
  <c r="J197" i="8"/>
  <c r="L187" i="8"/>
  <c r="F171" i="8"/>
  <c r="F152" i="8"/>
  <c r="H141" i="8"/>
  <c r="J143" i="8"/>
  <c r="H153" i="8"/>
  <c r="L61" i="8"/>
  <c r="H55" i="8"/>
  <c r="J55" i="8"/>
  <c r="J45" i="5"/>
  <c r="M45" i="5"/>
  <c r="K45" i="5"/>
  <c r="L45" i="5"/>
  <c r="I45" i="5"/>
  <c r="K41" i="5"/>
  <c r="I41" i="5"/>
  <c r="L34" i="5"/>
  <c r="J34" i="5"/>
  <c r="I26" i="5"/>
  <c r="K26" i="5"/>
  <c r="I18" i="5"/>
  <c r="K18" i="5"/>
  <c r="E188" i="3"/>
  <c r="J82" i="8"/>
  <c r="F61" i="8"/>
  <c r="H61" i="8"/>
  <c r="V41" i="6"/>
  <c r="U41" i="6"/>
  <c r="T41" i="6"/>
  <c r="S41" i="6"/>
  <c r="W41" i="6"/>
  <c r="V29" i="6"/>
  <c r="T29" i="6"/>
  <c r="T15" i="6"/>
  <c r="V15" i="6"/>
  <c r="V47" i="6"/>
  <c r="T47" i="6"/>
  <c r="J60" i="2"/>
  <c r="K60" i="2"/>
  <c r="M156" i="3"/>
  <c r="L156" i="3"/>
  <c r="E189" i="3"/>
  <c r="T25" i="5"/>
  <c r="S25" i="5"/>
  <c r="V25" i="5"/>
  <c r="W25" i="5"/>
  <c r="U25" i="5"/>
  <c r="M138" i="3"/>
  <c r="L138" i="3"/>
  <c r="F130" i="8"/>
  <c r="J130" i="8"/>
  <c r="L125" i="8"/>
  <c r="J121" i="8"/>
  <c r="H131" i="8"/>
  <c r="T51" i="5"/>
  <c r="W51" i="5"/>
  <c r="V51" i="5"/>
  <c r="U51" i="5"/>
  <c r="S51" i="5"/>
  <c r="J86" i="8"/>
  <c r="L86" i="8"/>
  <c r="K23" i="6"/>
  <c r="M23" i="6"/>
  <c r="L23" i="6"/>
  <c r="J23" i="6"/>
  <c r="I23" i="6"/>
  <c r="M45" i="6"/>
  <c r="J45" i="6"/>
  <c r="I45" i="6"/>
  <c r="L45" i="6"/>
  <c r="K45" i="6"/>
  <c r="L50" i="6"/>
  <c r="I50" i="6"/>
  <c r="K50" i="6"/>
  <c r="M50" i="6"/>
  <c r="J50" i="6"/>
  <c r="M46" i="6"/>
  <c r="L46" i="6"/>
  <c r="K46" i="6"/>
  <c r="J46" i="6"/>
  <c r="I46" i="6"/>
  <c r="L10" i="5"/>
  <c r="J10" i="5"/>
  <c r="L47" i="5"/>
  <c r="I47" i="5"/>
  <c r="M47" i="5"/>
  <c r="K47" i="5"/>
  <c r="J47" i="5"/>
  <c r="G193" i="3"/>
  <c r="M34" i="2"/>
  <c r="L34" i="2"/>
  <c r="K34" i="2"/>
  <c r="J34" i="2"/>
  <c r="N34" i="2"/>
  <c r="L13" i="10"/>
  <c r="J32" i="6"/>
  <c r="I32" i="6"/>
  <c r="M32" i="6"/>
  <c r="L32" i="6"/>
  <c r="K32" i="6"/>
  <c r="W16" i="6"/>
  <c r="S16" i="6"/>
  <c r="U16" i="6"/>
  <c r="T16" i="6"/>
  <c r="V16" i="6"/>
  <c r="V24" i="6"/>
  <c r="S24" i="6"/>
  <c r="U24" i="6"/>
  <c r="W24" i="6"/>
  <c r="T24" i="6"/>
  <c r="V28" i="6"/>
  <c r="U28" i="6"/>
  <c r="W28" i="6"/>
  <c r="T28" i="6"/>
  <c r="S28" i="6"/>
  <c r="K36" i="6"/>
  <c r="I36" i="6"/>
  <c r="T31" i="5"/>
  <c r="W31" i="5"/>
  <c r="V31" i="5"/>
  <c r="U31" i="5"/>
  <c r="S31" i="5"/>
  <c r="W26" i="5"/>
  <c r="V26" i="5"/>
  <c r="U26" i="5"/>
  <c r="T26" i="5"/>
  <c r="S26" i="5"/>
  <c r="K36" i="5"/>
  <c r="I36" i="5"/>
  <c r="L59" i="8"/>
  <c r="M143" i="3"/>
  <c r="L143" i="3"/>
  <c r="K143" i="3"/>
  <c r="J143" i="3"/>
  <c r="N143" i="3"/>
  <c r="N141" i="3"/>
  <c r="M141" i="3"/>
  <c r="L141" i="3"/>
  <c r="K141" i="3"/>
  <c r="J141" i="3"/>
  <c r="M37" i="2"/>
  <c r="L37" i="2"/>
  <c r="N215" i="3"/>
  <c r="M215" i="3"/>
  <c r="L215" i="3"/>
  <c r="K215" i="3"/>
  <c r="J215" i="3"/>
  <c r="M165" i="3"/>
  <c r="L165" i="3"/>
  <c r="K165" i="3"/>
  <c r="J165" i="3"/>
  <c r="N165" i="3"/>
  <c r="M216" i="3"/>
  <c r="L216" i="3"/>
  <c r="K216" i="3"/>
  <c r="J216" i="3"/>
  <c r="N216" i="3"/>
  <c r="K154" i="3"/>
  <c r="J154" i="3"/>
  <c r="N154" i="3"/>
  <c r="M154" i="3"/>
  <c r="L154" i="3"/>
  <c r="I187" i="3"/>
  <c r="N159" i="3"/>
  <c r="M159" i="3"/>
  <c r="L159" i="3"/>
  <c r="K159" i="3"/>
  <c r="J159" i="3"/>
  <c r="N214" i="3"/>
  <c r="M214" i="3"/>
  <c r="L214" i="3"/>
  <c r="J214" i="3"/>
  <c r="K214" i="3"/>
  <c r="H18" i="2"/>
  <c r="K15" i="2"/>
  <c r="J15" i="2"/>
  <c r="H192" i="3"/>
  <c r="G18" i="2"/>
  <c r="L60" i="25"/>
  <c r="L84" i="25"/>
  <c r="L59" i="25"/>
  <c r="L83" i="25"/>
  <c r="F77" i="25"/>
  <c r="L259" i="24"/>
  <c r="H207" i="24"/>
  <c r="J207" i="24"/>
  <c r="L167" i="24"/>
  <c r="H119" i="24"/>
  <c r="J119" i="24"/>
  <c r="F63" i="25"/>
  <c r="F262" i="24"/>
  <c r="J238" i="24"/>
  <c r="L238" i="24"/>
  <c r="H218" i="24"/>
  <c r="J218" i="24"/>
  <c r="F190" i="24"/>
  <c r="H190" i="24"/>
  <c r="F170" i="24"/>
  <c r="J150" i="24"/>
  <c r="L150" i="24"/>
  <c r="H130" i="24"/>
  <c r="J130" i="24"/>
  <c r="J60" i="24"/>
  <c r="L60" i="24"/>
  <c r="F255" i="24"/>
  <c r="J233" i="24"/>
  <c r="F207" i="24"/>
  <c r="J189" i="24"/>
  <c r="F163" i="24"/>
  <c r="J145" i="24"/>
  <c r="F119" i="24"/>
  <c r="F38" i="25"/>
  <c r="F57" i="25"/>
  <c r="F81" i="25"/>
  <c r="F56" i="25"/>
  <c r="F80" i="25"/>
  <c r="L260" i="24"/>
  <c r="H238" i="24"/>
  <c r="J192" i="24"/>
  <c r="F174" i="24"/>
  <c r="H164" i="24"/>
  <c r="F108" i="24"/>
  <c r="H108" i="24"/>
  <c r="L56" i="24"/>
  <c r="H233" i="24"/>
  <c r="J217" i="24"/>
  <c r="L207" i="24"/>
  <c r="H175" i="24"/>
  <c r="L149" i="24"/>
  <c r="F125" i="24"/>
  <c r="L86" i="24"/>
  <c r="H83" i="24"/>
  <c r="J83" i="24"/>
  <c r="F62" i="24"/>
  <c r="F17" i="24"/>
  <c r="H17" i="24"/>
  <c r="F58" i="24"/>
  <c r="F59" i="24"/>
  <c r="H58" i="24"/>
  <c r="H54" i="24"/>
  <c r="J54" i="24"/>
  <c r="X10" i="22"/>
  <c r="AB10" i="22"/>
  <c r="AA10" i="22"/>
  <c r="Y10" i="22"/>
  <c r="Z10" i="22"/>
  <c r="Y11" i="22"/>
  <c r="X11" i="22"/>
  <c r="AB11" i="22"/>
  <c r="AA11" i="22"/>
  <c r="Z11" i="22"/>
  <c r="F78" i="24"/>
  <c r="F80" i="24"/>
  <c r="X81" i="19"/>
  <c r="O63" i="19"/>
  <c r="P55" i="19"/>
  <c r="O51" i="19"/>
  <c r="X72" i="19"/>
  <c r="H44" i="19"/>
  <c r="X30" i="19"/>
  <c r="H28" i="19"/>
  <c r="P25" i="19"/>
  <c r="X19" i="19"/>
  <c r="H17" i="19"/>
  <c r="P14" i="19"/>
  <c r="X11" i="19"/>
  <c r="X99" i="19"/>
  <c r="W105" i="19"/>
  <c r="X110" i="19"/>
  <c r="X118" i="19"/>
  <c r="X129" i="19"/>
  <c r="X140" i="19"/>
  <c r="X151" i="19"/>
  <c r="P156" i="19"/>
  <c r="O107" i="19"/>
  <c r="P108" i="19"/>
  <c r="P116" i="19"/>
  <c r="P127" i="19"/>
  <c r="P138" i="19"/>
  <c r="P146" i="19"/>
  <c r="P155" i="19"/>
  <c r="H104" i="19"/>
  <c r="H115" i="19"/>
  <c r="H126" i="19"/>
  <c r="H137" i="19"/>
  <c r="H145" i="19"/>
  <c r="H157" i="19"/>
  <c r="H68" i="19"/>
  <c r="P39" i="19"/>
  <c r="H81" i="19"/>
  <c r="H54" i="19"/>
  <c r="H89" i="19"/>
  <c r="P62" i="19"/>
  <c r="X33" i="19"/>
  <c r="G79" i="19"/>
  <c r="H80" i="19"/>
  <c r="X54" i="19"/>
  <c r="N119" i="19"/>
  <c r="P61" i="19"/>
  <c r="P34" i="19"/>
  <c r="N161" i="19"/>
  <c r="N9" i="19"/>
  <c r="H86" i="19"/>
  <c r="F91" i="19"/>
  <c r="H72" i="19"/>
  <c r="F147" i="19"/>
  <c r="F149" i="19"/>
  <c r="N23" i="19"/>
  <c r="M145" i="17"/>
  <c r="L145" i="17"/>
  <c r="K145" i="17"/>
  <c r="J145" i="17"/>
  <c r="I145" i="17"/>
  <c r="V37" i="19"/>
  <c r="V105" i="19"/>
  <c r="X97" i="19"/>
  <c r="V161" i="19"/>
  <c r="I159" i="17"/>
  <c r="M159" i="17"/>
  <c r="L159" i="17"/>
  <c r="K159" i="17"/>
  <c r="J159" i="17"/>
  <c r="J130" i="17"/>
  <c r="I130" i="17"/>
  <c r="M130" i="17"/>
  <c r="K130" i="17"/>
  <c r="L130" i="17"/>
  <c r="F119" i="17"/>
  <c r="F93" i="17"/>
  <c r="J70" i="17"/>
  <c r="I70" i="17"/>
  <c r="M70" i="17"/>
  <c r="L70" i="17"/>
  <c r="K70" i="17"/>
  <c r="C51" i="17"/>
  <c r="C133" i="17"/>
  <c r="K67" i="17"/>
  <c r="J67" i="17"/>
  <c r="I67" i="17"/>
  <c r="M67" i="17"/>
  <c r="L67" i="17"/>
  <c r="Y18" i="17"/>
  <c r="X18" i="17"/>
  <c r="W18" i="17"/>
  <c r="AA18" i="17"/>
  <c r="Z18" i="17"/>
  <c r="L132" i="17"/>
  <c r="K132" i="17"/>
  <c r="J132" i="17"/>
  <c r="I132" i="17"/>
  <c r="M132" i="17"/>
  <c r="L115" i="17"/>
  <c r="K115" i="17"/>
  <c r="J115" i="17"/>
  <c r="I115" i="17"/>
  <c r="M115" i="17"/>
  <c r="L72" i="17"/>
  <c r="K72" i="17"/>
  <c r="J72" i="17"/>
  <c r="I72" i="17"/>
  <c r="M72" i="17"/>
  <c r="M146" i="17"/>
  <c r="L146" i="17"/>
  <c r="K146" i="17"/>
  <c r="J146" i="17"/>
  <c r="I146" i="17"/>
  <c r="M129" i="17"/>
  <c r="L129" i="17"/>
  <c r="K129" i="17"/>
  <c r="J129" i="17"/>
  <c r="I129" i="17"/>
  <c r="M86" i="17"/>
  <c r="L86" i="17"/>
  <c r="K86" i="17"/>
  <c r="J86" i="17"/>
  <c r="I86" i="17"/>
  <c r="K144" i="13"/>
  <c r="I144" i="13"/>
  <c r="M98" i="13"/>
  <c r="L98" i="13"/>
  <c r="K98" i="13"/>
  <c r="J98" i="13"/>
  <c r="I98" i="13"/>
  <c r="E90" i="13"/>
  <c r="I67" i="13"/>
  <c r="K67" i="13"/>
  <c r="W49" i="12"/>
  <c r="W41" i="12"/>
  <c r="W33" i="12"/>
  <c r="W25" i="12"/>
  <c r="W17" i="12"/>
  <c r="Q21" i="15"/>
  <c r="I155" i="13"/>
  <c r="M155" i="13"/>
  <c r="L155" i="13"/>
  <c r="K155" i="13"/>
  <c r="J155" i="13"/>
  <c r="G132" i="13"/>
  <c r="I78" i="13"/>
  <c r="M78" i="13"/>
  <c r="L78" i="13"/>
  <c r="K78" i="13"/>
  <c r="J78" i="13"/>
  <c r="I19" i="13"/>
  <c r="M19" i="13"/>
  <c r="L19" i="13"/>
  <c r="K19" i="13"/>
  <c r="J19" i="13"/>
  <c r="U20" i="13"/>
  <c r="W12" i="12"/>
  <c r="J126" i="13"/>
  <c r="I126" i="13"/>
  <c r="M126" i="13"/>
  <c r="L126" i="13"/>
  <c r="K126" i="13"/>
  <c r="E118" i="13"/>
  <c r="J110" i="13"/>
  <c r="L110" i="13"/>
  <c r="J67" i="13"/>
  <c r="L67" i="13"/>
  <c r="J23" i="13"/>
  <c r="I23" i="13"/>
  <c r="M23" i="13"/>
  <c r="L23" i="13"/>
  <c r="K23" i="13"/>
  <c r="T20" i="13"/>
  <c r="V51" i="12"/>
  <c r="U51" i="12"/>
  <c r="X51" i="12"/>
  <c r="V43" i="12"/>
  <c r="U43" i="12"/>
  <c r="X43" i="12"/>
  <c r="V35" i="12"/>
  <c r="U35" i="12"/>
  <c r="X35" i="12"/>
  <c r="V27" i="12"/>
  <c r="U27" i="12"/>
  <c r="X27" i="12"/>
  <c r="V19" i="12"/>
  <c r="U19" i="12"/>
  <c r="X19" i="12"/>
  <c r="W13" i="12"/>
  <c r="K45" i="13"/>
  <c r="J45" i="13"/>
  <c r="I45" i="13"/>
  <c r="M45" i="13"/>
  <c r="L45" i="13"/>
  <c r="K12" i="13"/>
  <c r="J12" i="13"/>
  <c r="I12" i="13"/>
  <c r="H20" i="13"/>
  <c r="M12" i="13"/>
  <c r="L12" i="13"/>
  <c r="D135" i="17"/>
  <c r="L85" i="13"/>
  <c r="K85" i="13"/>
  <c r="J85" i="13"/>
  <c r="I85" i="13"/>
  <c r="M85" i="13"/>
  <c r="E76" i="13"/>
  <c r="G62" i="13"/>
  <c r="G20" i="13"/>
  <c r="A12" i="12"/>
  <c r="E53" i="12"/>
  <c r="E57" i="12" s="1"/>
  <c r="L114" i="17"/>
  <c r="J114" i="17"/>
  <c r="D91" i="17"/>
  <c r="L83" i="17"/>
  <c r="J83" i="17"/>
  <c r="D51" i="17"/>
  <c r="R21" i="15"/>
  <c r="D146" i="13"/>
  <c r="M125" i="13"/>
  <c r="L125" i="13"/>
  <c r="K125" i="13"/>
  <c r="J125" i="13"/>
  <c r="I125" i="13"/>
  <c r="M82" i="13"/>
  <c r="L82" i="13"/>
  <c r="K82" i="13"/>
  <c r="J82" i="13"/>
  <c r="I82" i="13"/>
  <c r="H90" i="13"/>
  <c r="S9" i="16"/>
  <c r="T9" i="16"/>
  <c r="U9" i="16"/>
  <c r="AA10" i="16"/>
  <c r="Z10" i="16"/>
  <c r="Y10" i="16"/>
  <c r="V9" i="16"/>
  <c r="AA19" i="16" s="1"/>
  <c r="X10" i="16"/>
  <c r="W10" i="16"/>
  <c r="R23" i="14"/>
  <c r="D160" i="13"/>
  <c r="M139" i="13"/>
  <c r="L139" i="13"/>
  <c r="K139" i="13"/>
  <c r="J139" i="13"/>
  <c r="I139" i="13"/>
  <c r="M96" i="13"/>
  <c r="L96" i="13"/>
  <c r="K96" i="13"/>
  <c r="J96" i="13"/>
  <c r="I96" i="13"/>
  <c r="H104" i="13"/>
  <c r="W52" i="12"/>
  <c r="W44" i="12"/>
  <c r="W36" i="12"/>
  <c r="W28" i="12"/>
  <c r="W20" i="12"/>
  <c r="E54" i="12"/>
  <c r="F53" i="10"/>
  <c r="H11" i="10"/>
  <c r="J11" i="10"/>
  <c r="H277" i="8"/>
  <c r="J231" i="8"/>
  <c r="F213" i="8"/>
  <c r="L193" i="8"/>
  <c r="L78" i="8"/>
  <c r="J58" i="10"/>
  <c r="L58" i="10"/>
  <c r="L284" i="8"/>
  <c r="F276" i="8"/>
  <c r="F230" i="8"/>
  <c r="H230" i="8"/>
  <c r="L210" i="8"/>
  <c r="H192" i="8"/>
  <c r="J192" i="8"/>
  <c r="F19" i="10"/>
  <c r="H19" i="10"/>
  <c r="J273" i="8"/>
  <c r="J229" i="8"/>
  <c r="J185" i="8"/>
  <c r="H77" i="10"/>
  <c r="J77" i="10"/>
  <c r="H39" i="10"/>
  <c r="H20" i="10"/>
  <c r="J20" i="10"/>
  <c r="J240" i="8"/>
  <c r="L230" i="8"/>
  <c r="H212" i="8"/>
  <c r="J166" i="8"/>
  <c r="L166" i="8"/>
  <c r="N19" i="12"/>
  <c r="M19" i="12"/>
  <c r="L19" i="12"/>
  <c r="K19" i="12"/>
  <c r="J19" i="12"/>
  <c r="I19" i="12"/>
  <c r="N51" i="12"/>
  <c r="M51" i="12"/>
  <c r="L51" i="12"/>
  <c r="K51" i="12"/>
  <c r="J51" i="12"/>
  <c r="I51" i="12"/>
  <c r="L26" i="12"/>
  <c r="K26" i="12"/>
  <c r="J26" i="12"/>
  <c r="I26" i="12"/>
  <c r="N26" i="12"/>
  <c r="M26" i="12"/>
  <c r="K7" i="12"/>
  <c r="J7" i="12"/>
  <c r="I7" i="12"/>
  <c r="H54" i="12"/>
  <c r="N7" i="12"/>
  <c r="M7" i="12"/>
  <c r="L7" i="12"/>
  <c r="J33" i="12"/>
  <c r="I33" i="12"/>
  <c r="N33" i="12"/>
  <c r="M33" i="12"/>
  <c r="L33" i="12"/>
  <c r="K33" i="12"/>
  <c r="N16" i="12"/>
  <c r="M16" i="12"/>
  <c r="L16" i="12"/>
  <c r="K16" i="12"/>
  <c r="J16" i="12"/>
  <c r="I16" i="12"/>
  <c r="N48" i="12"/>
  <c r="M48" i="12"/>
  <c r="L48" i="12"/>
  <c r="K48" i="12"/>
  <c r="J48" i="12"/>
  <c r="I48" i="12"/>
  <c r="H80" i="10"/>
  <c r="J80" i="10"/>
  <c r="J21" i="10"/>
  <c r="L285" i="8"/>
  <c r="H259" i="8"/>
  <c r="L241" i="8"/>
  <c r="H215" i="8"/>
  <c r="L197" i="8"/>
  <c r="H171" i="8"/>
  <c r="F151" i="8"/>
  <c r="L82" i="8"/>
  <c r="J57" i="8"/>
  <c r="AA15" i="13"/>
  <c r="Z15" i="13"/>
  <c r="Y15" i="13"/>
  <c r="X15" i="13"/>
  <c r="W15" i="13"/>
  <c r="L79" i="10"/>
  <c r="J62" i="10"/>
  <c r="L33" i="10"/>
  <c r="J16" i="10"/>
  <c r="J282" i="8"/>
  <c r="H262" i="8"/>
  <c r="F234" i="8"/>
  <c r="J194" i="8"/>
  <c r="H174" i="8"/>
  <c r="F83" i="8"/>
  <c r="J60" i="8"/>
  <c r="J65" i="10"/>
  <c r="L283" i="8"/>
  <c r="H257" i="8"/>
  <c r="L239" i="8"/>
  <c r="H213" i="8"/>
  <c r="L195" i="8"/>
  <c r="H169" i="8"/>
  <c r="H150" i="8"/>
  <c r="H144" i="8"/>
  <c r="L153" i="8"/>
  <c r="L150" i="8"/>
  <c r="L147" i="8"/>
  <c r="L130" i="8"/>
  <c r="F59" i="8"/>
  <c r="H63" i="8"/>
  <c r="J63" i="8"/>
  <c r="I33" i="6"/>
  <c r="M33" i="6"/>
  <c r="L33" i="6"/>
  <c r="K33" i="6"/>
  <c r="J33" i="6"/>
  <c r="K19" i="6"/>
  <c r="J19" i="6"/>
  <c r="M19" i="6"/>
  <c r="L19" i="6"/>
  <c r="I19" i="6"/>
  <c r="W44" i="5"/>
  <c r="S44" i="5"/>
  <c r="V44" i="5"/>
  <c r="U44" i="5"/>
  <c r="T44" i="5"/>
  <c r="U40" i="5"/>
  <c r="S40" i="5"/>
  <c r="G187" i="3"/>
  <c r="F150" i="8"/>
  <c r="F58" i="8"/>
  <c r="H58" i="8"/>
  <c r="I25" i="6"/>
  <c r="M25" i="6"/>
  <c r="L25" i="6"/>
  <c r="J25" i="6"/>
  <c r="K25" i="6"/>
  <c r="M28" i="6"/>
  <c r="M27" i="6"/>
  <c r="U10" i="6"/>
  <c r="S10" i="6"/>
  <c r="W10" i="6"/>
  <c r="V10" i="6"/>
  <c r="T10" i="6"/>
  <c r="I50" i="5"/>
  <c r="M50" i="5"/>
  <c r="J50" i="5"/>
  <c r="L50" i="5"/>
  <c r="K50" i="5"/>
  <c r="W52" i="5"/>
  <c r="S52" i="5"/>
  <c r="V52" i="5"/>
  <c r="U52" i="5"/>
  <c r="T52" i="5"/>
  <c r="M211" i="3"/>
  <c r="L211" i="3"/>
  <c r="K39" i="2"/>
  <c r="J39" i="2"/>
  <c r="I42" i="2"/>
  <c r="N39" i="2"/>
  <c r="M39" i="2"/>
  <c r="L39" i="2"/>
  <c r="H128" i="8"/>
  <c r="L123" i="8"/>
  <c r="L120" i="8"/>
  <c r="J127" i="8"/>
  <c r="L57" i="8"/>
  <c r="U50" i="5"/>
  <c r="S50" i="5"/>
  <c r="J75" i="8"/>
  <c r="L75" i="8"/>
  <c r="J80" i="8"/>
  <c r="L80" i="8"/>
  <c r="J9" i="6"/>
  <c r="M9" i="6"/>
  <c r="L9" i="6"/>
  <c r="K9" i="6"/>
  <c r="I9" i="6"/>
  <c r="K39" i="6"/>
  <c r="M39" i="6"/>
  <c r="L39" i="6"/>
  <c r="J39" i="6"/>
  <c r="I39" i="6"/>
  <c r="M41" i="6"/>
  <c r="K52" i="5"/>
  <c r="J52" i="5"/>
  <c r="M52" i="5"/>
  <c r="L52" i="5"/>
  <c r="I52" i="5"/>
  <c r="M30" i="5"/>
  <c r="I30" i="5"/>
  <c r="L30" i="5"/>
  <c r="K30" i="5"/>
  <c r="J30" i="5"/>
  <c r="L25" i="5"/>
  <c r="K25" i="5"/>
  <c r="J25" i="5"/>
  <c r="I25" i="5"/>
  <c r="M25" i="5"/>
  <c r="M26" i="5"/>
  <c r="L17" i="5"/>
  <c r="K17" i="5"/>
  <c r="J17" i="5"/>
  <c r="I17" i="5"/>
  <c r="M17" i="5"/>
  <c r="M18" i="5"/>
  <c r="U9" i="5"/>
  <c r="S9" i="5"/>
  <c r="E190" i="3"/>
  <c r="M62" i="2"/>
  <c r="L62" i="2"/>
  <c r="K62" i="2"/>
  <c r="J62" i="2"/>
  <c r="N62" i="2"/>
  <c r="M23" i="2"/>
  <c r="L23" i="2"/>
  <c r="L21" i="10"/>
  <c r="V49" i="6"/>
  <c r="U49" i="6"/>
  <c r="T49" i="6"/>
  <c r="W49" i="6"/>
  <c r="S49" i="6"/>
  <c r="W19" i="6"/>
  <c r="S19" i="6"/>
  <c r="U19" i="6"/>
  <c r="T19" i="6"/>
  <c r="V19" i="6"/>
  <c r="V32" i="6"/>
  <c r="W32" i="6"/>
  <c r="T32" i="6"/>
  <c r="U32" i="6"/>
  <c r="S32" i="6"/>
  <c r="W36" i="6"/>
  <c r="V36" i="6"/>
  <c r="U36" i="6"/>
  <c r="T36" i="6"/>
  <c r="S36" i="6"/>
  <c r="K44" i="6"/>
  <c r="I44" i="6"/>
  <c r="I51" i="6"/>
  <c r="K51" i="6"/>
  <c r="M9" i="5"/>
  <c r="L9" i="5"/>
  <c r="K9" i="5"/>
  <c r="J9" i="5"/>
  <c r="I9" i="5"/>
  <c r="L54" i="8"/>
  <c r="N145" i="3"/>
  <c r="M145" i="3"/>
  <c r="L145" i="3"/>
  <c r="K145" i="3"/>
  <c r="J145" i="3"/>
  <c r="K156" i="3"/>
  <c r="J156" i="3"/>
  <c r="M41" i="2"/>
  <c r="L41" i="2"/>
  <c r="I195" i="3"/>
  <c r="N184" i="3"/>
  <c r="M184" i="3"/>
  <c r="L184" i="3"/>
  <c r="K184" i="3"/>
  <c r="J184" i="3"/>
  <c r="M169" i="3"/>
  <c r="L169" i="3"/>
  <c r="K169" i="3"/>
  <c r="J169" i="3"/>
  <c r="N169" i="3"/>
  <c r="K158" i="3"/>
  <c r="J158" i="3"/>
  <c r="N158" i="3"/>
  <c r="M158" i="3"/>
  <c r="L158" i="3"/>
  <c r="I191" i="3"/>
  <c r="N163" i="3"/>
  <c r="M163" i="3"/>
  <c r="L163" i="3"/>
  <c r="K163" i="3"/>
  <c r="J163" i="3"/>
  <c r="N218" i="3"/>
  <c r="M218" i="3"/>
  <c r="L218" i="3"/>
  <c r="K218" i="3"/>
  <c r="J218" i="3"/>
  <c r="K8" i="2"/>
  <c r="J8" i="2"/>
  <c r="H196" i="3"/>
  <c r="D132" i="28"/>
  <c r="L79" i="25"/>
  <c r="L103" i="25"/>
  <c r="L78" i="25"/>
  <c r="L102" i="25"/>
  <c r="L37" i="25"/>
  <c r="F259" i="24"/>
  <c r="J235" i="24"/>
  <c r="L235" i="24"/>
  <c r="H215" i="24"/>
  <c r="J215" i="24"/>
  <c r="F197" i="24"/>
  <c r="F187" i="24"/>
  <c r="H187" i="24"/>
  <c r="F167" i="24"/>
  <c r="J147" i="24"/>
  <c r="L147" i="24"/>
  <c r="H127" i="24"/>
  <c r="J127" i="24"/>
  <c r="F99" i="24"/>
  <c r="H99" i="24"/>
  <c r="L55" i="25"/>
  <c r="L236" i="24"/>
  <c r="J208" i="24"/>
  <c r="L208" i="24"/>
  <c r="H188" i="24"/>
  <c r="J188" i="24"/>
  <c r="L148" i="24"/>
  <c r="J120" i="24"/>
  <c r="L120" i="24"/>
  <c r="L58" i="24"/>
  <c r="F263" i="24"/>
  <c r="J241" i="24"/>
  <c r="L241" i="24"/>
  <c r="L231" i="24"/>
  <c r="F215" i="24"/>
  <c r="J197" i="24"/>
  <c r="L197" i="24"/>
  <c r="L187" i="24"/>
  <c r="F171" i="24"/>
  <c r="J153" i="24"/>
  <c r="L153" i="24"/>
  <c r="L143" i="24"/>
  <c r="F127" i="24"/>
  <c r="C104" i="28"/>
  <c r="F65" i="25"/>
  <c r="F100" i="25"/>
  <c r="F64" i="25"/>
  <c r="F99" i="25"/>
  <c r="F210" i="24"/>
  <c r="L190" i="24"/>
  <c r="H172" i="24"/>
  <c r="J126" i="24"/>
  <c r="F100" i="24"/>
  <c r="H100" i="24"/>
  <c r="L85" i="25"/>
  <c r="H241" i="24"/>
  <c r="L215" i="24"/>
  <c r="F191" i="24"/>
  <c r="J165" i="24"/>
  <c r="H123" i="24"/>
  <c r="F56" i="24"/>
  <c r="F82" i="24"/>
  <c r="F33" i="24"/>
  <c r="H33" i="24"/>
  <c r="F9" i="24"/>
  <c r="H9" i="24"/>
  <c r="J80" i="24"/>
  <c r="L80" i="24"/>
  <c r="F42" i="24"/>
  <c r="H42" i="24"/>
  <c r="H82" i="24"/>
  <c r="H57" i="24"/>
  <c r="H62" i="24"/>
  <c r="J62" i="24"/>
  <c r="AB9" i="22"/>
  <c r="AA9" i="22"/>
  <c r="Z9" i="22"/>
  <c r="Y9" i="22"/>
  <c r="X9" i="22"/>
  <c r="AB16" i="22"/>
  <c r="AB15" i="22"/>
  <c r="Z12" i="22"/>
  <c r="Y12" i="22"/>
  <c r="X12" i="22"/>
  <c r="AB12" i="22"/>
  <c r="AA12" i="22"/>
  <c r="F77" i="24"/>
  <c r="AB14" i="22"/>
  <c r="AA14" i="22"/>
  <c r="Z14" i="22"/>
  <c r="Y14" i="22"/>
  <c r="X14" i="22"/>
  <c r="O79" i="19"/>
  <c r="P80" i="19"/>
  <c r="W51" i="19"/>
  <c r="X52" i="19"/>
  <c r="H70" i="19"/>
  <c r="P41" i="19"/>
  <c r="O49" i="19"/>
  <c r="P30" i="19"/>
  <c r="X27" i="19"/>
  <c r="W35" i="19"/>
  <c r="H25" i="19"/>
  <c r="P19" i="19"/>
  <c r="X16" i="19"/>
  <c r="H14" i="19"/>
  <c r="P11" i="19"/>
  <c r="X100" i="19"/>
  <c r="X111" i="19"/>
  <c r="W119" i="19"/>
  <c r="X122" i="19"/>
  <c r="W121" i="19"/>
  <c r="X130" i="19"/>
  <c r="X141" i="19"/>
  <c r="X152" i="19"/>
  <c r="P160" i="19"/>
  <c r="P109" i="19"/>
  <c r="P117" i="19"/>
  <c r="P128" i="19"/>
  <c r="P139" i="19"/>
  <c r="O147" i="19"/>
  <c r="P150" i="19"/>
  <c r="O149" i="19"/>
  <c r="P159" i="19"/>
  <c r="G107" i="19"/>
  <c r="H108" i="19"/>
  <c r="H116" i="19"/>
  <c r="H127" i="19"/>
  <c r="H138" i="19"/>
  <c r="H146" i="19"/>
  <c r="H154" i="19"/>
  <c r="X61" i="19"/>
  <c r="H33" i="19"/>
  <c r="P76" i="19"/>
  <c r="X47" i="19"/>
  <c r="P86" i="19"/>
  <c r="X59" i="19"/>
  <c r="H99" i="19"/>
  <c r="P74" i="19"/>
  <c r="G51" i="19"/>
  <c r="H52" i="19"/>
  <c r="F23" i="19"/>
  <c r="P70" i="19"/>
  <c r="N63" i="19"/>
  <c r="P43" i="19"/>
  <c r="F65" i="19"/>
  <c r="H96" i="19"/>
  <c r="H95" i="19"/>
  <c r="N107" i="19"/>
  <c r="M102" i="17"/>
  <c r="L102" i="17"/>
  <c r="K102" i="17"/>
  <c r="I102" i="17"/>
  <c r="J102" i="17"/>
  <c r="F91" i="17"/>
  <c r="F65" i="17"/>
  <c r="Y16" i="17"/>
  <c r="W16" i="17"/>
  <c r="X32" i="19"/>
  <c r="V77" i="19"/>
  <c r="X40" i="19"/>
  <c r="V121" i="19"/>
  <c r="I116" i="17"/>
  <c r="M116" i="17"/>
  <c r="L116" i="17"/>
  <c r="K116" i="17"/>
  <c r="J116" i="17"/>
  <c r="F105" i="17"/>
  <c r="F79" i="17"/>
  <c r="I56" i="17"/>
  <c r="M56" i="17"/>
  <c r="L56" i="17"/>
  <c r="K56" i="17"/>
  <c r="J56" i="17"/>
  <c r="W13" i="17"/>
  <c r="V21" i="17"/>
  <c r="AA13" i="17"/>
  <c r="Z13" i="17"/>
  <c r="Y13" i="17"/>
  <c r="X13" i="17"/>
  <c r="V9" i="17"/>
  <c r="AA19" i="17" s="1"/>
  <c r="G107" i="17"/>
  <c r="C77" i="17"/>
  <c r="K144" i="17"/>
  <c r="J144" i="17"/>
  <c r="I144" i="17"/>
  <c r="M144" i="17"/>
  <c r="L144" i="17"/>
  <c r="F133" i="17"/>
  <c r="F107" i="17"/>
  <c r="K84" i="17"/>
  <c r="J84" i="17"/>
  <c r="I84" i="17"/>
  <c r="M84" i="17"/>
  <c r="L84" i="17"/>
  <c r="H91" i="17"/>
  <c r="C65" i="17"/>
  <c r="G161" i="17"/>
  <c r="L89" i="17"/>
  <c r="K89" i="17"/>
  <c r="J89" i="17"/>
  <c r="I89" i="17"/>
  <c r="M89" i="17"/>
  <c r="U9" i="17"/>
  <c r="W10" i="17"/>
  <c r="Y10" i="17"/>
  <c r="M103" i="17"/>
  <c r="L103" i="17"/>
  <c r="K103" i="17"/>
  <c r="J103" i="17"/>
  <c r="I103" i="17"/>
  <c r="K127" i="13"/>
  <c r="I127" i="13"/>
  <c r="F104" i="13"/>
  <c r="M81" i="13"/>
  <c r="L81" i="13"/>
  <c r="K81" i="13"/>
  <c r="J81" i="13"/>
  <c r="I81" i="13"/>
  <c r="M38" i="13"/>
  <c r="L38" i="13"/>
  <c r="K38" i="13"/>
  <c r="J38" i="13"/>
  <c r="I38" i="13"/>
  <c r="K24" i="13"/>
  <c r="I24" i="13"/>
  <c r="T21" i="15"/>
  <c r="U21" i="15"/>
  <c r="S21" i="15"/>
  <c r="I138" i="13"/>
  <c r="H146" i="13"/>
  <c r="M138" i="13"/>
  <c r="L138" i="13"/>
  <c r="K138" i="13"/>
  <c r="J138" i="13"/>
  <c r="V54" i="12"/>
  <c r="U54" i="12"/>
  <c r="U20" i="14"/>
  <c r="T20" i="14"/>
  <c r="V20" i="14"/>
  <c r="F132" i="13"/>
  <c r="J109" i="13"/>
  <c r="I109" i="13"/>
  <c r="M109" i="13"/>
  <c r="L109" i="13"/>
  <c r="K109" i="13"/>
  <c r="J93" i="13"/>
  <c r="L93" i="13"/>
  <c r="J66" i="13"/>
  <c r="I66" i="13"/>
  <c r="M66" i="13"/>
  <c r="L66" i="13"/>
  <c r="K66" i="13"/>
  <c r="G53" i="12"/>
  <c r="K149" i="13"/>
  <c r="J149" i="13"/>
  <c r="I149" i="13"/>
  <c r="M149" i="13"/>
  <c r="L149" i="13"/>
  <c r="K131" i="13"/>
  <c r="J131" i="13"/>
  <c r="I131" i="13"/>
  <c r="M131" i="13"/>
  <c r="L131" i="13"/>
  <c r="K88" i="13"/>
  <c r="J88" i="13"/>
  <c r="I88" i="13"/>
  <c r="M88" i="13"/>
  <c r="L88" i="13"/>
  <c r="K28" i="13"/>
  <c r="J28" i="13"/>
  <c r="I28" i="13"/>
  <c r="M28" i="13"/>
  <c r="L28" i="13"/>
  <c r="V9" i="12"/>
  <c r="U9" i="12"/>
  <c r="X9" i="12"/>
  <c r="E119" i="17"/>
  <c r="E79" i="17"/>
  <c r="D132" i="13"/>
  <c r="L111" i="13"/>
  <c r="K111" i="13"/>
  <c r="J111" i="13"/>
  <c r="I111" i="13"/>
  <c r="M111" i="13"/>
  <c r="H118" i="13"/>
  <c r="G104" i="13"/>
  <c r="F90" i="13"/>
  <c r="L68" i="13"/>
  <c r="K68" i="13"/>
  <c r="J68" i="13"/>
  <c r="I68" i="13"/>
  <c r="H76" i="13"/>
  <c r="M68" i="13"/>
  <c r="W51" i="12"/>
  <c r="W43" i="12"/>
  <c r="W35" i="12"/>
  <c r="W27" i="12"/>
  <c r="W19" i="12"/>
  <c r="D107" i="17"/>
  <c r="J154" i="17"/>
  <c r="L154" i="17"/>
  <c r="L123" i="17"/>
  <c r="J123" i="17"/>
  <c r="L100" i="17"/>
  <c r="J100" i="17"/>
  <c r="V17" i="14"/>
  <c r="U17" i="14"/>
  <c r="T17" i="14"/>
  <c r="E160" i="13"/>
  <c r="M65" i="13"/>
  <c r="L65" i="13"/>
  <c r="K65" i="13"/>
  <c r="J65" i="13"/>
  <c r="I65" i="13"/>
  <c r="M47" i="13"/>
  <c r="L47" i="13"/>
  <c r="K47" i="13"/>
  <c r="J47" i="13"/>
  <c r="I47" i="13"/>
  <c r="M13" i="13"/>
  <c r="L13" i="13"/>
  <c r="K13" i="13"/>
  <c r="J13" i="13"/>
  <c r="I13" i="13"/>
  <c r="Z12" i="16"/>
  <c r="Y12" i="16"/>
  <c r="X12" i="16"/>
  <c r="W12" i="16"/>
  <c r="AA12" i="16"/>
  <c r="X11" i="16"/>
  <c r="W11" i="16"/>
  <c r="AA11" i="16"/>
  <c r="Z11" i="16"/>
  <c r="Y11" i="16"/>
  <c r="V16" i="14"/>
  <c r="U16" i="14"/>
  <c r="T16" i="14"/>
  <c r="S23" i="14"/>
  <c r="M79" i="13"/>
  <c r="L79" i="13"/>
  <c r="K79" i="13"/>
  <c r="J79" i="13"/>
  <c r="I79" i="13"/>
  <c r="M61" i="13"/>
  <c r="L61" i="13"/>
  <c r="K61" i="13"/>
  <c r="J61" i="13"/>
  <c r="I61" i="13"/>
  <c r="X11" i="12"/>
  <c r="V11" i="12"/>
  <c r="U11" i="12"/>
  <c r="X12" i="12"/>
  <c r="L42" i="10"/>
  <c r="J9" i="10"/>
  <c r="J239" i="8"/>
  <c r="L229" i="8"/>
  <c r="H211" i="8"/>
  <c r="J165" i="8"/>
  <c r="F78" i="8"/>
  <c r="H41" i="10"/>
  <c r="J41" i="10"/>
  <c r="F284" i="8"/>
  <c r="J256" i="8"/>
  <c r="L256" i="8"/>
  <c r="F238" i="8"/>
  <c r="H238" i="8"/>
  <c r="L218" i="8"/>
  <c r="F210" i="8"/>
  <c r="H17" i="10"/>
  <c r="J17" i="10"/>
  <c r="J281" i="8"/>
  <c r="F255" i="8"/>
  <c r="J237" i="8"/>
  <c r="F211" i="8"/>
  <c r="J193" i="8"/>
  <c r="F167" i="8"/>
  <c r="C146" i="13"/>
  <c r="F60" i="10"/>
  <c r="H60" i="10"/>
  <c r="J18" i="10"/>
  <c r="J276" i="8"/>
  <c r="F258" i="8"/>
  <c r="L238" i="8"/>
  <c r="J174" i="8"/>
  <c r="L174" i="8"/>
  <c r="L164" i="8"/>
  <c r="L79" i="8"/>
  <c r="J54" i="8"/>
  <c r="N23" i="12"/>
  <c r="M23" i="12"/>
  <c r="L23" i="12"/>
  <c r="K23" i="12"/>
  <c r="J23" i="12"/>
  <c r="I23" i="12"/>
  <c r="L30" i="12"/>
  <c r="K30" i="12"/>
  <c r="J30" i="12"/>
  <c r="I30" i="12"/>
  <c r="N30" i="12"/>
  <c r="M30" i="12"/>
  <c r="K12" i="12"/>
  <c r="J12" i="12"/>
  <c r="I12" i="12"/>
  <c r="N12" i="12"/>
  <c r="M12" i="12"/>
  <c r="L12" i="12"/>
  <c r="J37" i="12"/>
  <c r="I37" i="12"/>
  <c r="N37" i="12"/>
  <c r="M37" i="12"/>
  <c r="L37" i="12"/>
  <c r="K37" i="12"/>
  <c r="N20" i="12"/>
  <c r="M20" i="12"/>
  <c r="L20" i="12"/>
  <c r="K20" i="12"/>
  <c r="J20" i="12"/>
  <c r="I20" i="12"/>
  <c r="N52" i="12"/>
  <c r="M52" i="12"/>
  <c r="L52" i="12"/>
  <c r="K52" i="12"/>
  <c r="J52" i="12"/>
  <c r="I52" i="12"/>
  <c r="J59" i="10"/>
  <c r="L59" i="10"/>
  <c r="J40" i="10"/>
  <c r="L40" i="10"/>
  <c r="F143" i="8"/>
  <c r="F82" i="8"/>
  <c r="F55" i="8"/>
  <c r="AA19" i="13"/>
  <c r="Z19" i="13"/>
  <c r="Y19" i="13"/>
  <c r="X19" i="13"/>
  <c r="W19" i="13"/>
  <c r="X9" i="13"/>
  <c r="W9" i="13"/>
  <c r="AA9" i="13"/>
  <c r="Z9" i="13"/>
  <c r="Y9" i="13"/>
  <c r="L87" i="10"/>
  <c r="L60" i="10"/>
  <c r="J43" i="10"/>
  <c r="L280" i="8"/>
  <c r="J252" i="8"/>
  <c r="H232" i="8"/>
  <c r="L192" i="8"/>
  <c r="J164" i="8"/>
  <c r="H81" i="8"/>
  <c r="J57" i="10"/>
  <c r="J152" i="8"/>
  <c r="L152" i="8"/>
  <c r="J149" i="8"/>
  <c r="H145" i="8"/>
  <c r="J145" i="8"/>
  <c r="F127" i="8"/>
  <c r="H54" i="8"/>
  <c r="S18" i="6"/>
  <c r="U18" i="6"/>
  <c r="K44" i="5"/>
  <c r="M44" i="5"/>
  <c r="L44" i="5"/>
  <c r="J44" i="5"/>
  <c r="I44" i="5"/>
  <c r="U39" i="5"/>
  <c r="S39" i="5"/>
  <c r="U24" i="5"/>
  <c r="S24" i="5"/>
  <c r="W16" i="5"/>
  <c r="V16" i="5"/>
  <c r="U16" i="5"/>
  <c r="S16" i="5"/>
  <c r="T16" i="5"/>
  <c r="N40" i="2"/>
  <c r="I43" i="2"/>
  <c r="M40" i="2"/>
  <c r="L40" i="2"/>
  <c r="J40" i="2"/>
  <c r="K40" i="2"/>
  <c r="J148" i="8"/>
  <c r="L56" i="8"/>
  <c r="F63" i="8"/>
  <c r="K8" i="6"/>
  <c r="J8" i="6"/>
  <c r="I8" i="6"/>
  <c r="M8" i="6"/>
  <c r="L8" i="6"/>
  <c r="J49" i="5"/>
  <c r="I49" i="5"/>
  <c r="M49" i="5"/>
  <c r="L49" i="5"/>
  <c r="K49" i="5"/>
  <c r="I24" i="5"/>
  <c r="M24" i="5"/>
  <c r="K24" i="5"/>
  <c r="L24" i="5"/>
  <c r="J24" i="5"/>
  <c r="H43" i="2"/>
  <c r="V33" i="5"/>
  <c r="W33" i="5"/>
  <c r="U33" i="5"/>
  <c r="T33" i="5"/>
  <c r="S33" i="5"/>
  <c r="E195" i="3"/>
  <c r="K35" i="2"/>
  <c r="J35" i="2"/>
  <c r="N35" i="2"/>
  <c r="M35" i="2"/>
  <c r="L35" i="2"/>
  <c r="N37" i="2"/>
  <c r="L126" i="8"/>
  <c r="J125" i="8"/>
  <c r="J122" i="8"/>
  <c r="L122" i="8"/>
  <c r="J119" i="8"/>
  <c r="H123" i="8"/>
  <c r="J123" i="8"/>
  <c r="J79" i="8"/>
  <c r="H65" i="8"/>
  <c r="L7" i="6"/>
  <c r="M7" i="6"/>
  <c r="K7" i="6"/>
  <c r="I7" i="6"/>
  <c r="J7" i="6"/>
  <c r="K47" i="6"/>
  <c r="M47" i="6"/>
  <c r="L47" i="6"/>
  <c r="J47" i="6"/>
  <c r="I47" i="6"/>
  <c r="J29" i="5"/>
  <c r="M29" i="5"/>
  <c r="L29" i="5"/>
  <c r="K29" i="5"/>
  <c r="I29" i="5"/>
  <c r="V23" i="5"/>
  <c r="U23" i="5"/>
  <c r="T23" i="5"/>
  <c r="S23" i="5"/>
  <c r="W23" i="5"/>
  <c r="L27" i="5"/>
  <c r="M27" i="5"/>
  <c r="K27" i="5"/>
  <c r="J27" i="5"/>
  <c r="I27" i="5"/>
  <c r="G189" i="3"/>
  <c r="M60" i="2"/>
  <c r="L60" i="2"/>
  <c r="M20" i="2"/>
  <c r="J20" i="2"/>
  <c r="L20" i="2"/>
  <c r="K20" i="2"/>
  <c r="L9" i="10"/>
  <c r="K12" i="6"/>
  <c r="M12" i="6"/>
  <c r="L12" i="6"/>
  <c r="J12" i="6"/>
  <c r="I12" i="6"/>
  <c r="M13" i="6"/>
  <c r="M14" i="6"/>
  <c r="W27" i="6"/>
  <c r="S27" i="6"/>
  <c r="T27" i="6"/>
  <c r="V27" i="6"/>
  <c r="U27" i="6"/>
  <c r="V40" i="6"/>
  <c r="S40" i="6"/>
  <c r="W40" i="6"/>
  <c r="U40" i="6"/>
  <c r="T40" i="6"/>
  <c r="W44" i="6"/>
  <c r="V44" i="6"/>
  <c r="U44" i="6"/>
  <c r="T44" i="6"/>
  <c r="S44" i="6"/>
  <c r="K52" i="6"/>
  <c r="I52" i="6"/>
  <c r="U30" i="5"/>
  <c r="W30" i="5"/>
  <c r="V30" i="5"/>
  <c r="T30" i="5"/>
  <c r="S30" i="5"/>
  <c r="W15" i="5"/>
  <c r="V15" i="5"/>
  <c r="U15" i="5"/>
  <c r="T15" i="5"/>
  <c r="S15" i="5"/>
  <c r="W7" i="5"/>
  <c r="V7" i="5"/>
  <c r="U7" i="5"/>
  <c r="T7" i="5"/>
  <c r="S7" i="5"/>
  <c r="W10" i="5"/>
  <c r="W9" i="5"/>
  <c r="J72" i="2"/>
  <c r="K72" i="2"/>
  <c r="L58" i="8"/>
  <c r="V21" i="5"/>
  <c r="T21" i="5"/>
  <c r="H187" i="3"/>
  <c r="K176" i="3"/>
  <c r="J176" i="3"/>
  <c r="K136" i="3"/>
  <c r="J136" i="3"/>
  <c r="N136" i="3"/>
  <c r="L136" i="3"/>
  <c r="M136" i="3"/>
  <c r="N168" i="3"/>
  <c r="M168" i="3"/>
  <c r="L168" i="3"/>
  <c r="K168" i="3"/>
  <c r="J168" i="3"/>
  <c r="M173" i="3"/>
  <c r="L173" i="3"/>
  <c r="K173" i="3"/>
  <c r="J173" i="3"/>
  <c r="N173" i="3"/>
  <c r="K166" i="3"/>
  <c r="J166" i="3"/>
  <c r="N166" i="3"/>
  <c r="M166" i="3"/>
  <c r="L166" i="3"/>
  <c r="K162" i="3"/>
  <c r="J162" i="3"/>
  <c r="N162" i="3"/>
  <c r="M162" i="3"/>
  <c r="L162" i="3"/>
  <c r="N167" i="3"/>
  <c r="M167" i="3"/>
  <c r="L167" i="3"/>
  <c r="J167" i="3"/>
  <c r="K167" i="3"/>
  <c r="K12" i="2"/>
  <c r="J12" i="2"/>
  <c r="D118" i="28"/>
  <c r="D76" i="28"/>
  <c r="L87" i="25"/>
  <c r="L43" i="25"/>
  <c r="L86" i="25"/>
  <c r="L42" i="25"/>
  <c r="F37" i="25"/>
  <c r="L233" i="24"/>
  <c r="H185" i="24"/>
  <c r="J185" i="24"/>
  <c r="L145" i="24"/>
  <c r="J57" i="24"/>
  <c r="L57" i="24"/>
  <c r="L32" i="25"/>
  <c r="F260" i="24"/>
  <c r="H260" i="24"/>
  <c r="F236" i="24"/>
  <c r="J216" i="24"/>
  <c r="L216" i="24"/>
  <c r="H196" i="24"/>
  <c r="J196" i="24"/>
  <c r="F168" i="24"/>
  <c r="H168" i="24"/>
  <c r="F148" i="24"/>
  <c r="J128" i="24"/>
  <c r="L128" i="24"/>
  <c r="F102" i="24"/>
  <c r="H102" i="24"/>
  <c r="L104" i="25"/>
  <c r="H261" i="24"/>
  <c r="L239" i="24"/>
  <c r="H213" i="24"/>
  <c r="L195" i="24"/>
  <c r="H169" i="24"/>
  <c r="L151" i="24"/>
  <c r="H125" i="24"/>
  <c r="C62" i="28"/>
  <c r="C160" i="28"/>
  <c r="F41" i="25"/>
  <c r="F76" i="25"/>
  <c r="F108" i="25"/>
  <c r="F75" i="25"/>
  <c r="F107" i="25"/>
  <c r="J236" i="24"/>
  <c r="F218" i="24"/>
  <c r="H208" i="24"/>
  <c r="F144" i="24"/>
  <c r="L124" i="24"/>
  <c r="L33" i="25"/>
  <c r="F261" i="24"/>
  <c r="J231" i="24"/>
  <c r="H189" i="24"/>
  <c r="J173" i="24"/>
  <c r="L163" i="24"/>
  <c r="H131" i="24"/>
  <c r="L78" i="24"/>
  <c r="F64" i="24"/>
  <c r="F14" i="24"/>
  <c r="H14" i="24"/>
  <c r="J77" i="24"/>
  <c r="F34" i="24"/>
  <c r="H34" i="24"/>
  <c r="H79" i="24"/>
  <c r="F18" i="24"/>
  <c r="H18" i="24"/>
  <c r="H56" i="24"/>
  <c r="J56" i="24"/>
  <c r="H59" i="24"/>
  <c r="J59" i="24"/>
  <c r="X18" i="22"/>
  <c r="AB18" i="22"/>
  <c r="AA18" i="22"/>
  <c r="Z18" i="22"/>
  <c r="Y18" i="22"/>
  <c r="Y19" i="22"/>
  <c r="X19" i="22"/>
  <c r="AB19" i="22"/>
  <c r="AA19" i="22"/>
  <c r="Z19" i="22"/>
  <c r="F76" i="24"/>
  <c r="V21" i="22"/>
  <c r="P98" i="19"/>
  <c r="O105" i="19"/>
  <c r="H75" i="19"/>
  <c r="P46" i="19"/>
  <c r="X96" i="19"/>
  <c r="P67" i="19"/>
  <c r="X38" i="19"/>
  <c r="W37" i="19"/>
  <c r="H30" i="19"/>
  <c r="P27" i="19"/>
  <c r="O35" i="19"/>
  <c r="X24" i="19"/>
  <c r="W23" i="19"/>
  <c r="H19" i="19"/>
  <c r="P16" i="19"/>
  <c r="X13" i="19"/>
  <c r="W21" i="19"/>
  <c r="H11" i="19"/>
  <c r="X101" i="19"/>
  <c r="X112" i="19"/>
  <c r="X123" i="19"/>
  <c r="X131" i="19"/>
  <c r="X142" i="19"/>
  <c r="X154" i="19"/>
  <c r="P99" i="19"/>
  <c r="P110" i="19"/>
  <c r="P118" i="19"/>
  <c r="P129" i="19"/>
  <c r="P140" i="19"/>
  <c r="P151" i="19"/>
  <c r="H155" i="19"/>
  <c r="H109" i="19"/>
  <c r="H117" i="19"/>
  <c r="H128" i="19"/>
  <c r="H139" i="19"/>
  <c r="G147" i="19"/>
  <c r="H150" i="19"/>
  <c r="G149" i="19"/>
  <c r="H158" i="19"/>
  <c r="H59" i="19"/>
  <c r="G105" i="19"/>
  <c r="H97" i="19"/>
  <c r="X73" i="19"/>
  <c r="H45" i="19"/>
  <c r="X83" i="19"/>
  <c r="W91" i="19"/>
  <c r="W79" i="19"/>
  <c r="H57" i="19"/>
  <c r="G63" i="19"/>
  <c r="P96" i="19"/>
  <c r="X71" i="19"/>
  <c r="P48" i="19"/>
  <c r="N21" i="19"/>
  <c r="N91" i="19"/>
  <c r="P83" i="19"/>
  <c r="N51" i="19"/>
  <c r="P52" i="19"/>
  <c r="N133" i="19"/>
  <c r="N135" i="19"/>
  <c r="N65" i="19"/>
  <c r="N35" i="19"/>
  <c r="F121" i="19"/>
  <c r="K123" i="17"/>
  <c r="I123" i="17"/>
  <c r="G79" i="17"/>
  <c r="K80" i="17"/>
  <c r="I80" i="17"/>
  <c r="K62" i="17"/>
  <c r="I62" i="17"/>
  <c r="V107" i="19"/>
  <c r="V49" i="19"/>
  <c r="X41" i="19"/>
  <c r="X48" i="19"/>
  <c r="G93" i="17"/>
  <c r="C63" i="17"/>
  <c r="J104" i="17"/>
  <c r="I104" i="17"/>
  <c r="M104" i="17"/>
  <c r="L104" i="17"/>
  <c r="K104" i="17"/>
  <c r="J87" i="17"/>
  <c r="I87" i="17"/>
  <c r="M87" i="17"/>
  <c r="L87" i="17"/>
  <c r="K87" i="17"/>
  <c r="G121" i="17"/>
  <c r="C91" i="17"/>
  <c r="Z16" i="17"/>
  <c r="X16" i="17"/>
  <c r="L150" i="17"/>
  <c r="K150" i="17"/>
  <c r="J150" i="17"/>
  <c r="I150" i="17"/>
  <c r="H149" i="17"/>
  <c r="M150" i="17"/>
  <c r="F77" i="17"/>
  <c r="M60" i="17"/>
  <c r="L60" i="17"/>
  <c r="K60" i="17"/>
  <c r="J60" i="17"/>
  <c r="I60" i="17"/>
  <c r="AA15" i="17"/>
  <c r="Z15" i="17"/>
  <c r="Y15" i="17"/>
  <c r="X15" i="17"/>
  <c r="W15" i="17"/>
  <c r="M141" i="13"/>
  <c r="L141" i="13"/>
  <c r="K141" i="13"/>
  <c r="J141" i="13"/>
  <c r="I141" i="13"/>
  <c r="G118" i="13"/>
  <c r="I110" i="13"/>
  <c r="K110" i="13"/>
  <c r="M64" i="13"/>
  <c r="L64" i="13"/>
  <c r="K64" i="13"/>
  <c r="J64" i="13"/>
  <c r="I64" i="13"/>
  <c r="K50" i="13"/>
  <c r="I50" i="13"/>
  <c r="X46" i="12"/>
  <c r="V46" i="12"/>
  <c r="U46" i="12"/>
  <c r="X38" i="12"/>
  <c r="V38" i="12"/>
  <c r="U38" i="12"/>
  <c r="X30" i="12"/>
  <c r="V30" i="12"/>
  <c r="U30" i="12"/>
  <c r="X22" i="12"/>
  <c r="V22" i="12"/>
  <c r="U22" i="12"/>
  <c r="X13" i="12"/>
  <c r="V13" i="12"/>
  <c r="U13" i="12"/>
  <c r="AA14" i="15"/>
  <c r="Z14" i="15"/>
  <c r="Y14" i="15"/>
  <c r="X14" i="15"/>
  <c r="W14" i="15"/>
  <c r="Y17" i="15"/>
  <c r="X17" i="15"/>
  <c r="W17" i="15"/>
  <c r="AA17" i="15"/>
  <c r="Z17" i="15"/>
  <c r="W16" i="15"/>
  <c r="AA16" i="15"/>
  <c r="Z16" i="15"/>
  <c r="Y16" i="15"/>
  <c r="X16" i="15"/>
  <c r="Q23" i="14"/>
  <c r="I121" i="13"/>
  <c r="M121" i="13"/>
  <c r="L121" i="13"/>
  <c r="K121" i="13"/>
  <c r="J121" i="13"/>
  <c r="I103" i="13"/>
  <c r="M103" i="13"/>
  <c r="L103" i="13"/>
  <c r="K103" i="13"/>
  <c r="J103" i="13"/>
  <c r="I60" i="13"/>
  <c r="M60" i="13"/>
  <c r="L60" i="13"/>
  <c r="K60" i="13"/>
  <c r="J60" i="13"/>
  <c r="I11" i="13"/>
  <c r="M11" i="13"/>
  <c r="L11" i="13"/>
  <c r="K11" i="13"/>
  <c r="J11" i="13"/>
  <c r="F56" i="12"/>
  <c r="L153" i="13"/>
  <c r="J153" i="13"/>
  <c r="G146" i="13"/>
  <c r="J92" i="13"/>
  <c r="I92" i="13"/>
  <c r="M92" i="13"/>
  <c r="L92" i="13"/>
  <c r="K92" i="13"/>
  <c r="J50" i="13"/>
  <c r="L50" i="13"/>
  <c r="L32" i="13"/>
  <c r="J32" i="13"/>
  <c r="W50" i="12"/>
  <c r="W42" i="12"/>
  <c r="W34" i="12"/>
  <c r="W26" i="12"/>
  <c r="W18" i="12"/>
  <c r="K114" i="13"/>
  <c r="J114" i="13"/>
  <c r="I114" i="13"/>
  <c r="M114" i="13"/>
  <c r="L114" i="13"/>
  <c r="F34" i="13"/>
  <c r="K16" i="13"/>
  <c r="J16" i="13"/>
  <c r="I16" i="13"/>
  <c r="M16" i="13"/>
  <c r="L16" i="13"/>
  <c r="D56" i="12"/>
  <c r="E65" i="17"/>
  <c r="L154" i="13"/>
  <c r="K154" i="13"/>
  <c r="J154" i="13"/>
  <c r="I154" i="13"/>
  <c r="M154" i="13"/>
  <c r="E146" i="13"/>
  <c r="L51" i="13"/>
  <c r="K51" i="13"/>
  <c r="J51" i="13"/>
  <c r="I51" i="13"/>
  <c r="M51" i="13"/>
  <c r="L33" i="13"/>
  <c r="K33" i="13"/>
  <c r="J33" i="13"/>
  <c r="I33" i="13"/>
  <c r="M33" i="13"/>
  <c r="L54" i="17"/>
  <c r="J54" i="17"/>
  <c r="L131" i="17"/>
  <c r="J131" i="17"/>
  <c r="L109" i="17"/>
  <c r="J109" i="17"/>
  <c r="D77" i="17"/>
  <c r="X11" i="15"/>
  <c r="Z11" i="15"/>
  <c r="M151" i="13"/>
  <c r="L151" i="13"/>
  <c r="K151" i="13"/>
  <c r="J151" i="13"/>
  <c r="I151" i="13"/>
  <c r="M108" i="13"/>
  <c r="L108" i="13"/>
  <c r="K108" i="13"/>
  <c r="J108" i="13"/>
  <c r="I108" i="13"/>
  <c r="M30" i="13"/>
  <c r="L30" i="13"/>
  <c r="K30" i="13"/>
  <c r="J30" i="13"/>
  <c r="I30" i="13"/>
  <c r="Q20" i="13"/>
  <c r="X10" i="12"/>
  <c r="V10" i="12"/>
  <c r="U10" i="12"/>
  <c r="Q21" i="16"/>
  <c r="R21" i="16"/>
  <c r="Z13" i="16"/>
  <c r="X13" i="16"/>
  <c r="S21" i="16"/>
  <c r="T21" i="16"/>
  <c r="M122" i="13"/>
  <c r="L122" i="13"/>
  <c r="K122" i="13"/>
  <c r="J122" i="13"/>
  <c r="I122" i="13"/>
  <c r="M44" i="13"/>
  <c r="L44" i="13"/>
  <c r="K44" i="13"/>
  <c r="J44" i="13"/>
  <c r="I44" i="13"/>
  <c r="X49" i="12"/>
  <c r="V49" i="12"/>
  <c r="U49" i="12"/>
  <c r="X41" i="12"/>
  <c r="V41" i="12"/>
  <c r="U41" i="12"/>
  <c r="X33" i="12"/>
  <c r="V33" i="12"/>
  <c r="U33" i="12"/>
  <c r="X25" i="12"/>
  <c r="V25" i="12"/>
  <c r="U25" i="12"/>
  <c r="X17" i="12"/>
  <c r="V17" i="12"/>
  <c r="U17" i="12"/>
  <c r="C53" i="12"/>
  <c r="C57" i="12" s="1"/>
  <c r="L61" i="10"/>
  <c r="F42" i="10"/>
  <c r="J275" i="8"/>
  <c r="F257" i="8"/>
  <c r="L237" i="8"/>
  <c r="J173" i="8"/>
  <c r="L163" i="8"/>
  <c r="J53" i="8"/>
  <c r="U33" i="6"/>
  <c r="S33" i="6"/>
  <c r="J39" i="10"/>
  <c r="L39" i="10"/>
  <c r="F274" i="8"/>
  <c r="H274" i="8"/>
  <c r="L254" i="8"/>
  <c r="H236" i="8"/>
  <c r="J236" i="8"/>
  <c r="F218" i="8"/>
  <c r="J190" i="8"/>
  <c r="L190" i="8"/>
  <c r="J61" i="10"/>
  <c r="L279" i="8"/>
  <c r="F263" i="8"/>
  <c r="H263" i="8"/>
  <c r="H253" i="8"/>
  <c r="L235" i="8"/>
  <c r="F219" i="8"/>
  <c r="H219" i="8"/>
  <c r="H209" i="8"/>
  <c r="L191" i="8"/>
  <c r="F175" i="8"/>
  <c r="H175" i="8"/>
  <c r="H165" i="8"/>
  <c r="H85" i="10"/>
  <c r="J85" i="10"/>
  <c r="J75" i="10"/>
  <c r="L75" i="10"/>
  <c r="J37" i="10"/>
  <c r="L37" i="10"/>
  <c r="J284" i="8"/>
  <c r="L274" i="8"/>
  <c r="H256" i="8"/>
  <c r="J210" i="8"/>
  <c r="F192" i="8"/>
  <c r="L172" i="8"/>
  <c r="F164" i="8"/>
  <c r="F79" i="8"/>
  <c r="F39" i="8"/>
  <c r="H39" i="8"/>
  <c r="S42" i="6"/>
  <c r="U42" i="6"/>
  <c r="N27" i="12"/>
  <c r="M27" i="12"/>
  <c r="L27" i="12"/>
  <c r="K27" i="12"/>
  <c r="J27" i="12"/>
  <c r="I27" i="12"/>
  <c r="M8" i="12"/>
  <c r="L8" i="12"/>
  <c r="K8" i="12"/>
  <c r="J8" i="12"/>
  <c r="I8" i="12"/>
  <c r="H55" i="12"/>
  <c r="N8" i="12"/>
  <c r="L34" i="12"/>
  <c r="K34" i="12"/>
  <c r="J34" i="12"/>
  <c r="I34" i="12"/>
  <c r="N34" i="12"/>
  <c r="M34" i="12"/>
  <c r="J41" i="12"/>
  <c r="I41" i="12"/>
  <c r="N41" i="12"/>
  <c r="M41" i="12"/>
  <c r="L41" i="12"/>
  <c r="K41" i="12"/>
  <c r="N24" i="12"/>
  <c r="M24" i="12"/>
  <c r="L24" i="12"/>
  <c r="K24" i="12"/>
  <c r="J24" i="12"/>
  <c r="I24" i="12"/>
  <c r="L76" i="10"/>
  <c r="L57" i="10"/>
  <c r="L38" i="10"/>
  <c r="F17" i="10"/>
  <c r="F275" i="8"/>
  <c r="J257" i="8"/>
  <c r="F231" i="8"/>
  <c r="J213" i="8"/>
  <c r="F187" i="8"/>
  <c r="J169" i="8"/>
  <c r="F129" i="8"/>
  <c r="H78" i="8"/>
  <c r="F42" i="8"/>
  <c r="H42" i="8"/>
  <c r="X13" i="13"/>
  <c r="W13" i="13"/>
  <c r="AA13" i="13"/>
  <c r="Z13" i="13"/>
  <c r="Y13" i="13"/>
  <c r="F87" i="10"/>
  <c r="L41" i="10"/>
  <c r="F31" i="10"/>
  <c r="J260" i="8"/>
  <c r="H240" i="8"/>
  <c r="F212" i="8"/>
  <c r="J172" i="8"/>
  <c r="F146" i="8"/>
  <c r="L41" i="6"/>
  <c r="J41" i="6"/>
  <c r="L14" i="6"/>
  <c r="J14" i="6"/>
  <c r="H40" i="10"/>
  <c r="F273" i="8"/>
  <c r="J255" i="8"/>
  <c r="F229" i="8"/>
  <c r="J211" i="8"/>
  <c r="F185" i="8"/>
  <c r="J167" i="8"/>
  <c r="L143" i="8"/>
  <c r="L145" i="8"/>
  <c r="L142" i="8"/>
  <c r="H62" i="8"/>
  <c r="T43" i="5"/>
  <c r="W43" i="5"/>
  <c r="V43" i="5"/>
  <c r="U43" i="5"/>
  <c r="S43" i="5"/>
  <c r="N36" i="2"/>
  <c r="M36" i="2"/>
  <c r="L36" i="2"/>
  <c r="K36" i="2"/>
  <c r="J36" i="2"/>
  <c r="F54" i="8"/>
  <c r="F57" i="8"/>
  <c r="S48" i="5"/>
  <c r="W48" i="5"/>
  <c r="T48" i="5"/>
  <c r="V48" i="5"/>
  <c r="U48" i="5"/>
  <c r="W50" i="5"/>
  <c r="J37" i="5"/>
  <c r="L37" i="5"/>
  <c r="S22" i="5"/>
  <c r="W22" i="5"/>
  <c r="U22" i="5"/>
  <c r="V22" i="5"/>
  <c r="T22" i="5"/>
  <c r="W24" i="5"/>
  <c r="V41" i="5"/>
  <c r="W41" i="5"/>
  <c r="T41" i="5"/>
  <c r="U41" i="5"/>
  <c r="S41" i="5"/>
  <c r="E191" i="3"/>
  <c r="M180" i="3"/>
  <c r="L180" i="3"/>
  <c r="L62" i="8"/>
  <c r="I17" i="6"/>
  <c r="M17" i="6"/>
  <c r="L17" i="6"/>
  <c r="K17" i="6"/>
  <c r="J17" i="6"/>
  <c r="J19" i="5"/>
  <c r="I19" i="5"/>
  <c r="M19" i="5"/>
  <c r="L19" i="5"/>
  <c r="K19" i="5"/>
  <c r="L12" i="10"/>
  <c r="L121" i="8"/>
  <c r="J128" i="8"/>
  <c r="H129" i="8"/>
  <c r="J76" i="8"/>
  <c r="L76" i="8"/>
  <c r="L15" i="6"/>
  <c r="M15" i="6"/>
  <c r="K15" i="6"/>
  <c r="J15" i="6"/>
  <c r="I15" i="6"/>
  <c r="W28" i="5"/>
  <c r="S28" i="5"/>
  <c r="V28" i="5"/>
  <c r="U28" i="5"/>
  <c r="T28" i="5"/>
  <c r="L35" i="5"/>
  <c r="M35" i="5"/>
  <c r="K35" i="5"/>
  <c r="J35" i="5"/>
  <c r="I35" i="5"/>
  <c r="E186" i="3"/>
  <c r="G68" i="2"/>
  <c r="M16" i="2"/>
  <c r="L16" i="2"/>
  <c r="L17" i="10"/>
  <c r="L10" i="10"/>
  <c r="H126" i="8"/>
  <c r="W35" i="6"/>
  <c r="T35" i="6"/>
  <c r="S35" i="6"/>
  <c r="V35" i="6"/>
  <c r="U35" i="6"/>
  <c r="V48" i="6"/>
  <c r="S48" i="6"/>
  <c r="W48" i="6"/>
  <c r="U48" i="6"/>
  <c r="T48" i="6"/>
  <c r="W50" i="6"/>
  <c r="W52" i="6"/>
  <c r="V52" i="6"/>
  <c r="U52" i="6"/>
  <c r="T52" i="6"/>
  <c r="S52" i="6"/>
  <c r="L55" i="8"/>
  <c r="V38" i="5"/>
  <c r="T38" i="5"/>
  <c r="V34" i="5"/>
  <c r="T34" i="5"/>
  <c r="K160" i="3"/>
  <c r="J160" i="3"/>
  <c r="K140" i="3"/>
  <c r="J140" i="3"/>
  <c r="N140" i="3"/>
  <c r="M140" i="3"/>
  <c r="L140" i="3"/>
  <c r="I188" i="3"/>
  <c r="M177" i="3"/>
  <c r="L177" i="3"/>
  <c r="K177" i="3"/>
  <c r="J177" i="3"/>
  <c r="N177" i="3"/>
  <c r="K170" i="3"/>
  <c r="J170" i="3"/>
  <c r="N170" i="3"/>
  <c r="L170" i="3"/>
  <c r="M170" i="3"/>
  <c r="K178" i="3"/>
  <c r="J178" i="3"/>
  <c r="N178" i="3"/>
  <c r="I189" i="3"/>
  <c r="M178" i="3"/>
  <c r="L178" i="3"/>
  <c r="N171" i="3"/>
  <c r="M171" i="3"/>
  <c r="L171" i="3"/>
  <c r="K171" i="3"/>
  <c r="J171" i="3"/>
  <c r="H17" i="2"/>
  <c r="J16" i="2"/>
  <c r="K16" i="2"/>
  <c r="H189" i="3"/>
  <c r="L98" i="25"/>
  <c r="L54" i="25"/>
  <c r="L97" i="25"/>
  <c r="L53" i="25"/>
  <c r="F267" i="24"/>
  <c r="F257" i="24"/>
  <c r="H257" i="24"/>
  <c r="F233" i="24"/>
  <c r="J213" i="24"/>
  <c r="L213" i="24"/>
  <c r="H193" i="24"/>
  <c r="J193" i="24"/>
  <c r="F175" i="24"/>
  <c r="F165" i="24"/>
  <c r="H165" i="24"/>
  <c r="F145" i="24"/>
  <c r="J125" i="24"/>
  <c r="L125" i="24"/>
  <c r="L55" i="24"/>
  <c r="H258" i="24"/>
  <c r="J258" i="24"/>
  <c r="L214" i="24"/>
  <c r="J186" i="24"/>
  <c r="L186" i="24"/>
  <c r="H166" i="24"/>
  <c r="J166" i="24"/>
  <c r="L126" i="24"/>
  <c r="J87" i="24"/>
  <c r="L87" i="24"/>
  <c r="L39" i="25"/>
  <c r="F239" i="24"/>
  <c r="F195" i="24"/>
  <c r="F151" i="24"/>
  <c r="C146" i="28"/>
  <c r="F109" i="25"/>
  <c r="F60" i="25"/>
  <c r="F84" i="25"/>
  <c r="F59" i="25"/>
  <c r="F83" i="25"/>
  <c r="F258" i="24"/>
  <c r="L234" i="24"/>
  <c r="H216" i="24"/>
  <c r="J170" i="24"/>
  <c r="F152" i="24"/>
  <c r="H142" i="24"/>
  <c r="L83" i="24"/>
  <c r="H259" i="24"/>
  <c r="J239" i="24"/>
  <c r="L229" i="24"/>
  <c r="H197" i="24"/>
  <c r="L171" i="24"/>
  <c r="F147" i="24"/>
  <c r="J121" i="24"/>
  <c r="F19" i="24"/>
  <c r="H19" i="24"/>
  <c r="H85" i="24"/>
  <c r="F20" i="24"/>
  <c r="H20" i="24"/>
  <c r="J85" i="24"/>
  <c r="F15" i="24"/>
  <c r="H15" i="24"/>
  <c r="H81" i="24"/>
  <c r="J81" i="24"/>
  <c r="F10" i="24"/>
  <c r="H10" i="24"/>
  <c r="H61" i="24"/>
  <c r="AB17" i="22"/>
  <c r="AA17" i="22"/>
  <c r="Z17" i="22"/>
  <c r="X17" i="22"/>
  <c r="Y17" i="22"/>
  <c r="Z20" i="22"/>
  <c r="Y20" i="22"/>
  <c r="X20" i="22"/>
  <c r="AB20" i="22"/>
  <c r="AA20" i="22"/>
  <c r="F84" i="24"/>
  <c r="H84" i="24"/>
  <c r="X95" i="19"/>
  <c r="P72" i="19"/>
  <c r="X43" i="19"/>
  <c r="H94" i="19"/>
  <c r="G93" i="19"/>
  <c r="H61" i="19"/>
  <c r="P32" i="19"/>
  <c r="X29" i="19"/>
  <c r="H27" i="19"/>
  <c r="G35" i="19"/>
  <c r="P24" i="19"/>
  <c r="O23" i="19"/>
  <c r="X18" i="19"/>
  <c r="H16" i="19"/>
  <c r="P13" i="19"/>
  <c r="O21" i="19"/>
  <c r="X10" i="19"/>
  <c r="W9" i="19"/>
  <c r="X102" i="19"/>
  <c r="X113" i="19"/>
  <c r="X124" i="19"/>
  <c r="X132" i="19"/>
  <c r="X143" i="19"/>
  <c r="X158" i="19"/>
  <c r="P100" i="19"/>
  <c r="R111" i="19"/>
  <c r="P111" i="19"/>
  <c r="O119" i="19"/>
  <c r="P122" i="19"/>
  <c r="O121" i="19"/>
  <c r="R130" i="19"/>
  <c r="P130" i="19"/>
  <c r="P141" i="19"/>
  <c r="R152" i="19"/>
  <c r="P152" i="19"/>
  <c r="H159" i="19"/>
  <c r="H110" i="19"/>
  <c r="H118" i="19"/>
  <c r="H129" i="19"/>
  <c r="H140" i="19"/>
  <c r="H151" i="19"/>
  <c r="X89" i="19"/>
  <c r="R56" i="19"/>
  <c r="P56" i="19"/>
  <c r="R94" i="19"/>
  <c r="P94" i="19"/>
  <c r="O93" i="19"/>
  <c r="H71" i="19"/>
  <c r="P42" i="19"/>
  <c r="R42" i="19"/>
  <c r="X76" i="19"/>
  <c r="P54" i="19"/>
  <c r="H90" i="19"/>
  <c r="H69" i="19"/>
  <c r="G77" i="19"/>
  <c r="X45" i="19"/>
  <c r="F79" i="19"/>
  <c r="N93" i="19"/>
  <c r="N79" i="19"/>
  <c r="P60" i="19"/>
  <c r="F77" i="19"/>
  <c r="H39" i="19"/>
  <c r="F119" i="19"/>
  <c r="F161" i="19"/>
  <c r="K140" i="17"/>
  <c r="I140" i="17"/>
  <c r="M76" i="17"/>
  <c r="L76" i="17"/>
  <c r="K76" i="17"/>
  <c r="J76" i="17"/>
  <c r="I76" i="17"/>
  <c r="M59" i="17"/>
  <c r="L59" i="17"/>
  <c r="K59" i="17"/>
  <c r="J59" i="17"/>
  <c r="I59" i="17"/>
  <c r="Q21" i="17"/>
  <c r="V9" i="19"/>
  <c r="X58" i="19"/>
  <c r="X57" i="19"/>
  <c r="I154" i="17"/>
  <c r="K154" i="17"/>
  <c r="I90" i="17"/>
  <c r="M90" i="17"/>
  <c r="L90" i="17"/>
  <c r="K90" i="17"/>
  <c r="J90" i="17"/>
  <c r="I73" i="17"/>
  <c r="M73" i="17"/>
  <c r="L73" i="17"/>
  <c r="K73" i="17"/>
  <c r="J73" i="17"/>
  <c r="G133" i="17"/>
  <c r="J61" i="17"/>
  <c r="I61" i="17"/>
  <c r="M61" i="17"/>
  <c r="K61" i="17"/>
  <c r="L61" i="17"/>
  <c r="K118" i="17"/>
  <c r="J118" i="17"/>
  <c r="I118" i="17"/>
  <c r="M118" i="17"/>
  <c r="L118" i="17"/>
  <c r="K101" i="17"/>
  <c r="J101" i="17"/>
  <c r="I101" i="17"/>
  <c r="M101" i="17"/>
  <c r="L101" i="17"/>
  <c r="K58" i="17"/>
  <c r="J58" i="17"/>
  <c r="I58" i="17"/>
  <c r="L58" i="17"/>
  <c r="M58" i="17"/>
  <c r="Y14" i="17"/>
  <c r="X14" i="17"/>
  <c r="W14" i="17"/>
  <c r="AA14" i="17"/>
  <c r="Z14" i="17"/>
  <c r="D161" i="17"/>
  <c r="H132" i="13"/>
  <c r="M124" i="13"/>
  <c r="L124" i="13"/>
  <c r="K124" i="13"/>
  <c r="J124" i="13"/>
  <c r="I124" i="13"/>
  <c r="I93" i="13"/>
  <c r="K93" i="13"/>
  <c r="I75" i="13"/>
  <c r="K75" i="13"/>
  <c r="K18" i="13"/>
  <c r="I18" i="13"/>
  <c r="K10" i="13"/>
  <c r="I10" i="13"/>
  <c r="Z19" i="15"/>
  <c r="X19" i="15"/>
  <c r="T14" i="14"/>
  <c r="I86" i="13"/>
  <c r="M86" i="13"/>
  <c r="L86" i="13"/>
  <c r="K86" i="13"/>
  <c r="J86" i="13"/>
  <c r="U8" i="12"/>
  <c r="X8" i="12"/>
  <c r="V8" i="12"/>
  <c r="P23" i="14"/>
  <c r="J152" i="13"/>
  <c r="I152" i="13"/>
  <c r="H160" i="13"/>
  <c r="M152" i="13"/>
  <c r="L152" i="13"/>
  <c r="K152" i="13"/>
  <c r="L136" i="13"/>
  <c r="J136" i="13"/>
  <c r="J75" i="13"/>
  <c r="L75" i="13"/>
  <c r="J31" i="13"/>
  <c r="I31" i="13"/>
  <c r="M31" i="13"/>
  <c r="L31" i="13"/>
  <c r="K31" i="13"/>
  <c r="L18" i="13"/>
  <c r="J18" i="13"/>
  <c r="L10" i="13"/>
  <c r="J10" i="13"/>
  <c r="D147" i="17"/>
  <c r="L158" i="13"/>
  <c r="J158" i="13"/>
  <c r="K71" i="13"/>
  <c r="J71" i="13"/>
  <c r="I71" i="13"/>
  <c r="M71" i="13"/>
  <c r="L71" i="13"/>
  <c r="G48" i="13"/>
  <c r="W8" i="12"/>
  <c r="E105" i="17"/>
  <c r="V18" i="14"/>
  <c r="U18" i="14"/>
  <c r="T18" i="14"/>
  <c r="F160" i="13"/>
  <c r="L137" i="13"/>
  <c r="K137" i="13"/>
  <c r="J137" i="13"/>
  <c r="I137" i="13"/>
  <c r="M137" i="13"/>
  <c r="L94" i="13"/>
  <c r="K94" i="13"/>
  <c r="J94" i="13"/>
  <c r="I94" i="13"/>
  <c r="M94" i="13"/>
  <c r="X48" i="12"/>
  <c r="V48" i="12"/>
  <c r="U48" i="12"/>
  <c r="X40" i="12"/>
  <c r="V40" i="12"/>
  <c r="U40" i="12"/>
  <c r="X32" i="12"/>
  <c r="V32" i="12"/>
  <c r="U32" i="12"/>
  <c r="X24" i="12"/>
  <c r="V24" i="12"/>
  <c r="U24" i="12"/>
  <c r="X16" i="12"/>
  <c r="V16" i="12"/>
  <c r="U16" i="12"/>
  <c r="D133" i="17"/>
  <c r="D121" i="17"/>
  <c r="D93" i="17"/>
  <c r="L62" i="17"/>
  <c r="J62" i="17"/>
  <c r="L140" i="17"/>
  <c r="J140" i="17"/>
  <c r="J117" i="17"/>
  <c r="L117" i="17"/>
  <c r="D63" i="17"/>
  <c r="M134" i="13"/>
  <c r="L134" i="13"/>
  <c r="K134" i="13"/>
  <c r="J134" i="13"/>
  <c r="I134" i="13"/>
  <c r="M17" i="13"/>
  <c r="L17" i="13"/>
  <c r="K17" i="13"/>
  <c r="J17" i="13"/>
  <c r="I17" i="13"/>
  <c r="F20" i="13"/>
  <c r="U21" i="16"/>
  <c r="AA14" i="16"/>
  <c r="Z14" i="16"/>
  <c r="Y14" i="16"/>
  <c r="X14" i="16"/>
  <c r="W14" i="16"/>
  <c r="V21" i="16"/>
  <c r="AA10" i="15"/>
  <c r="Z10" i="15"/>
  <c r="Y10" i="15"/>
  <c r="X10" i="15"/>
  <c r="W10" i="15"/>
  <c r="M148" i="13"/>
  <c r="L148" i="13"/>
  <c r="K148" i="13"/>
  <c r="J148" i="13"/>
  <c r="I148" i="13"/>
  <c r="D54" i="12"/>
  <c r="F61" i="10"/>
  <c r="L273" i="8"/>
  <c r="H255" i="8"/>
  <c r="J209" i="8"/>
  <c r="F191" i="8"/>
  <c r="L171" i="8"/>
  <c r="F38" i="8"/>
  <c r="H38" i="8"/>
  <c r="H33" i="10"/>
  <c r="J33" i="10"/>
  <c r="F282" i="8"/>
  <c r="H282" i="8"/>
  <c r="L262" i="8"/>
  <c r="F254" i="8"/>
  <c r="F208" i="8"/>
  <c r="H208" i="8"/>
  <c r="J53" i="10"/>
  <c r="F11" i="10"/>
  <c r="F279" i="8"/>
  <c r="H261" i="8"/>
  <c r="H217" i="8"/>
  <c r="H173" i="8"/>
  <c r="C160" i="13"/>
  <c r="C76" i="13"/>
  <c r="C62" i="13"/>
  <c r="J56" i="10"/>
  <c r="L56" i="10"/>
  <c r="L35" i="10"/>
  <c r="L282" i="8"/>
  <c r="J218" i="8"/>
  <c r="L208" i="8"/>
  <c r="H190" i="8"/>
  <c r="F172" i="8"/>
  <c r="F148" i="8"/>
  <c r="H148" i="8"/>
  <c r="F77" i="8"/>
  <c r="H77" i="8"/>
  <c r="F31" i="8"/>
  <c r="H31" i="8"/>
  <c r="N31" i="12"/>
  <c r="M31" i="12"/>
  <c r="L31" i="12"/>
  <c r="K31" i="12"/>
  <c r="J31" i="12"/>
  <c r="I31" i="12"/>
  <c r="M14" i="12"/>
  <c r="L14" i="12"/>
  <c r="K14" i="12"/>
  <c r="J14" i="12"/>
  <c r="I14" i="12"/>
  <c r="N14" i="12"/>
  <c r="L38" i="12"/>
  <c r="K38" i="12"/>
  <c r="J38" i="12"/>
  <c r="I38" i="12"/>
  <c r="N38" i="12"/>
  <c r="M38" i="12"/>
  <c r="J11" i="12"/>
  <c r="I11" i="12"/>
  <c r="N11" i="12"/>
  <c r="M11" i="12"/>
  <c r="L11" i="12"/>
  <c r="K11" i="12"/>
  <c r="J45" i="12"/>
  <c r="I45" i="12"/>
  <c r="N45" i="12"/>
  <c r="M45" i="12"/>
  <c r="L45" i="12"/>
  <c r="K45" i="12"/>
  <c r="N28" i="12"/>
  <c r="M28" i="12"/>
  <c r="L28" i="12"/>
  <c r="K28" i="12"/>
  <c r="J28" i="12"/>
  <c r="I28" i="12"/>
  <c r="F76" i="10"/>
  <c r="F57" i="10"/>
  <c r="F38" i="10"/>
  <c r="H15" i="10"/>
  <c r="J15" i="10"/>
  <c r="F283" i="8"/>
  <c r="H273" i="8"/>
  <c r="L255" i="8"/>
  <c r="F239" i="8"/>
  <c r="H229" i="8"/>
  <c r="L211" i="8"/>
  <c r="F195" i="8"/>
  <c r="H185" i="8"/>
  <c r="L167" i="8"/>
  <c r="F121" i="8"/>
  <c r="F34" i="8"/>
  <c r="H34" i="8"/>
  <c r="X17" i="13"/>
  <c r="W17" i="13"/>
  <c r="AA17" i="13"/>
  <c r="Z17" i="13"/>
  <c r="Y17" i="13"/>
  <c r="F77" i="10"/>
  <c r="F41" i="10"/>
  <c r="F12" i="10"/>
  <c r="L258" i="8"/>
  <c r="J230" i="8"/>
  <c r="H210" i="8"/>
  <c r="L170" i="8"/>
  <c r="F124" i="8"/>
  <c r="L77" i="8"/>
  <c r="F37" i="8"/>
  <c r="H37" i="8"/>
  <c r="J38" i="10"/>
  <c r="F281" i="8"/>
  <c r="J263" i="8"/>
  <c r="L253" i="8"/>
  <c r="F237" i="8"/>
  <c r="J219" i="8"/>
  <c r="L209" i="8"/>
  <c r="F193" i="8"/>
  <c r="J175" i="8"/>
  <c r="L165" i="8"/>
  <c r="F142" i="8"/>
  <c r="H142" i="8"/>
  <c r="L148" i="8"/>
  <c r="J147" i="8"/>
  <c r="J144" i="8"/>
  <c r="J141" i="8"/>
  <c r="H151" i="8"/>
  <c r="H59" i="8"/>
  <c r="J59" i="8"/>
  <c r="V42" i="6"/>
  <c r="T42" i="6"/>
  <c r="K16" i="6"/>
  <c r="J16" i="6"/>
  <c r="M16" i="6"/>
  <c r="L16" i="6"/>
  <c r="I16" i="6"/>
  <c r="K15" i="5"/>
  <c r="I15" i="5"/>
  <c r="E196" i="3"/>
  <c r="N32" i="2"/>
  <c r="M32" i="2"/>
  <c r="L32" i="2"/>
  <c r="K32" i="2"/>
  <c r="J32" i="2"/>
  <c r="N33" i="2"/>
  <c r="F56" i="8"/>
  <c r="F65" i="8"/>
  <c r="T12" i="6"/>
  <c r="V12" i="6"/>
  <c r="K48" i="5"/>
  <c r="I48" i="5"/>
  <c r="M48" i="5"/>
  <c r="L48" i="5"/>
  <c r="J48" i="5"/>
  <c r="L36" i="5"/>
  <c r="J36" i="5"/>
  <c r="I13" i="5"/>
  <c r="M13" i="5"/>
  <c r="L13" i="5"/>
  <c r="K13" i="5"/>
  <c r="J13" i="5"/>
  <c r="F195" i="3"/>
  <c r="V49" i="5"/>
  <c r="T49" i="5"/>
  <c r="S49" i="5"/>
  <c r="W49" i="5"/>
  <c r="U49" i="5"/>
  <c r="E187" i="3"/>
  <c r="M176" i="3"/>
  <c r="L176" i="3"/>
  <c r="T17" i="5"/>
  <c r="S17" i="5"/>
  <c r="W17" i="5"/>
  <c r="V17" i="5"/>
  <c r="U17" i="5"/>
  <c r="W21" i="5"/>
  <c r="W20" i="5"/>
  <c r="J146" i="8"/>
  <c r="L146" i="8"/>
  <c r="F120" i="8"/>
  <c r="H120" i="8"/>
  <c r="H127" i="8"/>
  <c r="H124" i="8"/>
  <c r="J124" i="8"/>
  <c r="H121" i="8"/>
  <c r="F131" i="8"/>
  <c r="J20" i="6"/>
  <c r="M20" i="6"/>
  <c r="L20" i="6"/>
  <c r="K20" i="6"/>
  <c r="I20" i="6"/>
  <c r="L144" i="8"/>
  <c r="J84" i="8"/>
  <c r="L84" i="8"/>
  <c r="H57" i="8"/>
  <c r="U17" i="6"/>
  <c r="T17" i="6"/>
  <c r="W17" i="6"/>
  <c r="V17" i="6"/>
  <c r="S17" i="6"/>
  <c r="W18" i="6"/>
  <c r="M10" i="6"/>
  <c r="I10" i="6"/>
  <c r="L10" i="6"/>
  <c r="K10" i="6"/>
  <c r="J10" i="6"/>
  <c r="L18" i="6"/>
  <c r="M18" i="6"/>
  <c r="K18" i="6"/>
  <c r="J18" i="6"/>
  <c r="I18" i="6"/>
  <c r="L11" i="6"/>
  <c r="K11" i="6"/>
  <c r="J11" i="6"/>
  <c r="I11" i="6"/>
  <c r="M11" i="6"/>
  <c r="K28" i="5"/>
  <c r="M28" i="5"/>
  <c r="L28" i="5"/>
  <c r="J28" i="5"/>
  <c r="I28" i="5"/>
  <c r="I22" i="5"/>
  <c r="K22" i="5"/>
  <c r="L14" i="5"/>
  <c r="K14" i="5"/>
  <c r="J14" i="5"/>
  <c r="I14" i="5"/>
  <c r="M14" i="5"/>
  <c r="L43" i="5"/>
  <c r="M43" i="5"/>
  <c r="J43" i="5"/>
  <c r="K43" i="5"/>
  <c r="I43" i="5"/>
  <c r="M58" i="2"/>
  <c r="L58" i="2"/>
  <c r="K58" i="2"/>
  <c r="J58" i="2"/>
  <c r="N58" i="2"/>
  <c r="I67" i="2"/>
  <c r="M14" i="2"/>
  <c r="K14" i="2"/>
  <c r="L14" i="2"/>
  <c r="J14" i="2"/>
  <c r="I17" i="2"/>
  <c r="N14" i="2"/>
  <c r="L14" i="10"/>
  <c r="L18" i="10"/>
  <c r="L124" i="8"/>
  <c r="W43" i="6"/>
  <c r="T43" i="6"/>
  <c r="S43" i="6"/>
  <c r="V43" i="6"/>
  <c r="U43" i="6"/>
  <c r="W47" i="6"/>
  <c r="U37" i="6"/>
  <c r="W37" i="6"/>
  <c r="V37" i="6"/>
  <c r="T37" i="6"/>
  <c r="S37" i="6"/>
  <c r="L63" i="8"/>
  <c r="T50" i="5"/>
  <c r="V50" i="5"/>
  <c r="T39" i="5"/>
  <c r="V39" i="5"/>
  <c r="V35" i="5"/>
  <c r="T35" i="5"/>
  <c r="N142" i="3"/>
  <c r="M142" i="3"/>
  <c r="L142" i="3"/>
  <c r="K142" i="3"/>
  <c r="J142" i="3"/>
  <c r="F42" i="2"/>
  <c r="F43" i="2"/>
  <c r="E43" i="2"/>
  <c r="M181" i="3"/>
  <c r="L181" i="3"/>
  <c r="K181" i="3"/>
  <c r="J181" i="3"/>
  <c r="I192" i="3"/>
  <c r="N181" i="3"/>
  <c r="K174" i="3"/>
  <c r="J174" i="3"/>
  <c r="N174" i="3"/>
  <c r="M174" i="3"/>
  <c r="L174" i="3"/>
  <c r="K209" i="3"/>
  <c r="J209" i="3"/>
  <c r="N209" i="3"/>
  <c r="M209" i="3"/>
  <c r="L209" i="3"/>
  <c r="I186" i="3"/>
  <c r="N175" i="3"/>
  <c r="M175" i="3"/>
  <c r="L175" i="3"/>
  <c r="K175" i="3"/>
  <c r="J175" i="3"/>
  <c r="N176" i="3"/>
  <c r="N180" i="3"/>
  <c r="J23" i="2"/>
  <c r="K23" i="2"/>
  <c r="H193" i="3"/>
  <c r="G17" i="2"/>
  <c r="D160" i="28"/>
  <c r="L106" i="25"/>
  <c r="L62" i="25"/>
  <c r="L105" i="25"/>
  <c r="L61" i="25"/>
  <c r="H255" i="24"/>
  <c r="J255" i="24"/>
  <c r="L211" i="24"/>
  <c r="H163" i="24"/>
  <c r="J163" i="24"/>
  <c r="L123" i="24"/>
  <c r="C34" i="28"/>
  <c r="H266" i="24"/>
  <c r="J266" i="24"/>
  <c r="F234" i="24"/>
  <c r="H234" i="24"/>
  <c r="F214" i="24"/>
  <c r="J194" i="24"/>
  <c r="L194" i="24"/>
  <c r="H174" i="24"/>
  <c r="J174" i="24"/>
  <c r="F146" i="24"/>
  <c r="H146" i="24"/>
  <c r="F126" i="24"/>
  <c r="L85" i="24"/>
  <c r="L35" i="25"/>
  <c r="J259" i="24"/>
  <c r="F229" i="24"/>
  <c r="J211" i="24"/>
  <c r="F185" i="24"/>
  <c r="J167" i="24"/>
  <c r="F141" i="24"/>
  <c r="J123" i="24"/>
  <c r="L101" i="25"/>
  <c r="F79" i="25"/>
  <c r="F103" i="25"/>
  <c r="F78" i="25"/>
  <c r="F102" i="25"/>
  <c r="F266" i="24"/>
  <c r="H256" i="24"/>
  <c r="F188" i="24"/>
  <c r="L168" i="24"/>
  <c r="H150" i="24"/>
  <c r="H267" i="24"/>
  <c r="L237" i="24"/>
  <c r="F213" i="24"/>
  <c r="J187" i="24"/>
  <c r="H145" i="24"/>
  <c r="J129" i="24"/>
  <c r="L119" i="24"/>
  <c r="J61" i="24"/>
  <c r="L61" i="24"/>
  <c r="F55" i="24"/>
  <c r="F53" i="24"/>
  <c r="F11" i="24"/>
  <c r="H11" i="24"/>
  <c r="J75" i="24"/>
  <c r="H80" i="24"/>
  <c r="F12" i="24"/>
  <c r="H12" i="24"/>
  <c r="J79" i="24"/>
  <c r="L79" i="24"/>
  <c r="H65" i="24"/>
  <c r="J65" i="24"/>
  <c r="H55" i="24"/>
  <c r="J55" i="24"/>
  <c r="Z16" i="22"/>
  <c r="X16" i="22"/>
  <c r="F81" i="24"/>
  <c r="P89" i="19"/>
  <c r="W77" i="19"/>
  <c r="X69" i="19"/>
  <c r="W65" i="19"/>
  <c r="G49" i="19"/>
  <c r="H41" i="19"/>
  <c r="G37" i="19"/>
  <c r="P90" i="19"/>
  <c r="P58" i="19"/>
  <c r="R58" i="19"/>
  <c r="H32" i="19"/>
  <c r="P29" i="19"/>
  <c r="X26" i="19"/>
  <c r="H24" i="19"/>
  <c r="G23" i="19"/>
  <c r="P18" i="19"/>
  <c r="R18" i="19"/>
  <c r="X15" i="19"/>
  <c r="H13" i="19"/>
  <c r="G21" i="19"/>
  <c r="P10" i="19"/>
  <c r="O9" i="19"/>
  <c r="R73" i="19" s="1"/>
  <c r="R10" i="19"/>
  <c r="X103" i="19"/>
  <c r="X114" i="19"/>
  <c r="X125" i="19"/>
  <c r="W133" i="19"/>
  <c r="X136" i="19"/>
  <c r="W135" i="19"/>
  <c r="X144" i="19"/>
  <c r="X155" i="19"/>
  <c r="R101" i="19"/>
  <c r="P101" i="19"/>
  <c r="P112" i="19"/>
  <c r="R123" i="19"/>
  <c r="P123" i="19"/>
  <c r="R131" i="19"/>
  <c r="P131" i="19"/>
  <c r="P142" i="19"/>
  <c r="R153" i="19"/>
  <c r="P153" i="19"/>
  <c r="O161" i="19"/>
  <c r="H100" i="19"/>
  <c r="H111" i="19"/>
  <c r="G119" i="19"/>
  <c r="H122" i="19"/>
  <c r="G121" i="19"/>
  <c r="H130" i="19"/>
  <c r="H141" i="19"/>
  <c r="H152" i="19"/>
  <c r="H87" i="19"/>
  <c r="X53" i="19"/>
  <c r="X90" i="19"/>
  <c r="P68" i="19"/>
  <c r="R68" i="19"/>
  <c r="X39" i="19"/>
  <c r="H74" i="19"/>
  <c r="H48" i="19"/>
  <c r="R87" i="19"/>
  <c r="P87" i="19"/>
  <c r="O65" i="19"/>
  <c r="R66" i="19"/>
  <c r="P66" i="19"/>
  <c r="H43" i="19"/>
  <c r="P84" i="19"/>
  <c r="N77" i="19"/>
  <c r="P69" i="19"/>
  <c r="H47" i="19"/>
  <c r="F49" i="19"/>
  <c r="M137" i="17"/>
  <c r="L137" i="17"/>
  <c r="K137" i="17"/>
  <c r="I137" i="17"/>
  <c r="J137" i="17"/>
  <c r="G105" i="17"/>
  <c r="K97" i="17"/>
  <c r="I97" i="17"/>
  <c r="W12" i="17"/>
  <c r="Y12" i="17"/>
  <c r="X67" i="19"/>
  <c r="V65" i="19"/>
  <c r="X66" i="19"/>
  <c r="V133" i="19"/>
  <c r="V135" i="19"/>
  <c r="I151" i="17"/>
  <c r="M151" i="17"/>
  <c r="L151" i="17"/>
  <c r="K151" i="17"/>
  <c r="J151" i="17"/>
  <c r="G119" i="17"/>
  <c r="J122" i="17"/>
  <c r="I122" i="17"/>
  <c r="M122" i="17"/>
  <c r="H121" i="17"/>
  <c r="L122" i="17"/>
  <c r="K122" i="17"/>
  <c r="G147" i="17"/>
  <c r="K75" i="17"/>
  <c r="J75" i="17"/>
  <c r="I75" i="17"/>
  <c r="M75" i="17"/>
  <c r="L75" i="17"/>
  <c r="T21" i="17"/>
  <c r="L141" i="17"/>
  <c r="K141" i="17"/>
  <c r="J141" i="17"/>
  <c r="I141" i="17"/>
  <c r="M141" i="17"/>
  <c r="L124" i="17"/>
  <c r="K124" i="17"/>
  <c r="J124" i="17"/>
  <c r="I124" i="17"/>
  <c r="M124" i="17"/>
  <c r="G91" i="17"/>
  <c r="M155" i="17"/>
  <c r="L155" i="17"/>
  <c r="K155" i="17"/>
  <c r="J155" i="17"/>
  <c r="I155" i="17"/>
  <c r="M138" i="17"/>
  <c r="L138" i="17"/>
  <c r="K138" i="17"/>
  <c r="J138" i="17"/>
  <c r="I138" i="17"/>
  <c r="R21" i="17"/>
  <c r="R9" i="17"/>
  <c r="E149" i="17"/>
  <c r="M107" i="13"/>
  <c r="L107" i="13"/>
  <c r="K107" i="13"/>
  <c r="J107" i="13"/>
  <c r="I107" i="13"/>
  <c r="M89" i="13"/>
  <c r="L89" i="13"/>
  <c r="K89" i="13"/>
  <c r="J89" i="13"/>
  <c r="I89" i="13"/>
  <c r="M46" i="13"/>
  <c r="L46" i="13"/>
  <c r="K46" i="13"/>
  <c r="J46" i="13"/>
  <c r="I46" i="13"/>
  <c r="K32" i="13"/>
  <c r="I32" i="13"/>
  <c r="W45" i="12"/>
  <c r="W37" i="12"/>
  <c r="W29" i="12"/>
  <c r="W21" i="12"/>
  <c r="W11" i="12"/>
  <c r="T13" i="14"/>
  <c r="V13" i="14"/>
  <c r="U13" i="14"/>
  <c r="I43" i="13"/>
  <c r="M43" i="13"/>
  <c r="L43" i="13"/>
  <c r="K43" i="13"/>
  <c r="J43" i="13"/>
  <c r="I15" i="13"/>
  <c r="M15" i="13"/>
  <c r="L15" i="13"/>
  <c r="K15" i="13"/>
  <c r="J15" i="13"/>
  <c r="U14" i="12"/>
  <c r="X14" i="12"/>
  <c r="V14" i="12"/>
  <c r="D55" i="12"/>
  <c r="E63" i="17"/>
  <c r="J135" i="13"/>
  <c r="I135" i="13"/>
  <c r="M135" i="13"/>
  <c r="L135" i="13"/>
  <c r="K135" i="13"/>
  <c r="J117" i="13"/>
  <c r="I117" i="13"/>
  <c r="M117" i="13"/>
  <c r="L117" i="13"/>
  <c r="K117" i="13"/>
  <c r="L101" i="13"/>
  <c r="J101" i="13"/>
  <c r="J74" i="13"/>
  <c r="I74" i="13"/>
  <c r="M74" i="13"/>
  <c r="L74" i="13"/>
  <c r="K74" i="13"/>
  <c r="V47" i="12"/>
  <c r="U47" i="12"/>
  <c r="X47" i="12"/>
  <c r="V39" i="12"/>
  <c r="U39" i="12"/>
  <c r="X39" i="12"/>
  <c r="V31" i="12"/>
  <c r="U31" i="12"/>
  <c r="X31" i="12"/>
  <c r="V23" i="12"/>
  <c r="U23" i="12"/>
  <c r="X23" i="12"/>
  <c r="V15" i="12"/>
  <c r="U15" i="12"/>
  <c r="X15" i="12"/>
  <c r="E56" i="12"/>
  <c r="E135" i="17"/>
  <c r="V19" i="14"/>
  <c r="U19" i="14"/>
  <c r="T19" i="14"/>
  <c r="K157" i="13"/>
  <c r="J157" i="13"/>
  <c r="I157" i="13"/>
  <c r="M157" i="13"/>
  <c r="L157" i="13"/>
  <c r="D118" i="13"/>
  <c r="K97" i="13"/>
  <c r="J97" i="13"/>
  <c r="I97" i="13"/>
  <c r="M97" i="13"/>
  <c r="L97" i="13"/>
  <c r="K54" i="13"/>
  <c r="J54" i="13"/>
  <c r="I54" i="13"/>
  <c r="H62" i="13"/>
  <c r="M54" i="13"/>
  <c r="L54" i="13"/>
  <c r="W14" i="12"/>
  <c r="F53" i="12"/>
  <c r="E121" i="17"/>
  <c r="E91" i="17"/>
  <c r="E51" i="17"/>
  <c r="U14" i="14"/>
  <c r="L120" i="13"/>
  <c r="K120" i="13"/>
  <c r="J120" i="13"/>
  <c r="I120" i="13"/>
  <c r="M120" i="13"/>
  <c r="C56" i="12"/>
  <c r="L71" i="17"/>
  <c r="J71" i="17"/>
  <c r="L157" i="17"/>
  <c r="J157" i="17"/>
  <c r="L126" i="17"/>
  <c r="J126" i="17"/>
  <c r="D149" i="17"/>
  <c r="M73" i="13"/>
  <c r="L73" i="13"/>
  <c r="K73" i="13"/>
  <c r="J73" i="13"/>
  <c r="I73" i="13"/>
  <c r="D34" i="13"/>
  <c r="W9" i="12"/>
  <c r="Z16" i="16"/>
  <c r="Y16" i="16"/>
  <c r="X16" i="16"/>
  <c r="W16" i="16"/>
  <c r="AA16" i="16"/>
  <c r="X15" i="16"/>
  <c r="W15" i="16"/>
  <c r="AA15" i="16"/>
  <c r="Y15" i="16"/>
  <c r="Z15" i="16"/>
  <c r="M87" i="13"/>
  <c r="L87" i="13"/>
  <c r="K87" i="13"/>
  <c r="J87" i="13"/>
  <c r="I87" i="13"/>
  <c r="D48" i="13"/>
  <c r="M27" i="13"/>
  <c r="L27" i="13"/>
  <c r="K27" i="13"/>
  <c r="J27" i="13"/>
  <c r="I27" i="13"/>
  <c r="W48" i="12"/>
  <c r="W40" i="12"/>
  <c r="W32" i="12"/>
  <c r="W24" i="12"/>
  <c r="W16" i="12"/>
  <c r="C48" i="13"/>
  <c r="L80" i="10"/>
  <c r="L34" i="10"/>
  <c r="J283" i="8"/>
  <c r="J217" i="8"/>
  <c r="L207" i="8"/>
  <c r="H189" i="8"/>
  <c r="F147" i="8"/>
  <c r="H147" i="8"/>
  <c r="F19" i="8"/>
  <c r="H19" i="8"/>
  <c r="J31" i="10"/>
  <c r="L31" i="10"/>
  <c r="H280" i="8"/>
  <c r="J280" i="8"/>
  <c r="F262" i="8"/>
  <c r="J234" i="8"/>
  <c r="L234" i="8"/>
  <c r="F216" i="8"/>
  <c r="H216" i="8"/>
  <c r="L196" i="8"/>
  <c r="J42" i="10"/>
  <c r="H9" i="10"/>
  <c r="J251" i="8"/>
  <c r="J207" i="8"/>
  <c r="J163" i="8"/>
  <c r="C104" i="13"/>
  <c r="L81" i="10"/>
  <c r="L54" i="10"/>
  <c r="F35" i="10"/>
  <c r="F14" i="10"/>
  <c r="J254" i="8"/>
  <c r="F236" i="8"/>
  <c r="L216" i="8"/>
  <c r="F126" i="8"/>
  <c r="H75" i="8"/>
  <c r="F20" i="8"/>
  <c r="H20" i="8"/>
  <c r="N35" i="12"/>
  <c r="M35" i="12"/>
  <c r="L35" i="12"/>
  <c r="K35" i="12"/>
  <c r="J35" i="12"/>
  <c r="I35" i="12"/>
  <c r="L42" i="12"/>
  <c r="K42" i="12"/>
  <c r="J42" i="12"/>
  <c r="I42" i="12"/>
  <c r="N42" i="12"/>
  <c r="M42" i="12"/>
  <c r="J17" i="12"/>
  <c r="I17" i="12"/>
  <c r="N17" i="12"/>
  <c r="M17" i="12"/>
  <c r="L17" i="12"/>
  <c r="K17" i="12"/>
  <c r="J49" i="12"/>
  <c r="I49" i="12"/>
  <c r="N49" i="12"/>
  <c r="M49" i="12"/>
  <c r="L49" i="12"/>
  <c r="K49" i="12"/>
  <c r="N32" i="12"/>
  <c r="M32" i="12"/>
  <c r="L32" i="12"/>
  <c r="K32" i="12"/>
  <c r="J32" i="12"/>
  <c r="I32" i="12"/>
  <c r="L65" i="10"/>
  <c r="H34" i="10"/>
  <c r="J13" i="10"/>
  <c r="H281" i="8"/>
  <c r="L263" i="8"/>
  <c r="H237" i="8"/>
  <c r="L219" i="8"/>
  <c r="H193" i="8"/>
  <c r="L175" i="8"/>
  <c r="F107" i="8"/>
  <c r="H107" i="8"/>
  <c r="F15" i="8"/>
  <c r="H15" i="8"/>
  <c r="Z10" i="13"/>
  <c r="Y10" i="13"/>
  <c r="X10" i="13"/>
  <c r="W10" i="13"/>
  <c r="AA10" i="13"/>
  <c r="AA8" i="13"/>
  <c r="Z8" i="13"/>
  <c r="Y8" i="13"/>
  <c r="X8" i="13"/>
  <c r="W8" i="13"/>
  <c r="F85" i="10"/>
  <c r="H75" i="10"/>
  <c r="F58" i="10"/>
  <c r="H58" i="10"/>
  <c r="F39" i="10"/>
  <c r="H10" i="10"/>
  <c r="F278" i="8"/>
  <c r="J238" i="8"/>
  <c r="H218" i="8"/>
  <c r="F190" i="8"/>
  <c r="F102" i="8"/>
  <c r="H102" i="8"/>
  <c r="F18" i="8"/>
  <c r="H18" i="8"/>
  <c r="L82" i="10"/>
  <c r="H279" i="8"/>
  <c r="L261" i="8"/>
  <c r="H235" i="8"/>
  <c r="L217" i="8"/>
  <c r="H191" i="8"/>
  <c r="L173" i="8"/>
  <c r="L151" i="8"/>
  <c r="J150" i="8"/>
  <c r="L149" i="8"/>
  <c r="U42" i="5"/>
  <c r="W42" i="5"/>
  <c r="V42" i="5"/>
  <c r="T42" i="5"/>
  <c r="S42" i="5"/>
  <c r="M21" i="5"/>
  <c r="L21" i="5"/>
  <c r="K21" i="5"/>
  <c r="J21" i="5"/>
  <c r="I21" i="5"/>
  <c r="G195" i="3"/>
  <c r="F64" i="8"/>
  <c r="T47" i="5"/>
  <c r="S47" i="5"/>
  <c r="W47" i="5"/>
  <c r="V47" i="5"/>
  <c r="U47" i="5"/>
  <c r="S11" i="5"/>
  <c r="W11" i="5"/>
  <c r="V11" i="5"/>
  <c r="U11" i="5"/>
  <c r="T11" i="5"/>
  <c r="F191" i="3"/>
  <c r="K74" i="2"/>
  <c r="J74" i="2"/>
  <c r="V29" i="5"/>
  <c r="W29" i="5"/>
  <c r="U29" i="5"/>
  <c r="T29" i="5"/>
  <c r="S29" i="5"/>
  <c r="T14" i="5"/>
  <c r="S14" i="5"/>
  <c r="W14" i="5"/>
  <c r="V14" i="5"/>
  <c r="U14" i="5"/>
  <c r="J120" i="8"/>
  <c r="H130" i="8"/>
  <c r="F123" i="8"/>
  <c r="L127" i="8"/>
  <c r="S38" i="5"/>
  <c r="U38" i="5"/>
  <c r="F141" i="8"/>
  <c r="L53" i="8"/>
  <c r="S31" i="6"/>
  <c r="W31" i="6"/>
  <c r="V31" i="6"/>
  <c r="U31" i="6"/>
  <c r="T31" i="6"/>
  <c r="M21" i="6"/>
  <c r="I21" i="6"/>
  <c r="L21" i="6"/>
  <c r="K21" i="6"/>
  <c r="J21" i="6"/>
  <c r="L26" i="6"/>
  <c r="M26" i="6"/>
  <c r="K26" i="6"/>
  <c r="J26" i="6"/>
  <c r="I26" i="6"/>
  <c r="L22" i="6"/>
  <c r="K22" i="6"/>
  <c r="I22" i="6"/>
  <c r="M22" i="6"/>
  <c r="J22" i="6"/>
  <c r="M24" i="6"/>
  <c r="T27" i="5"/>
  <c r="W27" i="5"/>
  <c r="V27" i="5"/>
  <c r="U27" i="5"/>
  <c r="S27" i="5"/>
  <c r="V12" i="5"/>
  <c r="U12" i="5"/>
  <c r="T12" i="5"/>
  <c r="S12" i="5"/>
  <c r="W12" i="5"/>
  <c r="W13" i="5"/>
  <c r="L51" i="5"/>
  <c r="J51" i="5"/>
  <c r="I51" i="5"/>
  <c r="M51" i="5"/>
  <c r="K51" i="5"/>
  <c r="M49" i="2"/>
  <c r="K49" i="2"/>
  <c r="L49" i="2"/>
  <c r="J49" i="2"/>
  <c r="N49" i="2"/>
  <c r="L12" i="2"/>
  <c r="M12" i="2"/>
  <c r="L11" i="10"/>
  <c r="L15" i="10"/>
  <c r="S23" i="6"/>
  <c r="W23" i="6"/>
  <c r="V23" i="6"/>
  <c r="U23" i="6"/>
  <c r="T23" i="6"/>
  <c r="W51" i="6"/>
  <c r="T51" i="6"/>
  <c r="S51" i="6"/>
  <c r="V51" i="6"/>
  <c r="U51" i="6"/>
  <c r="U45" i="6"/>
  <c r="W45" i="6"/>
  <c r="T45" i="6"/>
  <c r="V45" i="6"/>
  <c r="S45" i="6"/>
  <c r="I31" i="6"/>
  <c r="K31" i="6"/>
  <c r="J33" i="5"/>
  <c r="M33" i="5"/>
  <c r="L33" i="5"/>
  <c r="K33" i="5"/>
  <c r="I33" i="5"/>
  <c r="K40" i="5"/>
  <c r="I40" i="5"/>
  <c r="K19" i="2"/>
  <c r="M19" i="2"/>
  <c r="L19" i="2"/>
  <c r="J19" i="2"/>
  <c r="L60" i="8"/>
  <c r="T13" i="5"/>
  <c r="V13" i="5"/>
  <c r="T40" i="5"/>
  <c r="V40" i="5"/>
  <c r="V36" i="5"/>
  <c r="T36" i="5"/>
  <c r="K144" i="3"/>
  <c r="J144" i="3"/>
  <c r="N144" i="3"/>
  <c r="M144" i="3"/>
  <c r="L144" i="3"/>
  <c r="T20" i="5"/>
  <c r="V20" i="5"/>
  <c r="M47" i="2"/>
  <c r="L47" i="2"/>
  <c r="M153" i="3"/>
  <c r="L153" i="3"/>
  <c r="K153" i="3"/>
  <c r="J153" i="3"/>
  <c r="N153" i="3"/>
  <c r="N156" i="3"/>
  <c r="N160" i="3"/>
  <c r="I196" i="3"/>
  <c r="M185" i="3"/>
  <c r="L185" i="3"/>
  <c r="K185" i="3"/>
  <c r="J185" i="3"/>
  <c r="N185" i="3"/>
  <c r="K182" i="3"/>
  <c r="J182" i="3"/>
  <c r="I193" i="3"/>
  <c r="N182" i="3"/>
  <c r="M182" i="3"/>
  <c r="L182" i="3"/>
  <c r="K217" i="3"/>
  <c r="J217" i="3"/>
  <c r="N217" i="3"/>
  <c r="L217" i="3"/>
  <c r="M217" i="3"/>
  <c r="N179" i="3"/>
  <c r="M179" i="3"/>
  <c r="L179" i="3"/>
  <c r="K179" i="3"/>
  <c r="J179" i="3"/>
  <c r="I190" i="3"/>
  <c r="J21" i="2"/>
  <c r="K21" i="2"/>
  <c r="K7" i="2"/>
  <c r="J7" i="2"/>
  <c r="H186" i="3"/>
  <c r="D104" i="28"/>
  <c r="L63" i="25"/>
  <c r="L57" i="25"/>
  <c r="L81" i="25"/>
  <c r="L56" i="25"/>
  <c r="L80" i="25"/>
  <c r="H263" i="24"/>
  <c r="J263" i="24"/>
  <c r="F241" i="24"/>
  <c r="F231" i="24"/>
  <c r="H231" i="24"/>
  <c r="F211" i="24"/>
  <c r="J191" i="24"/>
  <c r="L191" i="24"/>
  <c r="H171" i="24"/>
  <c r="J171" i="24"/>
  <c r="F153" i="24"/>
  <c r="F143" i="24"/>
  <c r="H143" i="24"/>
  <c r="F123" i="24"/>
  <c r="J256" i="24"/>
  <c r="L256" i="24"/>
  <c r="H232" i="24"/>
  <c r="J232" i="24"/>
  <c r="L192" i="24"/>
  <c r="J164" i="24"/>
  <c r="L164" i="24"/>
  <c r="H144" i="24"/>
  <c r="J144" i="24"/>
  <c r="J267" i="24"/>
  <c r="L267" i="24"/>
  <c r="L257" i="24"/>
  <c r="F237" i="24"/>
  <c r="J219" i="24"/>
  <c r="L219" i="24"/>
  <c r="L209" i="24"/>
  <c r="F193" i="24"/>
  <c r="J175" i="24"/>
  <c r="L175" i="24"/>
  <c r="L165" i="24"/>
  <c r="F149" i="24"/>
  <c r="J131" i="24"/>
  <c r="L131" i="24"/>
  <c r="L121" i="24"/>
  <c r="C90" i="28"/>
  <c r="C132" i="28"/>
  <c r="F55" i="25"/>
  <c r="F87" i="25"/>
  <c r="F43" i="25"/>
  <c r="F86" i="25"/>
  <c r="F42" i="25"/>
  <c r="H264" i="24"/>
  <c r="J214" i="24"/>
  <c r="F196" i="24"/>
  <c r="H186" i="24"/>
  <c r="F122" i="24"/>
  <c r="L75" i="24"/>
  <c r="J257" i="24"/>
  <c r="H211" i="24"/>
  <c r="J195" i="24"/>
  <c r="L185" i="24"/>
  <c r="H153" i="24"/>
  <c r="L127" i="24"/>
  <c r="L59" i="24"/>
  <c r="F57" i="24"/>
  <c r="F61" i="24"/>
  <c r="J82" i="24"/>
  <c r="L82" i="24"/>
  <c r="J76" i="24"/>
  <c r="L76" i="24"/>
  <c r="F87" i="24"/>
  <c r="H78" i="24"/>
  <c r="J78" i="24"/>
  <c r="H64" i="24"/>
  <c r="J64" i="24"/>
  <c r="H63" i="24"/>
  <c r="J63" i="24"/>
  <c r="U21" i="22"/>
  <c r="F86" i="24"/>
  <c r="X86" i="19"/>
  <c r="H67" i="19"/>
  <c r="O37" i="19"/>
  <c r="R38" i="19"/>
  <c r="P38" i="19"/>
  <c r="X87" i="19"/>
  <c r="X55" i="19"/>
  <c r="W63" i="19"/>
  <c r="X31" i="19"/>
  <c r="H29" i="19"/>
  <c r="P26" i="19"/>
  <c r="R26" i="19"/>
  <c r="X20" i="19"/>
  <c r="H18" i="19"/>
  <c r="P15" i="19"/>
  <c r="R15" i="19"/>
  <c r="X12" i="19"/>
  <c r="H10" i="19"/>
  <c r="G9" i="19"/>
  <c r="J26" i="19" s="1"/>
  <c r="X104" i="19"/>
  <c r="X115" i="19"/>
  <c r="X126" i="19"/>
  <c r="X137" i="19"/>
  <c r="X145" i="19"/>
  <c r="X159" i="19"/>
  <c r="R102" i="19"/>
  <c r="P102" i="19"/>
  <c r="R113" i="19"/>
  <c r="P113" i="19"/>
  <c r="R124" i="19"/>
  <c r="P124" i="19"/>
  <c r="R132" i="19"/>
  <c r="P132" i="19"/>
  <c r="R143" i="19"/>
  <c r="P143" i="19"/>
  <c r="R157" i="19"/>
  <c r="P157" i="19"/>
  <c r="H101" i="19"/>
  <c r="H112" i="19"/>
  <c r="H123" i="19"/>
  <c r="H131" i="19"/>
  <c r="H142" i="19"/>
  <c r="J153" i="19"/>
  <c r="G161" i="19"/>
  <c r="H153" i="19"/>
  <c r="H76" i="19"/>
  <c r="R47" i="19"/>
  <c r="P47" i="19"/>
  <c r="H88" i="19"/>
  <c r="H62" i="19"/>
  <c r="P33" i="19"/>
  <c r="R33" i="19"/>
  <c r="R71" i="19"/>
  <c r="P71" i="19"/>
  <c r="O77" i="19"/>
  <c r="R45" i="19"/>
  <c r="P45" i="19"/>
  <c r="X84" i="19"/>
  <c r="X62" i="19"/>
  <c r="R40" i="19"/>
  <c r="P40" i="19"/>
  <c r="F51" i="19"/>
  <c r="P88" i="19"/>
  <c r="N147" i="19"/>
  <c r="N149" i="19"/>
  <c r="F105" i="19"/>
  <c r="F93" i="19"/>
  <c r="H56" i="19"/>
  <c r="F37" i="19"/>
  <c r="H38" i="19"/>
  <c r="F133" i="19"/>
  <c r="F135" i="19"/>
  <c r="C135" i="17"/>
  <c r="I114" i="17"/>
  <c r="K114" i="17"/>
  <c r="M94" i="17"/>
  <c r="H93" i="17"/>
  <c r="L94" i="17"/>
  <c r="K94" i="17"/>
  <c r="J94" i="17"/>
  <c r="I94" i="17"/>
  <c r="V63" i="19"/>
  <c r="V21" i="19"/>
  <c r="X75" i="19"/>
  <c r="X74" i="19"/>
  <c r="C149" i="17"/>
  <c r="I108" i="17"/>
  <c r="M108" i="17"/>
  <c r="H107" i="17"/>
  <c r="L108" i="17"/>
  <c r="K108" i="17"/>
  <c r="J108" i="17"/>
  <c r="J139" i="17"/>
  <c r="I139" i="17"/>
  <c r="H147" i="17"/>
  <c r="M139" i="17"/>
  <c r="L139" i="17"/>
  <c r="K139" i="17"/>
  <c r="K136" i="17"/>
  <c r="J136" i="17"/>
  <c r="I136" i="17"/>
  <c r="M136" i="17"/>
  <c r="L136" i="17"/>
  <c r="H135" i="17"/>
  <c r="F63" i="17"/>
  <c r="X12" i="17"/>
  <c r="Z12" i="17"/>
  <c r="C147" i="17"/>
  <c r="L81" i="17"/>
  <c r="K81" i="17"/>
  <c r="J81" i="17"/>
  <c r="I81" i="17"/>
  <c r="M81" i="17"/>
  <c r="C161" i="17"/>
  <c r="M95" i="17"/>
  <c r="L95" i="17"/>
  <c r="K95" i="17"/>
  <c r="J95" i="17"/>
  <c r="I95" i="17"/>
  <c r="G63" i="17"/>
  <c r="G51" i="17"/>
  <c r="AA11" i="17"/>
  <c r="Z11" i="17"/>
  <c r="Y11" i="17"/>
  <c r="X11" i="17"/>
  <c r="W11" i="17"/>
  <c r="M150" i="13"/>
  <c r="L150" i="13"/>
  <c r="K150" i="13"/>
  <c r="J150" i="13"/>
  <c r="I150" i="13"/>
  <c r="K136" i="13"/>
  <c r="I136" i="13"/>
  <c r="M72" i="13"/>
  <c r="L72" i="13"/>
  <c r="K72" i="13"/>
  <c r="J72" i="13"/>
  <c r="I72" i="13"/>
  <c r="K58" i="13"/>
  <c r="I58" i="13"/>
  <c r="E55" i="12"/>
  <c r="AA15" i="15"/>
  <c r="Z15" i="15"/>
  <c r="Y15" i="15"/>
  <c r="X15" i="15"/>
  <c r="W15" i="15"/>
  <c r="AA18" i="15"/>
  <c r="Z18" i="15"/>
  <c r="Y18" i="15"/>
  <c r="X18" i="15"/>
  <c r="W18" i="15"/>
  <c r="W20" i="15"/>
  <c r="AA20" i="15"/>
  <c r="Z20" i="15"/>
  <c r="Y20" i="15"/>
  <c r="X20" i="15"/>
  <c r="W19" i="15"/>
  <c r="Y19" i="15"/>
  <c r="I129" i="13"/>
  <c r="M129" i="13"/>
  <c r="L129" i="13"/>
  <c r="K129" i="13"/>
  <c r="J129" i="13"/>
  <c r="D90" i="13"/>
  <c r="I69" i="13"/>
  <c r="M69" i="13"/>
  <c r="L69" i="13"/>
  <c r="K69" i="13"/>
  <c r="J69" i="13"/>
  <c r="I26" i="13"/>
  <c r="H34" i="13"/>
  <c r="M26" i="13"/>
  <c r="L26" i="13"/>
  <c r="K26" i="13"/>
  <c r="J26" i="13"/>
  <c r="W7" i="12"/>
  <c r="J100" i="13"/>
  <c r="I100" i="13"/>
  <c r="M100" i="13"/>
  <c r="L100" i="13"/>
  <c r="K100" i="13"/>
  <c r="L58" i="13"/>
  <c r="J58" i="13"/>
  <c r="V55" i="12"/>
  <c r="U55" i="12"/>
  <c r="X55" i="12"/>
  <c r="O23" i="14"/>
  <c r="U15" i="14"/>
  <c r="K140" i="13"/>
  <c r="J140" i="13"/>
  <c r="I140" i="13"/>
  <c r="M140" i="13"/>
  <c r="L140" i="13"/>
  <c r="E132" i="13"/>
  <c r="K37" i="13"/>
  <c r="J37" i="13"/>
  <c r="I37" i="13"/>
  <c r="M37" i="13"/>
  <c r="L37" i="13"/>
  <c r="E107" i="17"/>
  <c r="E161" i="17"/>
  <c r="L59" i="13"/>
  <c r="K59" i="13"/>
  <c r="J59" i="13"/>
  <c r="I59" i="13"/>
  <c r="M59" i="13"/>
  <c r="X56" i="12"/>
  <c r="V56" i="12"/>
  <c r="U56" i="12"/>
  <c r="W47" i="12"/>
  <c r="W39" i="12"/>
  <c r="W31" i="12"/>
  <c r="W23" i="12"/>
  <c r="W15" i="12"/>
  <c r="D119" i="17"/>
  <c r="D79" i="17"/>
  <c r="J80" i="17"/>
  <c r="L80" i="17"/>
  <c r="L57" i="17"/>
  <c r="J57" i="17"/>
  <c r="L143" i="17"/>
  <c r="J143" i="17"/>
  <c r="M159" i="13"/>
  <c r="L159" i="13"/>
  <c r="K159" i="13"/>
  <c r="J159" i="13"/>
  <c r="I159" i="13"/>
  <c r="M116" i="13"/>
  <c r="L116" i="13"/>
  <c r="K116" i="13"/>
  <c r="J116" i="13"/>
  <c r="I116" i="13"/>
  <c r="M56" i="13"/>
  <c r="L56" i="13"/>
  <c r="K56" i="13"/>
  <c r="J56" i="13"/>
  <c r="I56" i="13"/>
  <c r="E48" i="13"/>
  <c r="F54" i="12"/>
  <c r="M130" i="13"/>
  <c r="L130" i="13"/>
  <c r="K130" i="13"/>
  <c r="J130" i="13"/>
  <c r="I130" i="13"/>
  <c r="M70" i="13"/>
  <c r="L70" i="13"/>
  <c r="K70" i="13"/>
  <c r="J70" i="13"/>
  <c r="I70" i="13"/>
  <c r="E62" i="13"/>
  <c r="X57" i="12"/>
  <c r="V57" i="12"/>
  <c r="U57" i="12"/>
  <c r="F80" i="10"/>
  <c r="F34" i="10"/>
  <c r="L281" i="8"/>
  <c r="J253" i="8"/>
  <c r="F235" i="8"/>
  <c r="L215" i="8"/>
  <c r="F125" i="8"/>
  <c r="F11" i="8"/>
  <c r="H11" i="8"/>
  <c r="U25" i="6"/>
  <c r="S25" i="6"/>
  <c r="L83" i="10"/>
  <c r="F252" i="8"/>
  <c r="H252" i="8"/>
  <c r="L232" i="8"/>
  <c r="H214" i="8"/>
  <c r="J214" i="8"/>
  <c r="F196" i="8"/>
  <c r="L86" i="10"/>
  <c r="H36" i="10"/>
  <c r="J36" i="10"/>
  <c r="F277" i="8"/>
  <c r="J259" i="8"/>
  <c r="F233" i="8"/>
  <c r="J215" i="8"/>
  <c r="F189" i="8"/>
  <c r="J171" i="8"/>
  <c r="F153" i="8"/>
  <c r="C34" i="13"/>
  <c r="C90" i="13"/>
  <c r="F81" i="10"/>
  <c r="J64" i="10"/>
  <c r="L64" i="10"/>
  <c r="F54" i="10"/>
  <c r="F33" i="10"/>
  <c r="H12" i="10"/>
  <c r="J12" i="10"/>
  <c r="J262" i="8"/>
  <c r="L252" i="8"/>
  <c r="H234" i="8"/>
  <c r="J188" i="8"/>
  <c r="L188" i="8"/>
  <c r="F170" i="8"/>
  <c r="H170" i="8"/>
  <c r="F104" i="8"/>
  <c r="H104" i="8"/>
  <c r="F12" i="8"/>
  <c r="H12" i="8"/>
  <c r="H56" i="12"/>
  <c r="N9" i="12"/>
  <c r="M9" i="12"/>
  <c r="L9" i="12"/>
  <c r="K9" i="12"/>
  <c r="J9" i="12"/>
  <c r="I9" i="12"/>
  <c r="N39" i="12"/>
  <c r="M39" i="12"/>
  <c r="L39" i="12"/>
  <c r="K39" i="12"/>
  <c r="J39" i="12"/>
  <c r="I39" i="12"/>
  <c r="L13" i="12"/>
  <c r="K13" i="12"/>
  <c r="J13" i="12"/>
  <c r="I13" i="12"/>
  <c r="N13" i="12"/>
  <c r="M13" i="12"/>
  <c r="L46" i="12"/>
  <c r="K46" i="12"/>
  <c r="J46" i="12"/>
  <c r="I46" i="12"/>
  <c r="N46" i="12"/>
  <c r="M46" i="12"/>
  <c r="J21" i="12"/>
  <c r="I21" i="12"/>
  <c r="N21" i="12"/>
  <c r="M21" i="12"/>
  <c r="L21" i="12"/>
  <c r="K21" i="12"/>
  <c r="N36" i="12"/>
  <c r="M36" i="12"/>
  <c r="L36" i="12"/>
  <c r="K36" i="12"/>
  <c r="J36" i="12"/>
  <c r="I36" i="12"/>
  <c r="L84" i="10"/>
  <c r="F65" i="10"/>
  <c r="F55" i="10"/>
  <c r="H55" i="10"/>
  <c r="F99" i="8"/>
  <c r="H99" i="8"/>
  <c r="J65" i="8"/>
  <c r="U29" i="6"/>
  <c r="S29" i="6"/>
  <c r="Z14" i="13"/>
  <c r="Y14" i="13"/>
  <c r="X14" i="13"/>
  <c r="W14" i="13"/>
  <c r="AA14" i="13"/>
  <c r="V20" i="13"/>
  <c r="AA12" i="13"/>
  <c r="Z12" i="13"/>
  <c r="Y12" i="13"/>
  <c r="X12" i="13"/>
  <c r="W12" i="13"/>
  <c r="H83" i="10"/>
  <c r="J83" i="10"/>
  <c r="H56" i="10"/>
  <c r="H37" i="10"/>
  <c r="F20" i="10"/>
  <c r="H276" i="8"/>
  <c r="L236" i="8"/>
  <c r="J208" i="8"/>
  <c r="H188" i="8"/>
  <c r="J87" i="8"/>
  <c r="F75" i="8"/>
  <c r="F10" i="8"/>
  <c r="H10" i="8"/>
  <c r="F82" i="10"/>
  <c r="H21" i="10"/>
  <c r="J153" i="8"/>
  <c r="H149" i="8"/>
  <c r="H146" i="8"/>
  <c r="H143" i="8"/>
  <c r="J151" i="8"/>
  <c r="H56" i="8"/>
  <c r="J56" i="8"/>
  <c r="K40" i="6"/>
  <c r="J40" i="6"/>
  <c r="I40" i="6"/>
  <c r="M40" i="6"/>
  <c r="L40" i="6"/>
  <c r="V26" i="6"/>
  <c r="T26" i="6"/>
  <c r="I13" i="6"/>
  <c r="K13" i="6"/>
  <c r="I42" i="5"/>
  <c r="K42" i="5"/>
  <c r="W19" i="5"/>
  <c r="V19" i="5"/>
  <c r="U19" i="5"/>
  <c r="S19" i="5"/>
  <c r="T19" i="5"/>
  <c r="U13" i="5"/>
  <c r="S13" i="5"/>
  <c r="E192" i="3"/>
  <c r="G67" i="2"/>
  <c r="H125" i="8"/>
  <c r="T30" i="6"/>
  <c r="S30" i="6"/>
  <c r="U30" i="6"/>
  <c r="W30" i="6"/>
  <c r="V30" i="6"/>
  <c r="T18" i="6"/>
  <c r="V18" i="6"/>
  <c r="F187" i="3"/>
  <c r="H67" i="2"/>
  <c r="K64" i="2"/>
  <c r="J64" i="2"/>
  <c r="V37" i="5"/>
  <c r="W37" i="5"/>
  <c r="U37" i="5"/>
  <c r="T37" i="5"/>
  <c r="S37" i="5"/>
  <c r="M164" i="3"/>
  <c r="L164" i="3"/>
  <c r="H119" i="8"/>
  <c r="F119" i="8"/>
  <c r="J129" i="8"/>
  <c r="L129" i="8"/>
  <c r="F128" i="8"/>
  <c r="J81" i="8"/>
  <c r="L81" i="8"/>
  <c r="K48" i="6"/>
  <c r="J48" i="6"/>
  <c r="I48" i="6"/>
  <c r="M48" i="6"/>
  <c r="L48" i="6"/>
  <c r="M51" i="6"/>
  <c r="M49" i="6"/>
  <c r="M52" i="6"/>
  <c r="M29" i="6"/>
  <c r="I29" i="6"/>
  <c r="L29" i="6"/>
  <c r="K29" i="6"/>
  <c r="J29" i="6"/>
  <c r="M31" i="6"/>
  <c r="L34" i="6"/>
  <c r="M34" i="6"/>
  <c r="K34" i="6"/>
  <c r="J34" i="6"/>
  <c r="I34" i="6"/>
  <c r="M35" i="6"/>
  <c r="L30" i="6"/>
  <c r="K30" i="6"/>
  <c r="J30" i="6"/>
  <c r="M30" i="6"/>
  <c r="I30" i="6"/>
  <c r="U20" i="5"/>
  <c r="S20" i="5"/>
  <c r="L31" i="5"/>
  <c r="M31" i="5"/>
  <c r="K31" i="5"/>
  <c r="J31" i="5"/>
  <c r="I31" i="5"/>
  <c r="M66" i="2"/>
  <c r="L66" i="2"/>
  <c r="K66" i="2"/>
  <c r="J66" i="2"/>
  <c r="M38" i="2"/>
  <c r="K38" i="2"/>
  <c r="L38" i="2"/>
  <c r="J38" i="2"/>
  <c r="N38" i="2"/>
  <c r="M10" i="2"/>
  <c r="L10" i="2"/>
  <c r="K10" i="2"/>
  <c r="J10" i="2"/>
  <c r="N10" i="2"/>
  <c r="N11" i="2"/>
  <c r="N12" i="2"/>
  <c r="L19" i="10"/>
  <c r="F149" i="8"/>
  <c r="T34" i="6"/>
  <c r="W34" i="6"/>
  <c r="V34" i="6"/>
  <c r="U34" i="6"/>
  <c r="S34" i="6"/>
  <c r="V22" i="6"/>
  <c r="T22" i="6"/>
  <c r="V9" i="6"/>
  <c r="U9" i="6"/>
  <c r="W9" i="6"/>
  <c r="T9" i="6"/>
  <c r="S9" i="6"/>
  <c r="I27" i="6"/>
  <c r="K27" i="6"/>
  <c r="S32" i="5"/>
  <c r="W32" i="5"/>
  <c r="V32" i="5"/>
  <c r="U32" i="5"/>
  <c r="T32" i="5"/>
  <c r="M20" i="5"/>
  <c r="L20" i="5"/>
  <c r="K20" i="5"/>
  <c r="J20" i="5"/>
  <c r="I20" i="5"/>
  <c r="F193" i="3"/>
  <c r="F68" i="2"/>
  <c r="F18" i="2"/>
  <c r="L87" i="8"/>
  <c r="V24" i="5"/>
  <c r="T24" i="5"/>
  <c r="V10" i="5"/>
  <c r="T10" i="5"/>
  <c r="N172" i="3"/>
  <c r="M172" i="3"/>
  <c r="L172" i="3"/>
  <c r="K172" i="3"/>
  <c r="J172" i="3"/>
  <c r="E42" i="2"/>
  <c r="L33" i="2"/>
  <c r="M33" i="2"/>
  <c r="M157" i="3"/>
  <c r="L157" i="3"/>
  <c r="K157" i="3"/>
  <c r="J157" i="3"/>
  <c r="N157" i="3"/>
  <c r="M208" i="3"/>
  <c r="L208" i="3"/>
  <c r="K208" i="3"/>
  <c r="J208" i="3"/>
  <c r="N208" i="3"/>
  <c r="N211" i="3"/>
  <c r="K213" i="3"/>
  <c r="J213" i="3"/>
  <c r="N213" i="3"/>
  <c r="M213" i="3"/>
  <c r="L213" i="3"/>
  <c r="I194" i="3"/>
  <c r="N183" i="3"/>
  <c r="M183" i="3"/>
  <c r="L183" i="3"/>
  <c r="J183" i="3"/>
  <c r="K183" i="3"/>
  <c r="K11" i="2"/>
  <c r="J11" i="2"/>
  <c r="J22" i="2"/>
  <c r="K22" i="2"/>
  <c r="H191" i="3"/>
  <c r="H190" i="3"/>
  <c r="M131" i="3"/>
  <c r="L131" i="3"/>
  <c r="K131" i="3"/>
  <c r="J131" i="3"/>
  <c r="M126" i="3"/>
  <c r="L126" i="3"/>
  <c r="K126" i="3"/>
  <c r="J126" i="3"/>
  <c r="K202" i="3"/>
  <c r="J202" i="3"/>
  <c r="M69" i="2"/>
  <c r="L69" i="2"/>
  <c r="J69" i="2"/>
  <c r="K69" i="2"/>
  <c r="J130" i="3"/>
  <c r="M130" i="3"/>
  <c r="L130" i="3"/>
  <c r="K130" i="3"/>
  <c r="L128" i="3"/>
  <c r="K128" i="3"/>
  <c r="J128" i="3"/>
  <c r="M128" i="3"/>
  <c r="M134" i="3"/>
  <c r="L134" i="3"/>
  <c r="K134" i="3"/>
  <c r="J134" i="3"/>
  <c r="M132" i="3"/>
  <c r="L132" i="3"/>
  <c r="K132" i="3"/>
  <c r="J132" i="3"/>
  <c r="M133" i="3"/>
  <c r="L133" i="3"/>
  <c r="K133" i="3"/>
  <c r="J133" i="3"/>
  <c r="K129" i="3"/>
  <c r="J129" i="3"/>
  <c r="L129" i="3"/>
  <c r="M129" i="3"/>
  <c r="M125" i="3"/>
  <c r="L125" i="3"/>
  <c r="K125" i="3"/>
  <c r="J125" i="3"/>
  <c r="M124" i="3"/>
  <c r="L124" i="3"/>
  <c r="K124" i="3"/>
  <c r="J124" i="3"/>
  <c r="M127" i="3"/>
  <c r="L127" i="3"/>
  <c r="K127" i="3"/>
  <c r="J127" i="3"/>
  <c r="N71" i="2"/>
  <c r="M71" i="2"/>
  <c r="L71" i="2"/>
  <c r="K71" i="2"/>
  <c r="J71" i="2"/>
  <c r="K142" i="43"/>
  <c r="M11" i="37"/>
  <c r="L11" i="37"/>
  <c r="K11" i="37"/>
  <c r="T7" i="19"/>
  <c r="Z7" i="19"/>
  <c r="K141" i="42"/>
  <c r="I16" i="43"/>
  <c r="H16" i="43"/>
  <c r="J16" i="43"/>
  <c r="J16" i="42"/>
  <c r="I16" i="42"/>
  <c r="H16" i="42"/>
  <c r="D7" i="19"/>
  <c r="L16" i="42"/>
  <c r="M16" i="42"/>
  <c r="N16" i="42"/>
  <c r="L132" i="27"/>
  <c r="K132" i="27"/>
  <c r="J132" i="27"/>
  <c r="I132" i="27"/>
  <c r="M132" i="27"/>
  <c r="L7" i="19"/>
  <c r="K145" i="43"/>
  <c r="T16" i="42"/>
  <c r="S16" i="42"/>
  <c r="R16" i="42"/>
  <c r="Q16" i="42"/>
  <c r="P16" i="42"/>
  <c r="M48" i="27"/>
  <c r="L48" i="27"/>
  <c r="K48" i="27"/>
  <c r="J48" i="27"/>
  <c r="I48" i="27"/>
  <c r="M48" i="26"/>
  <c r="L48" i="26"/>
  <c r="K48" i="26"/>
  <c r="J48" i="26"/>
  <c r="I48" i="26"/>
  <c r="N161" i="22"/>
  <c r="M161" i="22"/>
  <c r="L161" i="22"/>
  <c r="K161" i="22"/>
  <c r="J161" i="22"/>
  <c r="J162" i="21"/>
  <c r="I162" i="21"/>
  <c r="H162" i="21"/>
  <c r="J22" i="21"/>
  <c r="I22" i="21"/>
  <c r="H22" i="21"/>
  <c r="S148" i="18"/>
  <c r="R148" i="18"/>
  <c r="T148" i="18"/>
  <c r="K148" i="18"/>
  <c r="J148" i="18"/>
  <c r="I148" i="18"/>
  <c r="I104" i="18"/>
  <c r="K104" i="18"/>
  <c r="J104" i="18"/>
  <c r="AB120" i="18"/>
  <c r="AA120" i="18"/>
  <c r="Z120" i="18"/>
  <c r="S90" i="18"/>
  <c r="R90" i="18"/>
  <c r="T90" i="18"/>
  <c r="T64" i="18"/>
  <c r="S64" i="18"/>
  <c r="R64" i="18"/>
  <c r="Z134" i="18"/>
  <c r="AB134" i="18"/>
  <c r="AA134" i="18"/>
  <c r="J132" i="18"/>
  <c r="K132" i="18"/>
  <c r="I132" i="18"/>
  <c r="K50" i="18"/>
  <c r="J50" i="18"/>
  <c r="I50" i="18"/>
  <c r="T92" i="18"/>
  <c r="S92" i="18"/>
  <c r="R92" i="18"/>
  <c r="T36" i="18"/>
  <c r="S36" i="18"/>
  <c r="R36" i="18"/>
  <c r="AB8" i="18"/>
  <c r="AA8" i="18"/>
  <c r="Z8" i="18"/>
  <c r="K34" i="18"/>
  <c r="J34" i="18"/>
  <c r="I34" i="18"/>
  <c r="M23" i="17"/>
  <c r="L23" i="17"/>
  <c r="K23" i="17"/>
  <c r="J23" i="17"/>
  <c r="I23" i="17"/>
  <c r="K91" i="16"/>
  <c r="J91" i="16"/>
  <c r="I91" i="16"/>
  <c r="M91" i="16"/>
  <c r="L91" i="16"/>
  <c r="I9" i="16"/>
  <c r="M9" i="16"/>
  <c r="L9" i="16"/>
  <c r="K9" i="16"/>
  <c r="J9" i="16"/>
  <c r="M157" i="16"/>
  <c r="M71" i="16"/>
  <c r="M119" i="16"/>
  <c r="L119" i="16"/>
  <c r="K119" i="16"/>
  <c r="J119" i="16"/>
  <c r="I119" i="16"/>
  <c r="M93" i="16"/>
  <c r="L93" i="16"/>
  <c r="K93" i="16"/>
  <c r="J93" i="16"/>
  <c r="I93" i="16"/>
  <c r="M42" i="16"/>
  <c r="AB15" i="18"/>
  <c r="M99" i="16"/>
  <c r="J149" i="14"/>
  <c r="I149" i="14"/>
  <c r="K149" i="14"/>
  <c r="K79" i="14"/>
  <c r="J79" i="14"/>
  <c r="I79" i="14"/>
  <c r="L9" i="17"/>
  <c r="K9" i="17"/>
  <c r="J9" i="17"/>
  <c r="I9" i="17"/>
  <c r="M9" i="17"/>
  <c r="M47" i="16"/>
  <c r="M131" i="17"/>
  <c r="K93" i="14"/>
  <c r="J93" i="14"/>
  <c r="I93" i="14"/>
  <c r="M14" i="17"/>
  <c r="M143" i="17"/>
  <c r="M118" i="3"/>
  <c r="L118" i="3"/>
  <c r="K118" i="3"/>
  <c r="J118" i="3"/>
  <c r="L76" i="27"/>
  <c r="K76" i="27"/>
  <c r="M76" i="27"/>
  <c r="J76" i="27"/>
  <c r="I76" i="27"/>
  <c r="M62" i="27"/>
  <c r="L62" i="27"/>
  <c r="K62" i="27"/>
  <c r="J62" i="27"/>
  <c r="I62" i="27"/>
  <c r="M147" i="22"/>
  <c r="L147" i="22"/>
  <c r="K147" i="22"/>
  <c r="J147" i="22"/>
  <c r="N147" i="22"/>
  <c r="N21" i="22"/>
  <c r="M21" i="22"/>
  <c r="L21" i="22"/>
  <c r="K21" i="22"/>
  <c r="J21" i="22"/>
  <c r="J134" i="21"/>
  <c r="I134" i="21"/>
  <c r="H134" i="21"/>
  <c r="N105" i="22"/>
  <c r="L105" i="22"/>
  <c r="J105" i="22"/>
  <c r="M105" i="22"/>
  <c r="K105" i="22"/>
  <c r="AB151" i="18"/>
  <c r="J146" i="18"/>
  <c r="I146" i="18"/>
  <c r="K146" i="18"/>
  <c r="AB137" i="18"/>
  <c r="AB122" i="18"/>
  <c r="AB87" i="18"/>
  <c r="T146" i="18"/>
  <c r="R146" i="18"/>
  <c r="S146" i="18"/>
  <c r="I48" i="18"/>
  <c r="K48" i="18"/>
  <c r="J48" i="18"/>
  <c r="AB56" i="18"/>
  <c r="AB47" i="18"/>
  <c r="AB30" i="18"/>
  <c r="K120" i="18"/>
  <c r="J120" i="18"/>
  <c r="I120" i="18"/>
  <c r="AA160" i="18"/>
  <c r="Z160" i="18"/>
  <c r="AB160" i="18"/>
  <c r="AB85" i="18"/>
  <c r="AB46" i="18"/>
  <c r="AB130" i="18"/>
  <c r="K76" i="18"/>
  <c r="J76" i="18"/>
  <c r="I76" i="18"/>
  <c r="AB118" i="18"/>
  <c r="AA118" i="18"/>
  <c r="Z118" i="18"/>
  <c r="AB84" i="18"/>
  <c r="AB75" i="18"/>
  <c r="M25" i="17"/>
  <c r="M161" i="16"/>
  <c r="L161" i="16"/>
  <c r="K161" i="16"/>
  <c r="J161" i="16"/>
  <c r="I161" i="16"/>
  <c r="M118" i="16"/>
  <c r="M32" i="16"/>
  <c r="K22" i="18"/>
  <c r="J22" i="18"/>
  <c r="I22" i="18"/>
  <c r="M47" i="17"/>
  <c r="L149" i="16"/>
  <c r="K149" i="16"/>
  <c r="J149" i="16"/>
  <c r="I149" i="16"/>
  <c r="M149" i="16"/>
  <c r="M98" i="16"/>
  <c r="I63" i="16"/>
  <c r="M63" i="16"/>
  <c r="L63" i="16"/>
  <c r="K63" i="16"/>
  <c r="J63" i="16"/>
  <c r="M17" i="16"/>
  <c r="K62" i="18"/>
  <c r="J62" i="18"/>
  <c r="I62" i="18"/>
  <c r="M44" i="17"/>
  <c r="M16" i="17"/>
  <c r="M138" i="16"/>
  <c r="M51" i="16"/>
  <c r="L51" i="16"/>
  <c r="K51" i="16"/>
  <c r="J51" i="16"/>
  <c r="I51" i="16"/>
  <c r="J119" i="15"/>
  <c r="I119" i="15"/>
  <c r="M119" i="15"/>
  <c r="L119" i="15"/>
  <c r="K119" i="15"/>
  <c r="K145" i="18"/>
  <c r="K17" i="18"/>
  <c r="M57" i="16"/>
  <c r="M37" i="17"/>
  <c r="L37" i="17"/>
  <c r="K37" i="17"/>
  <c r="J37" i="17"/>
  <c r="I37" i="17"/>
  <c r="M114" i="16"/>
  <c r="L147" i="15"/>
  <c r="K147" i="15"/>
  <c r="J147" i="15"/>
  <c r="I147" i="15"/>
  <c r="M147" i="15"/>
  <c r="K12" i="18"/>
  <c r="M43" i="17"/>
  <c r="M137" i="16"/>
  <c r="M94" i="16"/>
  <c r="M59" i="16"/>
  <c r="M49" i="15"/>
  <c r="L49" i="15"/>
  <c r="K49" i="15"/>
  <c r="J49" i="15"/>
  <c r="I49" i="15"/>
  <c r="M20" i="16"/>
  <c r="M117" i="17"/>
  <c r="J79" i="17"/>
  <c r="I79" i="17"/>
  <c r="M79" i="17"/>
  <c r="L79" i="17"/>
  <c r="K79" i="17"/>
  <c r="M96" i="16"/>
  <c r="M12" i="16"/>
  <c r="M151" i="16"/>
  <c r="K51" i="14"/>
  <c r="J51" i="14"/>
  <c r="I51" i="14"/>
  <c r="M44" i="16"/>
  <c r="K23" i="14"/>
  <c r="J23" i="14"/>
  <c r="I23" i="14"/>
  <c r="J122" i="3"/>
  <c r="M122" i="3"/>
  <c r="K122" i="3"/>
  <c r="L122" i="3"/>
  <c r="K137" i="43"/>
  <c r="I11" i="37"/>
  <c r="H11" i="37"/>
  <c r="G11" i="37"/>
  <c r="I90" i="27"/>
  <c r="M90" i="27"/>
  <c r="L90" i="27"/>
  <c r="K90" i="27"/>
  <c r="J90" i="27"/>
  <c r="M160" i="26"/>
  <c r="L160" i="26"/>
  <c r="K160" i="26"/>
  <c r="J160" i="26"/>
  <c r="I160" i="26"/>
  <c r="M49" i="22"/>
  <c r="L49" i="22"/>
  <c r="K49" i="22"/>
  <c r="J49" i="22"/>
  <c r="N49" i="22"/>
  <c r="T22" i="21"/>
  <c r="S22" i="21"/>
  <c r="R22" i="21"/>
  <c r="AB159" i="18"/>
  <c r="AB142" i="18"/>
  <c r="AB154" i="18"/>
  <c r="AB145" i="18"/>
  <c r="AB139" i="18"/>
  <c r="AB57" i="18"/>
  <c r="AB40" i="18"/>
  <c r="AB129" i="18"/>
  <c r="AB52" i="18"/>
  <c r="X93" i="19"/>
  <c r="K64" i="18"/>
  <c r="J64" i="18"/>
  <c r="I64" i="18"/>
  <c r="AB135" i="18"/>
  <c r="T132" i="18"/>
  <c r="R132" i="18"/>
  <c r="S132" i="18"/>
  <c r="AB81" i="18"/>
  <c r="AB68" i="18"/>
  <c r="AB55" i="18"/>
  <c r="AB51" i="18"/>
  <c r="AB80" i="18"/>
  <c r="S22" i="18"/>
  <c r="R22" i="18"/>
  <c r="T22" i="18"/>
  <c r="M11" i="17"/>
  <c r="M127" i="16"/>
  <c r="M91" i="15"/>
  <c r="L91" i="15"/>
  <c r="K91" i="15"/>
  <c r="J91" i="15"/>
  <c r="I91" i="15"/>
  <c r="M150" i="16"/>
  <c r="M115" i="16"/>
  <c r="M29" i="16"/>
  <c r="AA34" i="18"/>
  <c r="Z34" i="18"/>
  <c r="AB34" i="18"/>
  <c r="AB17" i="18"/>
  <c r="M95" i="16"/>
  <c r="M52" i="16"/>
  <c r="AB41" i="18"/>
  <c r="K9" i="18"/>
  <c r="M32" i="17"/>
  <c r="M100" i="16"/>
  <c r="AB25" i="18"/>
  <c r="AB12" i="18"/>
  <c r="M46" i="17"/>
  <c r="M13" i="17"/>
  <c r="M79" i="16"/>
  <c r="L79" i="16"/>
  <c r="K79" i="16"/>
  <c r="J79" i="16"/>
  <c r="I79" i="16"/>
  <c r="M28" i="16"/>
  <c r="M102" i="16"/>
  <c r="M19" i="16"/>
  <c r="M154" i="17"/>
  <c r="T15" i="18"/>
  <c r="M80" i="17"/>
  <c r="J37" i="14"/>
  <c r="I37" i="14"/>
  <c r="K37" i="14"/>
  <c r="M39" i="16"/>
  <c r="K45" i="18"/>
  <c r="T11" i="18"/>
  <c r="M70" i="16"/>
  <c r="AB19" i="18"/>
  <c r="T54" i="18"/>
  <c r="M21" i="15"/>
  <c r="L21" i="15"/>
  <c r="K21" i="15"/>
  <c r="J21" i="15"/>
  <c r="I21" i="15"/>
  <c r="J114" i="3"/>
  <c r="M114" i="3"/>
  <c r="L114" i="3"/>
  <c r="K114" i="3"/>
  <c r="K141" i="41"/>
  <c r="Q11" i="37"/>
  <c r="P11" i="37"/>
  <c r="T11" i="37"/>
  <c r="S11" i="37"/>
  <c r="R11" i="37"/>
  <c r="O11" i="37"/>
  <c r="N35" i="22"/>
  <c r="M35" i="22"/>
  <c r="L35" i="22"/>
  <c r="K35" i="22"/>
  <c r="J35" i="22"/>
  <c r="J36" i="21"/>
  <c r="I36" i="21"/>
  <c r="H36" i="21"/>
  <c r="J50" i="21"/>
  <c r="I50" i="21"/>
  <c r="H50" i="21"/>
  <c r="AB140" i="18"/>
  <c r="AB131" i="18"/>
  <c r="J120" i="21"/>
  <c r="I120" i="21"/>
  <c r="H120" i="21"/>
  <c r="J78" i="21"/>
  <c r="I78" i="21"/>
  <c r="H78" i="21"/>
  <c r="K160" i="18"/>
  <c r="J160" i="18"/>
  <c r="I160" i="18"/>
  <c r="J134" i="18"/>
  <c r="K134" i="18"/>
  <c r="I134" i="18"/>
  <c r="AB150" i="18"/>
  <c r="T104" i="18"/>
  <c r="S104" i="18"/>
  <c r="R104" i="18"/>
  <c r="S78" i="18"/>
  <c r="R78" i="18"/>
  <c r="T78" i="18"/>
  <c r="AB53" i="18"/>
  <c r="AB48" i="18"/>
  <c r="AA48" i="18"/>
  <c r="Z48" i="18"/>
  <c r="AB156" i="18"/>
  <c r="AB99" i="18"/>
  <c r="AB82" i="18"/>
  <c r="AB65" i="18"/>
  <c r="AB60" i="18"/>
  <c r="K90" i="18"/>
  <c r="J90" i="18"/>
  <c r="I90" i="18"/>
  <c r="AB132" i="18"/>
  <c r="Z132" i="18"/>
  <c r="AA132" i="18"/>
  <c r="AB106" i="18"/>
  <c r="AA106" i="18"/>
  <c r="Z106" i="18"/>
  <c r="AB98" i="18"/>
  <c r="AB89" i="18"/>
  <c r="AB72" i="18"/>
  <c r="T76" i="18"/>
  <c r="S76" i="18"/>
  <c r="R76" i="18"/>
  <c r="T50" i="18"/>
  <c r="S50" i="18"/>
  <c r="R50" i="18"/>
  <c r="S160" i="18"/>
  <c r="R160" i="18"/>
  <c r="T160" i="18"/>
  <c r="AB127" i="18"/>
  <c r="AB93" i="18"/>
  <c r="AB88" i="18"/>
  <c r="AB14" i="18"/>
  <c r="M75" i="16"/>
  <c r="M41" i="16"/>
  <c r="M158" i="16"/>
  <c r="M72" i="16"/>
  <c r="M146" i="16"/>
  <c r="M60" i="16"/>
  <c r="AB58" i="18"/>
  <c r="K26" i="18"/>
  <c r="M152" i="16"/>
  <c r="M109" i="16"/>
  <c r="M66" i="16"/>
  <c r="M18" i="16"/>
  <c r="AB28" i="18"/>
  <c r="AB16" i="18"/>
  <c r="T20" i="18"/>
  <c r="S20" i="18"/>
  <c r="R20" i="18"/>
  <c r="L21" i="17"/>
  <c r="K21" i="17"/>
  <c r="J21" i="17"/>
  <c r="I21" i="17"/>
  <c r="M21" i="17"/>
  <c r="M123" i="16"/>
  <c r="M80" i="16"/>
  <c r="M45" i="16"/>
  <c r="L35" i="15"/>
  <c r="K35" i="15"/>
  <c r="J35" i="15"/>
  <c r="I35" i="15"/>
  <c r="M35" i="15"/>
  <c r="T58" i="18"/>
  <c r="K16" i="18"/>
  <c r="M68" i="16"/>
  <c r="M114" i="17"/>
  <c r="M160" i="17"/>
  <c r="I107" i="16"/>
  <c r="M107" i="16"/>
  <c r="L107" i="16"/>
  <c r="K107" i="16"/>
  <c r="J107" i="16"/>
  <c r="M73" i="16"/>
  <c r="K118" i="18"/>
  <c r="J118" i="18"/>
  <c r="I118" i="18"/>
  <c r="M88" i="17"/>
  <c r="M104" i="16"/>
  <c r="K88" i="18"/>
  <c r="M82" i="16"/>
  <c r="K75" i="18"/>
  <c r="M109" i="17"/>
  <c r="K11" i="18"/>
  <c r="M56" i="16"/>
  <c r="M125" i="16"/>
  <c r="M116" i="3"/>
  <c r="L116" i="3"/>
  <c r="K116" i="3"/>
  <c r="J116" i="3"/>
  <c r="M76" i="26"/>
  <c r="L76" i="26"/>
  <c r="K76" i="26"/>
  <c r="I76" i="26"/>
  <c r="J76" i="26"/>
  <c r="J104" i="26"/>
  <c r="I104" i="26"/>
  <c r="M104" i="26"/>
  <c r="K104" i="26"/>
  <c r="L104" i="26"/>
  <c r="K20" i="27"/>
  <c r="J20" i="27"/>
  <c r="I20" i="27"/>
  <c r="M20" i="27"/>
  <c r="L20" i="27"/>
  <c r="L34" i="27"/>
  <c r="K34" i="27"/>
  <c r="J34" i="27"/>
  <c r="I34" i="27"/>
  <c r="M34" i="27"/>
  <c r="L132" i="26"/>
  <c r="K132" i="26"/>
  <c r="J132" i="26"/>
  <c r="I132" i="26"/>
  <c r="M132" i="26"/>
  <c r="M146" i="26"/>
  <c r="L146" i="26"/>
  <c r="K146" i="26"/>
  <c r="J146" i="26"/>
  <c r="I146" i="26"/>
  <c r="M160" i="27"/>
  <c r="L160" i="27"/>
  <c r="K160" i="27"/>
  <c r="J160" i="27"/>
  <c r="I160" i="27"/>
  <c r="M77" i="22"/>
  <c r="L77" i="22"/>
  <c r="K77" i="22"/>
  <c r="J77" i="22"/>
  <c r="N77" i="22"/>
  <c r="J92" i="21"/>
  <c r="I92" i="21"/>
  <c r="H92" i="21"/>
  <c r="J64" i="21"/>
  <c r="I64" i="21"/>
  <c r="H64" i="21"/>
  <c r="AA148" i="18"/>
  <c r="Z148" i="18"/>
  <c r="AB148" i="18"/>
  <c r="AB136" i="18"/>
  <c r="AB158" i="18"/>
  <c r="AB70" i="18"/>
  <c r="AB61" i="18"/>
  <c r="AB44" i="18"/>
  <c r="R134" i="18"/>
  <c r="S134" i="18"/>
  <c r="T134" i="18"/>
  <c r="T120" i="18"/>
  <c r="S120" i="18"/>
  <c r="R120" i="18"/>
  <c r="AB95" i="18"/>
  <c r="AA90" i="18"/>
  <c r="Z90" i="18"/>
  <c r="AB90" i="18"/>
  <c r="AB69" i="18"/>
  <c r="AB64" i="18"/>
  <c r="AA64" i="18"/>
  <c r="Z64" i="18"/>
  <c r="AB94" i="18"/>
  <c r="AB59" i="18"/>
  <c r="AB138" i="18"/>
  <c r="AB123" i="18"/>
  <c r="AB110" i="18"/>
  <c r="AB97" i="18"/>
  <c r="AB92" i="18"/>
  <c r="AA92" i="18"/>
  <c r="Z92" i="18"/>
  <c r="AB10" i="18"/>
  <c r="M33" i="17"/>
  <c r="M15" i="17"/>
  <c r="K135" i="16"/>
  <c r="J135" i="16"/>
  <c r="I135" i="16"/>
  <c r="M135" i="16"/>
  <c r="L135" i="16"/>
  <c r="M84" i="16"/>
  <c r="M49" i="16"/>
  <c r="L49" i="16"/>
  <c r="K49" i="16"/>
  <c r="I49" i="16"/>
  <c r="J49" i="16"/>
  <c r="M30" i="17"/>
  <c r="M124" i="16"/>
  <c r="L37" i="16"/>
  <c r="K37" i="16"/>
  <c r="J37" i="16"/>
  <c r="I37" i="16"/>
  <c r="M37" i="16"/>
  <c r="T8" i="18"/>
  <c r="S8" i="18"/>
  <c r="R8" i="18"/>
  <c r="M20" i="17"/>
  <c r="M155" i="16"/>
  <c r="M26" i="16"/>
  <c r="K13" i="18"/>
  <c r="M41" i="17"/>
  <c r="M74" i="16"/>
  <c r="M65" i="16"/>
  <c r="L65" i="16"/>
  <c r="K65" i="16"/>
  <c r="J65" i="16"/>
  <c r="I65" i="16"/>
  <c r="M31" i="16"/>
  <c r="K133" i="15"/>
  <c r="J133" i="15"/>
  <c r="I133" i="15"/>
  <c r="M133" i="15"/>
  <c r="L133" i="15"/>
  <c r="M88" i="16"/>
  <c r="AB62" i="18"/>
  <c r="AA62" i="18"/>
  <c r="Z62" i="18"/>
  <c r="M145" i="16"/>
  <c r="M25" i="16"/>
  <c r="M53" i="16"/>
  <c r="M152" i="17"/>
  <c r="M130" i="16"/>
  <c r="M27" i="16"/>
  <c r="M63" i="15"/>
  <c r="L63" i="15"/>
  <c r="K63" i="15"/>
  <c r="J63" i="15"/>
  <c r="I63" i="15"/>
  <c r="M108" i="16"/>
  <c r="M139" i="16"/>
  <c r="M10" i="17"/>
  <c r="M28" i="17"/>
  <c r="M113" i="16"/>
  <c r="M90" i="16"/>
  <c r="M74" i="17"/>
  <c r="K68" i="2"/>
  <c r="J68" i="2"/>
  <c r="N68" i="2"/>
  <c r="M68" i="2"/>
  <c r="L68" i="2"/>
  <c r="N63" i="22"/>
  <c r="M63" i="22"/>
  <c r="L63" i="22"/>
  <c r="K63" i="22"/>
  <c r="J63" i="22"/>
  <c r="M119" i="22"/>
  <c r="K119" i="22"/>
  <c r="J119" i="22"/>
  <c r="L119" i="22"/>
  <c r="N119" i="22"/>
  <c r="J148" i="21"/>
  <c r="I148" i="21"/>
  <c r="H148" i="21"/>
  <c r="AB66" i="18"/>
  <c r="AB31" i="18"/>
  <c r="AB112" i="18"/>
  <c r="AB103" i="18"/>
  <c r="AB86" i="18"/>
  <c r="AB102" i="18"/>
  <c r="AB29" i="18"/>
  <c r="AB146" i="18"/>
  <c r="Z146" i="18"/>
  <c r="AA146" i="18"/>
  <c r="AB114" i="18"/>
  <c r="T118" i="18"/>
  <c r="S118" i="18"/>
  <c r="R118" i="18"/>
  <c r="AB23" i="18"/>
  <c r="AB18" i="18"/>
  <c r="M136" i="16"/>
  <c r="M101" i="16"/>
  <c r="M81" i="16"/>
  <c r="M38" i="16"/>
  <c r="I105" i="15"/>
  <c r="M105" i="15"/>
  <c r="L105" i="15"/>
  <c r="K105" i="15"/>
  <c r="J105" i="15"/>
  <c r="M103" i="16"/>
  <c r="M69" i="16"/>
  <c r="K49" i="17"/>
  <c r="J49" i="17"/>
  <c r="I49" i="17"/>
  <c r="M49" i="17"/>
  <c r="L49" i="17"/>
  <c r="M160" i="16"/>
  <c r="M40" i="16"/>
  <c r="M54" i="16"/>
  <c r="M154" i="16"/>
  <c r="M111" i="16"/>
  <c r="M76" i="16"/>
  <c r="M11" i="16"/>
  <c r="M71" i="17"/>
  <c r="J121" i="16"/>
  <c r="I121" i="16"/>
  <c r="M121" i="16"/>
  <c r="L121" i="16"/>
  <c r="K121" i="16"/>
  <c r="M87" i="16"/>
  <c r="M18" i="17"/>
  <c r="M30" i="16"/>
  <c r="AB11" i="18"/>
  <c r="M142" i="16"/>
  <c r="M31" i="17"/>
  <c r="M62" i="17"/>
  <c r="M159" i="16"/>
  <c r="M117" i="3"/>
  <c r="L117" i="3"/>
  <c r="K117" i="3"/>
  <c r="J117" i="3"/>
  <c r="K113" i="3"/>
  <c r="J113" i="3"/>
  <c r="M113" i="3"/>
  <c r="L113" i="3"/>
  <c r="L120" i="3"/>
  <c r="K120" i="3"/>
  <c r="J120" i="3"/>
  <c r="M120" i="3"/>
  <c r="L18" i="2"/>
  <c r="M18" i="2"/>
  <c r="K18" i="2"/>
  <c r="J18" i="2"/>
  <c r="M119" i="3"/>
  <c r="L119" i="3"/>
  <c r="K119" i="3"/>
  <c r="J119" i="3"/>
  <c r="M115" i="3"/>
  <c r="L115" i="3"/>
  <c r="J115" i="3"/>
  <c r="K115" i="3"/>
  <c r="L20" i="26"/>
  <c r="K20" i="26"/>
  <c r="J20" i="26"/>
  <c r="I20" i="26"/>
  <c r="M20" i="26"/>
  <c r="M34" i="26"/>
  <c r="L34" i="26"/>
  <c r="K34" i="26"/>
  <c r="J34" i="26"/>
  <c r="I34" i="26"/>
  <c r="M62" i="26"/>
  <c r="L62" i="26"/>
  <c r="K62" i="26"/>
  <c r="J62" i="26"/>
  <c r="I62" i="26"/>
  <c r="N133" i="22"/>
  <c r="M133" i="22"/>
  <c r="L133" i="22"/>
  <c r="K133" i="22"/>
  <c r="J133" i="22"/>
  <c r="J106" i="21"/>
  <c r="I106" i="21"/>
  <c r="H106" i="21"/>
  <c r="AA22" i="18"/>
  <c r="Z22" i="18"/>
  <c r="AB22" i="18"/>
  <c r="I92" i="18"/>
  <c r="K92" i="18"/>
  <c r="J92" i="18"/>
  <c r="S34" i="18"/>
  <c r="R34" i="18"/>
  <c r="T34" i="18"/>
  <c r="M112" i="16"/>
  <c r="J77" i="16"/>
  <c r="I77" i="16"/>
  <c r="M77" i="16"/>
  <c r="K77" i="16"/>
  <c r="L77" i="16"/>
  <c r="M34" i="16"/>
  <c r="M10" i="16"/>
  <c r="I36" i="18"/>
  <c r="K36" i="18"/>
  <c r="J36" i="18"/>
  <c r="M131" i="16"/>
  <c r="M97" i="16"/>
  <c r="AB37" i="18"/>
  <c r="K20" i="18"/>
  <c r="J20" i="18"/>
  <c r="I20" i="18"/>
  <c r="M85" i="16"/>
  <c r="M122" i="16"/>
  <c r="K65" i="14"/>
  <c r="J65" i="14"/>
  <c r="I65" i="14"/>
  <c r="M48" i="17"/>
  <c r="M61" i="16"/>
  <c r="M57" i="17"/>
  <c r="AB24" i="18"/>
  <c r="M123" i="17"/>
  <c r="M66" i="17"/>
  <c r="M116" i="16"/>
  <c r="M97" i="17"/>
  <c r="M16" i="16"/>
  <c r="K135" i="14"/>
  <c r="J135" i="14"/>
  <c r="I135" i="14"/>
  <c r="M133" i="16"/>
  <c r="L133" i="16"/>
  <c r="K133" i="16"/>
  <c r="J133" i="16"/>
  <c r="I133" i="16"/>
  <c r="K139" i="43"/>
  <c r="T16" i="43"/>
  <c r="S16" i="43"/>
  <c r="Q16" i="43"/>
  <c r="P16" i="43"/>
  <c r="R16" i="43"/>
  <c r="L16" i="43"/>
  <c r="N16" i="43"/>
  <c r="M16" i="43"/>
  <c r="K144" i="41"/>
  <c r="J104" i="27"/>
  <c r="I104" i="27"/>
  <c r="M104" i="27"/>
  <c r="L104" i="27"/>
  <c r="K104" i="27"/>
  <c r="K118" i="27"/>
  <c r="J118" i="27"/>
  <c r="I118" i="27"/>
  <c r="M118" i="27"/>
  <c r="L118" i="27"/>
  <c r="M146" i="27"/>
  <c r="L146" i="27"/>
  <c r="K146" i="27"/>
  <c r="J146" i="27"/>
  <c r="I146" i="27"/>
  <c r="I90" i="26"/>
  <c r="M90" i="26"/>
  <c r="L90" i="26"/>
  <c r="K90" i="26"/>
  <c r="J90" i="26"/>
  <c r="K118" i="26"/>
  <c r="J118" i="26"/>
  <c r="I118" i="26"/>
  <c r="M118" i="26"/>
  <c r="L118" i="26"/>
  <c r="N91" i="22"/>
  <c r="M91" i="22"/>
  <c r="L91" i="22"/>
  <c r="K91" i="22"/>
  <c r="J91" i="22"/>
  <c r="AB109" i="18"/>
  <c r="AB104" i="18"/>
  <c r="AA104" i="18"/>
  <c r="Z104" i="18"/>
  <c r="AB83" i="18"/>
  <c r="AA78" i="18"/>
  <c r="Z78" i="18"/>
  <c r="AB78" i="18"/>
  <c r="T48" i="18"/>
  <c r="R48" i="18"/>
  <c r="S48" i="18"/>
  <c r="K78" i="18"/>
  <c r="J78" i="18"/>
  <c r="I78" i="18"/>
  <c r="AB121" i="18"/>
  <c r="AB116" i="18"/>
  <c r="AB43" i="18"/>
  <c r="AB128" i="18"/>
  <c r="T106" i="18"/>
  <c r="S106" i="18"/>
  <c r="R106" i="18"/>
  <c r="AB76" i="18"/>
  <c r="AA76" i="18"/>
  <c r="Z76" i="18"/>
  <c r="AB50" i="18"/>
  <c r="AA50" i="18"/>
  <c r="Z50" i="18"/>
  <c r="AB42" i="18"/>
  <c r="AB33" i="18"/>
  <c r="K106" i="18"/>
  <c r="J106" i="18"/>
  <c r="I106" i="18"/>
  <c r="AB71" i="18"/>
  <c r="M19" i="17"/>
  <c r="M110" i="16"/>
  <c r="K23" i="16"/>
  <c r="J23" i="16"/>
  <c r="I23" i="16"/>
  <c r="M23" i="16"/>
  <c r="L23" i="16"/>
  <c r="M141" i="16"/>
  <c r="I21" i="16"/>
  <c r="M21" i="16"/>
  <c r="L21" i="16"/>
  <c r="K21" i="16"/>
  <c r="J21" i="16"/>
  <c r="AB26" i="18"/>
  <c r="AB9" i="18"/>
  <c r="J35" i="17"/>
  <c r="I35" i="17"/>
  <c r="M35" i="17"/>
  <c r="L35" i="17"/>
  <c r="K35" i="17"/>
  <c r="M129" i="16"/>
  <c r="M43" i="16"/>
  <c r="T45" i="18"/>
  <c r="K8" i="18"/>
  <c r="J8" i="18"/>
  <c r="I8" i="18"/>
  <c r="M24" i="17"/>
  <c r="M117" i="16"/>
  <c r="M83" i="16"/>
  <c r="M14" i="16"/>
  <c r="AB32" i="18"/>
  <c r="AB20" i="18"/>
  <c r="AA20" i="18"/>
  <c r="Z20" i="18"/>
  <c r="M140" i="16"/>
  <c r="L105" i="16"/>
  <c r="K105" i="16"/>
  <c r="J105" i="16"/>
  <c r="I105" i="16"/>
  <c r="M105" i="16"/>
  <c r="M62" i="16"/>
  <c r="AB54" i="18"/>
  <c r="AB36" i="18"/>
  <c r="AA36" i="18"/>
  <c r="Z36" i="18"/>
  <c r="M128" i="16"/>
  <c r="M33" i="16"/>
  <c r="M15" i="16"/>
  <c r="M161" i="15"/>
  <c r="L161" i="15"/>
  <c r="K161" i="15"/>
  <c r="J161" i="15"/>
  <c r="I161" i="15"/>
  <c r="M140" i="17"/>
  <c r="M156" i="16"/>
  <c r="M83" i="17"/>
  <c r="I107" i="14"/>
  <c r="K107" i="14"/>
  <c r="J107" i="14"/>
  <c r="M35" i="16"/>
  <c r="L35" i="16"/>
  <c r="K35" i="16"/>
  <c r="J35" i="16"/>
  <c r="I35" i="16"/>
  <c r="T32" i="18"/>
  <c r="M147" i="16"/>
  <c r="L147" i="16"/>
  <c r="K147" i="16"/>
  <c r="J147" i="16"/>
  <c r="I147" i="16"/>
  <c r="K121" i="14"/>
  <c r="J121" i="14"/>
  <c r="I121" i="14"/>
  <c r="M100" i="17"/>
  <c r="K163" i="14"/>
  <c r="J163" i="14"/>
  <c r="I163" i="14"/>
  <c r="T24" i="18"/>
  <c r="T62" i="18"/>
  <c r="S62" i="18"/>
  <c r="R62" i="18"/>
  <c r="M40" i="17"/>
  <c r="M77" i="15"/>
  <c r="L77" i="15"/>
  <c r="K77" i="15"/>
  <c r="J77" i="15"/>
  <c r="I77" i="15"/>
  <c r="K121" i="3"/>
  <c r="J121" i="3"/>
  <c r="M121" i="3"/>
  <c r="L121" i="3"/>
  <c r="M123" i="3"/>
  <c r="L123" i="3"/>
  <c r="K123" i="3"/>
  <c r="J123" i="3"/>
  <c r="M9" i="19" l="1"/>
  <c r="M65" i="19"/>
  <c r="M105" i="19"/>
  <c r="M107" i="19"/>
  <c r="E133" i="19"/>
  <c r="E135" i="19"/>
  <c r="Z39" i="19"/>
  <c r="U65" i="19"/>
  <c r="Z101" i="19"/>
  <c r="U161" i="19"/>
  <c r="M207" i="3"/>
  <c r="L207" i="3"/>
  <c r="K207" i="3"/>
  <c r="J207" i="3"/>
  <c r="J203" i="3"/>
  <c r="M203" i="3"/>
  <c r="L203" i="3"/>
  <c r="K203" i="3"/>
  <c r="M199" i="3"/>
  <c r="L199" i="3"/>
  <c r="K199" i="3"/>
  <c r="J199" i="3"/>
  <c r="M63" i="19"/>
  <c r="M147" i="19"/>
  <c r="M149" i="19"/>
  <c r="E35" i="19"/>
  <c r="E51" i="19"/>
  <c r="Z76" i="19"/>
  <c r="U21" i="19"/>
  <c r="U23" i="19"/>
  <c r="Z23" i="19" s="1"/>
  <c r="U37" i="19"/>
  <c r="Z38" i="19"/>
  <c r="U91" i="19"/>
  <c r="U93" i="19"/>
  <c r="Z93" i="19" s="1"/>
  <c r="Z124" i="19"/>
  <c r="L44" i="2"/>
  <c r="K44" i="2"/>
  <c r="J44" i="2"/>
  <c r="M44" i="2"/>
  <c r="M51" i="19"/>
  <c r="M79" i="19"/>
  <c r="E105" i="19"/>
  <c r="E107" i="19"/>
  <c r="Z56" i="19"/>
  <c r="U49" i="19"/>
  <c r="Z14" i="19"/>
  <c r="Z95" i="19"/>
  <c r="Z125" i="19"/>
  <c r="U133" i="19"/>
  <c r="U135" i="19"/>
  <c r="Z155" i="19"/>
  <c r="L201" i="3"/>
  <c r="K201" i="3"/>
  <c r="J201" i="3"/>
  <c r="M201" i="3"/>
  <c r="M197" i="3"/>
  <c r="L197" i="3"/>
  <c r="K197" i="3"/>
  <c r="J197" i="3"/>
  <c r="L198" i="3"/>
  <c r="M198" i="3"/>
  <c r="M21" i="19"/>
  <c r="M23" i="19"/>
  <c r="M119" i="19"/>
  <c r="M121" i="19"/>
  <c r="E9" i="19"/>
  <c r="E37" i="19"/>
  <c r="E77" i="19"/>
  <c r="E147" i="19"/>
  <c r="E149" i="19"/>
  <c r="Z26" i="19"/>
  <c r="U63" i="19"/>
  <c r="Z54" i="19"/>
  <c r="Z126" i="19"/>
  <c r="Z156" i="19"/>
  <c r="K198" i="3"/>
  <c r="J198" i="3"/>
  <c r="L70" i="2"/>
  <c r="M70" i="2"/>
  <c r="M37" i="19"/>
  <c r="M49" i="19"/>
  <c r="M77" i="19"/>
  <c r="M161" i="19"/>
  <c r="E79" i="19"/>
  <c r="U77" i="19"/>
  <c r="Z67" i="19"/>
  <c r="U35" i="19"/>
  <c r="Z27" i="19"/>
  <c r="U105" i="19"/>
  <c r="Z105" i="19" s="1"/>
  <c r="U107" i="19"/>
  <c r="Z116" i="19"/>
  <c r="J46" i="2"/>
  <c r="M46" i="2"/>
  <c r="L46" i="2"/>
  <c r="K46" i="2"/>
  <c r="M206" i="3"/>
  <c r="L206" i="3"/>
  <c r="K206" i="3"/>
  <c r="J206" i="3"/>
  <c r="M91" i="19"/>
  <c r="M93" i="19"/>
  <c r="E49" i="19"/>
  <c r="E63" i="19"/>
  <c r="E119" i="19"/>
  <c r="E121" i="19"/>
  <c r="Z53" i="19"/>
  <c r="Z75" i="19"/>
  <c r="Z28" i="19"/>
  <c r="Z109" i="19"/>
  <c r="Z117" i="19"/>
  <c r="Z139" i="19"/>
  <c r="U147" i="19"/>
  <c r="U149" i="19"/>
  <c r="M205" i="3"/>
  <c r="L205" i="3"/>
  <c r="K205" i="3"/>
  <c r="J205" i="3"/>
  <c r="M202" i="3"/>
  <c r="L202" i="3"/>
  <c r="M35" i="19"/>
  <c r="M133" i="19"/>
  <c r="M135" i="19"/>
  <c r="E21" i="19"/>
  <c r="E23" i="19"/>
  <c r="E161" i="19"/>
  <c r="Z61" i="19"/>
  <c r="U9" i="19"/>
  <c r="Z9" i="19" s="1"/>
  <c r="Z10" i="19"/>
  <c r="Z18" i="19"/>
  <c r="Z48" i="19"/>
  <c r="U79" i="19"/>
  <c r="Z88" i="19"/>
  <c r="Z99" i="19"/>
  <c r="Z110" i="19"/>
  <c r="Z118" i="19"/>
  <c r="Z140" i="19"/>
  <c r="K70" i="2"/>
  <c r="J70" i="2"/>
  <c r="M204" i="3"/>
  <c r="L204" i="3"/>
  <c r="J204" i="3"/>
  <c r="K204" i="3"/>
  <c r="K45" i="2"/>
  <c r="J45" i="2"/>
  <c r="M45" i="2"/>
  <c r="L45" i="2"/>
  <c r="E65" i="19"/>
  <c r="E91" i="19"/>
  <c r="E93" i="19"/>
  <c r="Z52" i="19"/>
  <c r="U51" i="19"/>
  <c r="Z11" i="19"/>
  <c r="Z19" i="19"/>
  <c r="Z30" i="19"/>
  <c r="Z57" i="19"/>
  <c r="Z89" i="19"/>
  <c r="U119" i="19"/>
  <c r="Z119" i="19" s="1"/>
  <c r="Z122" i="19"/>
  <c r="U121" i="19"/>
  <c r="Z121" i="19" s="1"/>
  <c r="Z130" i="19"/>
  <c r="Z152" i="19"/>
  <c r="M200" i="3"/>
  <c r="L200" i="3"/>
  <c r="K200" i="3"/>
  <c r="J200" i="3"/>
  <c r="S7" i="19"/>
  <c r="H161" i="19"/>
  <c r="J161" i="19"/>
  <c r="J101" i="19"/>
  <c r="J10" i="19"/>
  <c r="M121" i="17"/>
  <c r="L121" i="17"/>
  <c r="K121" i="17"/>
  <c r="J121" i="17"/>
  <c r="I121" i="17"/>
  <c r="X133" i="19"/>
  <c r="J41" i="19"/>
  <c r="K186" i="3"/>
  <c r="J186" i="3"/>
  <c r="L186" i="3"/>
  <c r="M186" i="3"/>
  <c r="L67" i="2"/>
  <c r="K67" i="2"/>
  <c r="J67" i="2"/>
  <c r="M67" i="2"/>
  <c r="J151" i="19"/>
  <c r="J16" i="19"/>
  <c r="J57" i="19"/>
  <c r="J59" i="19"/>
  <c r="J150" i="19"/>
  <c r="J155" i="19"/>
  <c r="J11" i="19"/>
  <c r="R27" i="19"/>
  <c r="R67" i="19"/>
  <c r="J154" i="19"/>
  <c r="J108" i="19"/>
  <c r="R147" i="19"/>
  <c r="P147" i="19"/>
  <c r="R30" i="19"/>
  <c r="R62" i="19"/>
  <c r="J81" i="19"/>
  <c r="R146" i="19"/>
  <c r="R156" i="19"/>
  <c r="J44" i="19"/>
  <c r="R63" i="19"/>
  <c r="P63" i="19"/>
  <c r="R57" i="19"/>
  <c r="J65" i="19"/>
  <c r="H65" i="19"/>
  <c r="R126" i="19"/>
  <c r="J12" i="19"/>
  <c r="J20" i="19"/>
  <c r="J31" i="19"/>
  <c r="J58" i="19"/>
  <c r="J53" i="12"/>
  <c r="I53" i="12"/>
  <c r="H57" i="12"/>
  <c r="N53" i="12"/>
  <c r="M53" i="12"/>
  <c r="L53" i="12"/>
  <c r="K53" i="12"/>
  <c r="M51" i="17"/>
  <c r="L51" i="17"/>
  <c r="K51" i="17"/>
  <c r="J51" i="17"/>
  <c r="I51" i="17"/>
  <c r="X107" i="19"/>
  <c r="J84" i="19"/>
  <c r="J132" i="19"/>
  <c r="L132" i="28"/>
  <c r="K132" i="28"/>
  <c r="J132" i="28"/>
  <c r="M132" i="28"/>
  <c r="I132" i="28"/>
  <c r="R103" i="19"/>
  <c r="M118" i="28"/>
  <c r="K118" i="28"/>
  <c r="J118" i="28"/>
  <c r="I118" i="28"/>
  <c r="L118" i="28"/>
  <c r="T16" i="41"/>
  <c r="S16" i="41"/>
  <c r="R16" i="41"/>
  <c r="P16" i="41"/>
  <c r="Q16" i="41"/>
  <c r="M90" i="28"/>
  <c r="L90" i="28"/>
  <c r="K90" i="28"/>
  <c r="J90" i="28"/>
  <c r="I90" i="28"/>
  <c r="J102" i="19"/>
  <c r="J34" i="28"/>
  <c r="I34" i="28"/>
  <c r="M34" i="28"/>
  <c r="L34" i="28"/>
  <c r="K34" i="28"/>
  <c r="K129" i="37"/>
  <c r="O129" i="37"/>
  <c r="N129" i="37"/>
  <c r="M129" i="37"/>
  <c r="L129" i="37"/>
  <c r="K138" i="41"/>
  <c r="K145" i="41"/>
  <c r="K138" i="43"/>
  <c r="K93" i="17"/>
  <c r="J93" i="17"/>
  <c r="I93" i="17"/>
  <c r="L93" i="17"/>
  <c r="M93" i="17"/>
  <c r="H9" i="19"/>
  <c r="J9" i="19"/>
  <c r="J47" i="19"/>
  <c r="J95" i="19"/>
  <c r="J38" i="19"/>
  <c r="J72" i="19"/>
  <c r="J73" i="19"/>
  <c r="J96" i="19"/>
  <c r="J46" i="19"/>
  <c r="J56" i="19"/>
  <c r="J39" i="19"/>
  <c r="J82" i="19"/>
  <c r="J55" i="19"/>
  <c r="J86" i="19"/>
  <c r="J18" i="19"/>
  <c r="J29" i="19"/>
  <c r="J48" i="19"/>
  <c r="J87" i="19"/>
  <c r="P9" i="19"/>
  <c r="R9" i="19"/>
  <c r="R34" i="19"/>
  <c r="R69" i="19"/>
  <c r="R84" i="19"/>
  <c r="R44" i="19"/>
  <c r="R53" i="19"/>
  <c r="R88" i="19"/>
  <c r="R52" i="19"/>
  <c r="R43" i="19"/>
  <c r="R83" i="19"/>
  <c r="R70" i="19"/>
  <c r="R60" i="19"/>
  <c r="R97" i="19"/>
  <c r="R61" i="19"/>
  <c r="J49" i="19"/>
  <c r="H49" i="19"/>
  <c r="R89" i="19"/>
  <c r="AA21" i="16"/>
  <c r="Z21" i="16"/>
  <c r="Y21" i="16"/>
  <c r="X21" i="16"/>
  <c r="W21" i="16"/>
  <c r="M132" i="13"/>
  <c r="L132" i="13"/>
  <c r="K132" i="13"/>
  <c r="J132" i="13"/>
  <c r="I132" i="13"/>
  <c r="J90" i="19"/>
  <c r="J118" i="19"/>
  <c r="R121" i="19"/>
  <c r="P121" i="19"/>
  <c r="X9" i="19"/>
  <c r="J27" i="19"/>
  <c r="J61" i="19"/>
  <c r="J147" i="19"/>
  <c r="H147" i="19"/>
  <c r="R129" i="19"/>
  <c r="J19" i="19"/>
  <c r="J75" i="19"/>
  <c r="J127" i="19"/>
  <c r="R117" i="19"/>
  <c r="X119" i="19"/>
  <c r="M191" i="3"/>
  <c r="L191" i="3"/>
  <c r="K191" i="3"/>
  <c r="J191" i="3"/>
  <c r="J157" i="19"/>
  <c r="J137" i="19"/>
  <c r="R116" i="19"/>
  <c r="R14" i="19"/>
  <c r="R25" i="19"/>
  <c r="R82" i="19"/>
  <c r="J114" i="19"/>
  <c r="X149" i="19"/>
  <c r="AA18" i="16"/>
  <c r="M104" i="28"/>
  <c r="L104" i="28"/>
  <c r="K104" i="28"/>
  <c r="J104" i="28"/>
  <c r="I104" i="28"/>
  <c r="O146" i="43"/>
  <c r="N146" i="43"/>
  <c r="M146" i="43"/>
  <c r="L146" i="43"/>
  <c r="K48" i="28"/>
  <c r="J48" i="28"/>
  <c r="I48" i="28"/>
  <c r="M48" i="28"/>
  <c r="L48" i="28"/>
  <c r="K140" i="41"/>
  <c r="R59" i="19"/>
  <c r="K194" i="3"/>
  <c r="J194" i="3"/>
  <c r="M194" i="3"/>
  <c r="L194" i="3"/>
  <c r="N56" i="12"/>
  <c r="M56" i="12"/>
  <c r="L56" i="12"/>
  <c r="K56" i="12"/>
  <c r="J56" i="12"/>
  <c r="I56" i="12"/>
  <c r="J62" i="19"/>
  <c r="J123" i="19"/>
  <c r="J130" i="19"/>
  <c r="J111" i="19"/>
  <c r="J71" i="19"/>
  <c r="H35" i="19"/>
  <c r="J35" i="19"/>
  <c r="X79" i="19"/>
  <c r="J117" i="19"/>
  <c r="R99" i="19"/>
  <c r="M43" i="2"/>
  <c r="J43" i="2"/>
  <c r="L43" i="2"/>
  <c r="K43" i="2"/>
  <c r="W21" i="17"/>
  <c r="AA21" i="17"/>
  <c r="Z21" i="17"/>
  <c r="Y21" i="17"/>
  <c r="X21" i="17"/>
  <c r="R74" i="19"/>
  <c r="J33" i="19"/>
  <c r="J14" i="19"/>
  <c r="J25" i="19"/>
  <c r="R41" i="19"/>
  <c r="X51" i="19"/>
  <c r="J195" i="3"/>
  <c r="M195" i="3"/>
  <c r="L195" i="3"/>
  <c r="K195" i="3"/>
  <c r="J80" i="19"/>
  <c r="J104" i="19"/>
  <c r="J48" i="13"/>
  <c r="I48" i="13"/>
  <c r="M48" i="13"/>
  <c r="L48" i="13"/>
  <c r="K48" i="13"/>
  <c r="Y21" i="15"/>
  <c r="X21" i="15"/>
  <c r="W21" i="15"/>
  <c r="AA21" i="15"/>
  <c r="Z21" i="15"/>
  <c r="I65" i="17"/>
  <c r="M65" i="17"/>
  <c r="L65" i="17"/>
  <c r="J65" i="17"/>
  <c r="K65" i="17"/>
  <c r="J66" i="19"/>
  <c r="J136" i="19"/>
  <c r="R145" i="19"/>
  <c r="J91" i="19"/>
  <c r="H91" i="19"/>
  <c r="J156" i="19"/>
  <c r="M76" i="28"/>
  <c r="L76" i="28"/>
  <c r="K76" i="28"/>
  <c r="I76" i="28"/>
  <c r="J76" i="28"/>
  <c r="AA21" i="22"/>
  <c r="Z21" i="22"/>
  <c r="Y21" i="22"/>
  <c r="X21" i="22"/>
  <c r="AB21" i="22"/>
  <c r="M119" i="17"/>
  <c r="L119" i="17"/>
  <c r="K119" i="17"/>
  <c r="J119" i="17"/>
  <c r="I119" i="17"/>
  <c r="I133" i="17"/>
  <c r="M133" i="17"/>
  <c r="L133" i="17"/>
  <c r="J133" i="17"/>
  <c r="K133" i="17"/>
  <c r="J98" i="19"/>
  <c r="R12" i="19"/>
  <c r="J16" i="41"/>
  <c r="H16" i="41"/>
  <c r="I16" i="41"/>
  <c r="L16" i="41"/>
  <c r="M16" i="41"/>
  <c r="N16" i="41"/>
  <c r="I146" i="41"/>
  <c r="H146" i="41"/>
  <c r="K146" i="41" s="1"/>
  <c r="G146" i="41"/>
  <c r="J15" i="19"/>
  <c r="R91" i="19"/>
  <c r="P91" i="19"/>
  <c r="L62" i="28"/>
  <c r="K62" i="28"/>
  <c r="J62" i="28"/>
  <c r="M62" i="28"/>
  <c r="I62" i="28"/>
  <c r="K7" i="19"/>
  <c r="I34" i="13"/>
  <c r="M34" i="13"/>
  <c r="L34" i="13"/>
  <c r="K34" i="13"/>
  <c r="J34" i="13"/>
  <c r="R77" i="19"/>
  <c r="P77" i="19"/>
  <c r="L193" i="3"/>
  <c r="K193" i="3"/>
  <c r="J193" i="3"/>
  <c r="M193" i="3"/>
  <c r="K62" i="13"/>
  <c r="J62" i="13"/>
  <c r="I62" i="13"/>
  <c r="M62" i="13"/>
  <c r="L62" i="13"/>
  <c r="R65" i="19"/>
  <c r="P65" i="19"/>
  <c r="J121" i="19"/>
  <c r="H121" i="19"/>
  <c r="R29" i="19"/>
  <c r="X65" i="19"/>
  <c r="M17" i="2"/>
  <c r="L17" i="2"/>
  <c r="K17" i="2"/>
  <c r="J17" i="2"/>
  <c r="J77" i="19"/>
  <c r="H77" i="19"/>
  <c r="R54" i="19"/>
  <c r="J140" i="19"/>
  <c r="R100" i="19"/>
  <c r="R72" i="19"/>
  <c r="N55" i="12"/>
  <c r="M55" i="12"/>
  <c r="L55" i="12"/>
  <c r="K55" i="12"/>
  <c r="J55" i="12"/>
  <c r="I55" i="12"/>
  <c r="X91" i="19"/>
  <c r="R151" i="19"/>
  <c r="X21" i="19"/>
  <c r="J30" i="19"/>
  <c r="R105" i="19"/>
  <c r="P105" i="19"/>
  <c r="I146" i="13"/>
  <c r="M146" i="13"/>
  <c r="L146" i="13"/>
  <c r="K146" i="13"/>
  <c r="J146" i="13"/>
  <c r="R86" i="19"/>
  <c r="J146" i="19"/>
  <c r="R159" i="19"/>
  <c r="R139" i="19"/>
  <c r="P49" i="19"/>
  <c r="R49" i="19"/>
  <c r="H79" i="19"/>
  <c r="J79" i="19"/>
  <c r="R138" i="19"/>
  <c r="R107" i="19"/>
  <c r="P107" i="19"/>
  <c r="X105" i="19"/>
  <c r="J187" i="3"/>
  <c r="M187" i="3"/>
  <c r="L187" i="3"/>
  <c r="K187" i="3"/>
  <c r="M77" i="17"/>
  <c r="L77" i="17"/>
  <c r="K77" i="17"/>
  <c r="J77" i="17"/>
  <c r="I77" i="17"/>
  <c r="R81" i="19"/>
  <c r="J160" i="19"/>
  <c r="J133" i="19"/>
  <c r="H133" i="19"/>
  <c r="R115" i="19"/>
  <c r="K161" i="17"/>
  <c r="J161" i="17"/>
  <c r="I161" i="17"/>
  <c r="L161" i="17"/>
  <c r="M161" i="17"/>
  <c r="R135" i="19"/>
  <c r="P135" i="19"/>
  <c r="J143" i="19"/>
  <c r="I129" i="37"/>
  <c r="G129" i="37"/>
  <c r="H129" i="37"/>
  <c r="R114" i="19"/>
  <c r="K139" i="42"/>
  <c r="I20" i="28"/>
  <c r="M20" i="28"/>
  <c r="L20" i="28"/>
  <c r="K20" i="28"/>
  <c r="J20" i="28"/>
  <c r="H146" i="43"/>
  <c r="K146" i="43" s="1"/>
  <c r="G146" i="43"/>
  <c r="I146" i="43"/>
  <c r="J34" i="19"/>
  <c r="K137" i="42"/>
  <c r="K143" i="43"/>
  <c r="J76" i="19"/>
  <c r="J142" i="19"/>
  <c r="R37" i="19"/>
  <c r="P37" i="19"/>
  <c r="M190" i="3"/>
  <c r="L190" i="3"/>
  <c r="K190" i="3"/>
  <c r="J190" i="3"/>
  <c r="J74" i="19"/>
  <c r="J152" i="19"/>
  <c r="R142" i="19"/>
  <c r="J13" i="19"/>
  <c r="M192" i="3"/>
  <c r="L192" i="3"/>
  <c r="K192" i="3"/>
  <c r="J192" i="3"/>
  <c r="J110" i="19"/>
  <c r="R122" i="19"/>
  <c r="R13" i="19"/>
  <c r="J93" i="19"/>
  <c r="H93" i="19"/>
  <c r="M149" i="17"/>
  <c r="L149" i="17"/>
  <c r="K149" i="17"/>
  <c r="J149" i="17"/>
  <c r="I149" i="17"/>
  <c r="J105" i="19"/>
  <c r="H105" i="19"/>
  <c r="J158" i="19"/>
  <c r="J139" i="19"/>
  <c r="R118" i="19"/>
  <c r="X23" i="19"/>
  <c r="M118" i="13"/>
  <c r="L118" i="13"/>
  <c r="K118" i="13"/>
  <c r="J118" i="13"/>
  <c r="I118" i="13"/>
  <c r="G57" i="12"/>
  <c r="J116" i="19"/>
  <c r="R149" i="19"/>
  <c r="P149" i="19"/>
  <c r="R109" i="19"/>
  <c r="J89" i="19"/>
  <c r="R39" i="19"/>
  <c r="J126" i="19"/>
  <c r="J17" i="19"/>
  <c r="J28" i="19"/>
  <c r="D57" i="12"/>
  <c r="J103" i="19"/>
  <c r="X147" i="19"/>
  <c r="R75" i="19"/>
  <c r="J83" i="19"/>
  <c r="M105" i="17"/>
  <c r="L105" i="17"/>
  <c r="K105" i="17"/>
  <c r="J105" i="17"/>
  <c r="I105" i="17"/>
  <c r="R133" i="19"/>
  <c r="P133" i="19"/>
  <c r="R31" i="19"/>
  <c r="X161" i="19"/>
  <c r="M160" i="28"/>
  <c r="L160" i="28"/>
  <c r="K160" i="28"/>
  <c r="J160" i="28"/>
  <c r="I160" i="28"/>
  <c r="R144" i="19"/>
  <c r="O146" i="41"/>
  <c r="N146" i="41"/>
  <c r="M146" i="41"/>
  <c r="L146" i="41"/>
  <c r="O146" i="42"/>
  <c r="N146" i="42"/>
  <c r="M146" i="42"/>
  <c r="L146" i="42"/>
  <c r="L107" i="17"/>
  <c r="K107" i="17"/>
  <c r="J107" i="17"/>
  <c r="I107" i="17"/>
  <c r="M107" i="17"/>
  <c r="J112" i="19"/>
  <c r="X63" i="19"/>
  <c r="M196" i="3"/>
  <c r="L196" i="3"/>
  <c r="K196" i="3"/>
  <c r="J196" i="3"/>
  <c r="J100" i="19"/>
  <c r="R112" i="19"/>
  <c r="X135" i="19"/>
  <c r="H21" i="19"/>
  <c r="J21" i="19"/>
  <c r="J24" i="19"/>
  <c r="R90" i="19"/>
  <c r="X77" i="19"/>
  <c r="J160" i="13"/>
  <c r="I160" i="13"/>
  <c r="M160" i="13"/>
  <c r="L160" i="13"/>
  <c r="K160" i="13"/>
  <c r="J69" i="19"/>
  <c r="R93" i="19"/>
  <c r="P93" i="19"/>
  <c r="R141" i="19"/>
  <c r="R119" i="19"/>
  <c r="P119" i="19"/>
  <c r="P21" i="19"/>
  <c r="R21" i="19"/>
  <c r="R24" i="19"/>
  <c r="M189" i="3"/>
  <c r="L189" i="3"/>
  <c r="K189" i="3"/>
  <c r="J189" i="3"/>
  <c r="M188" i="3"/>
  <c r="L188" i="3"/>
  <c r="K188" i="3"/>
  <c r="J188" i="3"/>
  <c r="R96" i="19"/>
  <c r="J149" i="19"/>
  <c r="H149" i="19"/>
  <c r="J109" i="19"/>
  <c r="X37" i="19"/>
  <c r="L76" i="13"/>
  <c r="K76" i="13"/>
  <c r="J76" i="13"/>
  <c r="I76" i="13"/>
  <c r="M76" i="13"/>
  <c r="W9" i="17"/>
  <c r="AA9" i="17"/>
  <c r="Z9" i="17"/>
  <c r="X9" i="17"/>
  <c r="Y9" i="17"/>
  <c r="AA16" i="17"/>
  <c r="AA10" i="17"/>
  <c r="AA20" i="17"/>
  <c r="AA12" i="17"/>
  <c r="X35" i="19"/>
  <c r="R79" i="19"/>
  <c r="P79" i="19"/>
  <c r="M42" i="2"/>
  <c r="L42" i="2"/>
  <c r="K42" i="2"/>
  <c r="J42" i="2"/>
  <c r="M90" i="13"/>
  <c r="L90" i="13"/>
  <c r="K90" i="13"/>
  <c r="J90" i="13"/>
  <c r="I90" i="13"/>
  <c r="K20" i="13"/>
  <c r="J20" i="13"/>
  <c r="I20" i="13"/>
  <c r="M20" i="13"/>
  <c r="L20" i="13"/>
  <c r="J54" i="19"/>
  <c r="R155" i="19"/>
  <c r="R108" i="19"/>
  <c r="P51" i="19"/>
  <c r="R51" i="19"/>
  <c r="J42" i="19"/>
  <c r="R158" i="19"/>
  <c r="R137" i="19"/>
  <c r="R17" i="19"/>
  <c r="R28" i="19"/>
  <c r="J124" i="19"/>
  <c r="R85" i="19"/>
  <c r="R20" i="19"/>
  <c r="K145" i="42"/>
  <c r="J60" i="19"/>
  <c r="M146" i="28"/>
  <c r="L146" i="28"/>
  <c r="K146" i="28"/>
  <c r="J146" i="28"/>
  <c r="I146" i="28"/>
  <c r="C7" i="19"/>
  <c r="AA20" i="13"/>
  <c r="Z20" i="13"/>
  <c r="Y20" i="13"/>
  <c r="X20" i="13"/>
  <c r="W20" i="13"/>
  <c r="M135" i="17"/>
  <c r="L135" i="17"/>
  <c r="K135" i="17"/>
  <c r="J135" i="17"/>
  <c r="I135" i="17"/>
  <c r="J122" i="19"/>
  <c r="R161" i="19"/>
  <c r="P161" i="19"/>
  <c r="H23" i="19"/>
  <c r="J23" i="19"/>
  <c r="J32" i="19"/>
  <c r="H37" i="19"/>
  <c r="J37" i="19"/>
  <c r="J129" i="19"/>
  <c r="P23" i="19"/>
  <c r="R23" i="19"/>
  <c r="R32" i="19"/>
  <c r="J63" i="19"/>
  <c r="H63" i="19"/>
  <c r="J45" i="19"/>
  <c r="J97" i="19"/>
  <c r="R140" i="19"/>
  <c r="R16" i="19"/>
  <c r="R35" i="19"/>
  <c r="P35" i="19"/>
  <c r="R46" i="19"/>
  <c r="R98" i="19"/>
  <c r="M91" i="17"/>
  <c r="L91" i="17"/>
  <c r="K91" i="17"/>
  <c r="J91" i="17"/>
  <c r="I91" i="17"/>
  <c r="J52" i="19"/>
  <c r="J99" i="19"/>
  <c r="R76" i="19"/>
  <c r="J138" i="19"/>
  <c r="J107" i="19"/>
  <c r="H107" i="19"/>
  <c r="R128" i="19"/>
  <c r="X121" i="19"/>
  <c r="J70" i="19"/>
  <c r="R80" i="19"/>
  <c r="L54" i="12"/>
  <c r="K54" i="12"/>
  <c r="J54" i="12"/>
  <c r="I54" i="12"/>
  <c r="N54" i="12"/>
  <c r="M54" i="12"/>
  <c r="AA9" i="16"/>
  <c r="Z9" i="16"/>
  <c r="Y9" i="16"/>
  <c r="X9" i="16"/>
  <c r="W9" i="16"/>
  <c r="AA13" i="16"/>
  <c r="J145" i="19"/>
  <c r="R127" i="19"/>
  <c r="AA20" i="16"/>
  <c r="J40" i="19"/>
  <c r="R95" i="19"/>
  <c r="J144" i="19"/>
  <c r="J125" i="19"/>
  <c r="R104" i="19"/>
  <c r="R136" i="19"/>
  <c r="X49" i="19"/>
  <c r="K142" i="41"/>
  <c r="J85" i="19"/>
  <c r="J113" i="19"/>
  <c r="J147" i="17"/>
  <c r="I147" i="17"/>
  <c r="M147" i="17"/>
  <c r="L147" i="17"/>
  <c r="K147" i="17"/>
  <c r="J88" i="19"/>
  <c r="J131" i="19"/>
  <c r="J67" i="19"/>
  <c r="F57" i="12"/>
  <c r="J43" i="19"/>
  <c r="J141" i="19"/>
  <c r="J119" i="19"/>
  <c r="H119" i="19"/>
  <c r="J159" i="19"/>
  <c r="J94" i="19"/>
  <c r="R48" i="19"/>
  <c r="J128" i="19"/>
  <c r="R110" i="19"/>
  <c r="V23" i="14"/>
  <c r="U23" i="14"/>
  <c r="T23" i="14"/>
  <c r="J51" i="19"/>
  <c r="H51" i="19"/>
  <c r="R150" i="19"/>
  <c r="R160" i="19"/>
  <c r="R11" i="19"/>
  <c r="R19" i="19"/>
  <c r="M104" i="13"/>
  <c r="L104" i="13"/>
  <c r="K104" i="13"/>
  <c r="J104" i="13"/>
  <c r="I104" i="13"/>
  <c r="J68" i="19"/>
  <c r="J115" i="19"/>
  <c r="R55" i="19"/>
  <c r="L63" i="17"/>
  <c r="K63" i="17"/>
  <c r="J63" i="17"/>
  <c r="I63" i="17"/>
  <c r="M63" i="17"/>
  <c r="J135" i="19"/>
  <c r="H135" i="19"/>
  <c r="R125" i="19"/>
  <c r="J53" i="19"/>
  <c r="K137" i="41"/>
  <c r="R154" i="19"/>
  <c r="AA17" i="17"/>
  <c r="G146" i="42"/>
  <c r="I146" i="42"/>
  <c r="H146" i="42"/>
  <c r="K146" i="42" s="1"/>
  <c r="D37" i="19" l="1"/>
  <c r="L49" i="19"/>
  <c r="L51" i="19"/>
  <c r="L119" i="19"/>
  <c r="T149" i="19"/>
  <c r="T105" i="19"/>
  <c r="T9" i="19"/>
  <c r="D121" i="19"/>
  <c r="D147" i="19"/>
  <c r="D105" i="19"/>
  <c r="D35" i="19"/>
  <c r="D93" i="19"/>
  <c r="L79" i="19"/>
  <c r="L35" i="19"/>
  <c r="L107" i="19"/>
  <c r="L65" i="19"/>
  <c r="T91" i="19"/>
  <c r="T93" i="19"/>
  <c r="T147" i="19"/>
  <c r="D161" i="19"/>
  <c r="T121" i="19"/>
  <c r="D107" i="19"/>
  <c r="D51" i="19"/>
  <c r="L161" i="19"/>
  <c r="L93" i="19"/>
  <c r="L37" i="19"/>
  <c r="L133" i="19"/>
  <c r="T21" i="19"/>
  <c r="T23" i="19"/>
  <c r="T37" i="19"/>
  <c r="T51" i="19"/>
  <c r="T161" i="19"/>
  <c r="D9" i="19"/>
  <c r="D149" i="19"/>
  <c r="L135" i="19"/>
  <c r="L9" i="19"/>
  <c r="L91" i="19"/>
  <c r="T133" i="19"/>
  <c r="T135" i="19"/>
  <c r="D91" i="19"/>
  <c r="L147" i="19"/>
  <c r="D63" i="19"/>
  <c r="D49" i="19"/>
  <c r="D77" i="19"/>
  <c r="D65" i="19"/>
  <c r="L77" i="19"/>
  <c r="L63" i="19"/>
  <c r="L105" i="19"/>
  <c r="T63" i="19"/>
  <c r="T77" i="19"/>
  <c r="T107" i="19"/>
  <c r="D119" i="19"/>
  <c r="D135" i="19"/>
  <c r="L149" i="19"/>
  <c r="L121" i="19"/>
  <c r="T65" i="19"/>
  <c r="T49" i="19"/>
  <c r="T35" i="19"/>
  <c r="D21" i="19"/>
  <c r="D23" i="19"/>
  <c r="D133" i="19"/>
  <c r="D79" i="19"/>
  <c r="L21" i="19"/>
  <c r="L23" i="19"/>
  <c r="T119" i="19"/>
  <c r="T79" i="19"/>
  <c r="J57" i="12"/>
  <c r="I57" i="12"/>
  <c r="N57" i="12"/>
  <c r="M57" i="12"/>
  <c r="L57" i="12"/>
  <c r="K57" i="12"/>
  <c r="Z141" i="19"/>
  <c r="Z81" i="19"/>
  <c r="Z129" i="19"/>
  <c r="Z29" i="19"/>
  <c r="Z128" i="19"/>
  <c r="Z17" i="19"/>
  <c r="Z107" i="19"/>
  <c r="Z35" i="19"/>
  <c r="Z145" i="19"/>
  <c r="Z55" i="19"/>
  <c r="Z114" i="19"/>
  <c r="Z49" i="19"/>
  <c r="Z113" i="19"/>
  <c r="Z37" i="19"/>
  <c r="Z90" i="19"/>
  <c r="Z42" i="19"/>
  <c r="I7" i="19"/>
  <c r="Z108" i="19"/>
  <c r="Z16" i="19"/>
  <c r="Z137" i="19"/>
  <c r="Z63" i="19"/>
  <c r="Z103" i="19"/>
  <c r="Z41" i="19"/>
  <c r="Z102" i="19"/>
  <c r="Z24" i="19"/>
  <c r="Z153" i="19"/>
  <c r="Z82" i="19"/>
  <c r="Q7" i="19"/>
  <c r="Z161" i="19"/>
  <c r="Z65" i="19"/>
  <c r="Y7" i="19"/>
  <c r="Z158" i="19"/>
  <c r="Z98" i="19"/>
  <c r="Z59" i="19"/>
  <c r="Z157" i="19"/>
  <c r="Z97" i="19"/>
  <c r="Z44" i="19"/>
  <c r="Z115" i="19"/>
  <c r="Z15" i="19"/>
  <c r="Z144" i="19"/>
  <c r="Z84" i="19"/>
  <c r="Z60" i="19"/>
  <c r="Z94" i="19"/>
  <c r="Z13" i="19"/>
  <c r="Z142" i="19"/>
  <c r="Z66" i="19"/>
  <c r="Z149" i="19"/>
  <c r="Z87" i="19"/>
  <c r="Z33" i="19"/>
  <c r="Z146" i="19"/>
  <c r="Z86" i="19"/>
  <c r="Z77" i="19"/>
  <c r="Z104" i="19"/>
  <c r="Z58" i="19"/>
  <c r="Z135" i="19"/>
  <c r="Z45" i="19"/>
  <c r="Z154" i="19"/>
  <c r="Z91" i="19"/>
  <c r="Z21" i="19"/>
  <c r="Z131" i="19"/>
  <c r="Z31" i="19"/>
  <c r="Z111" i="19"/>
  <c r="Z70" i="19"/>
  <c r="Z159" i="19"/>
  <c r="Z80" i="19"/>
  <c r="Z43" i="19"/>
  <c r="Z150" i="19"/>
  <c r="Z71" i="19"/>
  <c r="Z138" i="19"/>
  <c r="Z62" i="19"/>
  <c r="Z69" i="19"/>
  <c r="Z96" i="19"/>
  <c r="Z73" i="19"/>
  <c r="Z136" i="19"/>
  <c r="Z46" i="19"/>
  <c r="Z143" i="19"/>
  <c r="Z83" i="19"/>
  <c r="Z32" i="19"/>
  <c r="Z123" i="19"/>
  <c r="Z20" i="19"/>
  <c r="Z160" i="19"/>
  <c r="Z100" i="19"/>
  <c r="Z51" i="19"/>
  <c r="Z151" i="19"/>
  <c r="Z79" i="19"/>
  <c r="Z68" i="19"/>
  <c r="Z147" i="19"/>
  <c r="Z40" i="19"/>
  <c r="Z127" i="19"/>
  <c r="Z72" i="19"/>
  <c r="Z85" i="19"/>
  <c r="Z34" i="19"/>
  <c r="Z133" i="19"/>
  <c r="Z25" i="19"/>
  <c r="Z132" i="19"/>
  <c r="Z74" i="19"/>
  <c r="Z47" i="19"/>
  <c r="Z112" i="19"/>
  <c r="Z12" i="19"/>
  <c r="Y45" i="19" l="1"/>
  <c r="Y17" i="19"/>
  <c r="Y82" i="19"/>
  <c r="Y114" i="19"/>
  <c r="K65" i="19"/>
  <c r="Q65" i="19" s="1"/>
  <c r="Q66" i="19"/>
  <c r="Q31" i="19"/>
  <c r="Q68" i="19"/>
  <c r="K121" i="19"/>
  <c r="Q121" i="19" s="1"/>
  <c r="Q122" i="19"/>
  <c r="I42" i="19"/>
  <c r="I61" i="19"/>
  <c r="I98" i="19"/>
  <c r="I126" i="19"/>
  <c r="Y71" i="19"/>
  <c r="Y88" i="19"/>
  <c r="Y84" i="19"/>
  <c r="Y126" i="19"/>
  <c r="Q56" i="19"/>
  <c r="K63" i="19"/>
  <c r="Q63" i="19" s="1"/>
  <c r="Q55" i="19"/>
  <c r="Q159" i="19"/>
  <c r="Q131" i="19"/>
  <c r="I81" i="19"/>
  <c r="I28" i="19"/>
  <c r="C91" i="19"/>
  <c r="I91" i="19" s="1"/>
  <c r="I83" i="19"/>
  <c r="C107" i="19"/>
  <c r="I107" i="19" s="1"/>
  <c r="I108" i="19"/>
  <c r="I138" i="19"/>
  <c r="Y32" i="19"/>
  <c r="Y30" i="19"/>
  <c r="Y39" i="19"/>
  <c r="Y127" i="19"/>
  <c r="Q14" i="19"/>
  <c r="Q86" i="19"/>
  <c r="Q132" i="19"/>
  <c r="C9" i="19"/>
  <c r="I9" i="19" s="1"/>
  <c r="I10" i="19"/>
  <c r="I99" i="19"/>
  <c r="C147" i="19"/>
  <c r="I147" i="19" s="1"/>
  <c r="I139" i="19"/>
  <c r="Y54" i="19"/>
  <c r="S49" i="19"/>
  <c r="Y49" i="19" s="1"/>
  <c r="Y41" i="19"/>
  <c r="Y12" i="19"/>
  <c r="Y20" i="19"/>
  <c r="Y31" i="19"/>
  <c r="Y34" i="19"/>
  <c r="Y40" i="19"/>
  <c r="Y33" i="19"/>
  <c r="Y47" i="19"/>
  <c r="Y155" i="19"/>
  <c r="Y109" i="19"/>
  <c r="Y117" i="19"/>
  <c r="Y128" i="19"/>
  <c r="S147" i="19"/>
  <c r="Y147" i="19" s="1"/>
  <c r="Y139" i="19"/>
  <c r="S149" i="19"/>
  <c r="Y149" i="19" s="1"/>
  <c r="Y150" i="19"/>
  <c r="Q39" i="19"/>
  <c r="Q40" i="19"/>
  <c r="Q61" i="19"/>
  <c r="Q15" i="19"/>
  <c r="Q26" i="19"/>
  <c r="Q58" i="19"/>
  <c r="Q90" i="19"/>
  <c r="K79" i="19"/>
  <c r="Q79" i="19" s="1"/>
  <c r="Q80" i="19"/>
  <c r="Q87" i="19"/>
  <c r="Q95" i="19"/>
  <c r="Q103" i="19"/>
  <c r="Q114" i="19"/>
  <c r="K133" i="19"/>
  <c r="Q133" i="19" s="1"/>
  <c r="Q125" i="19"/>
  <c r="K135" i="19"/>
  <c r="Q135" i="19" s="1"/>
  <c r="Q136" i="19"/>
  <c r="Q144" i="19"/>
  <c r="Q160" i="19"/>
  <c r="I60" i="19"/>
  <c r="I11" i="19"/>
  <c r="I19" i="19"/>
  <c r="I30" i="19"/>
  <c r="I86" i="19"/>
  <c r="I100" i="19"/>
  <c r="I40" i="19"/>
  <c r="I45" i="19"/>
  <c r="I160" i="19"/>
  <c r="I110" i="19"/>
  <c r="I118" i="19"/>
  <c r="I129" i="19"/>
  <c r="I140" i="19"/>
  <c r="I151" i="19"/>
  <c r="Y98" i="19"/>
  <c r="Y87" i="19"/>
  <c r="Y103" i="19"/>
  <c r="Y144" i="19"/>
  <c r="Q12" i="19"/>
  <c r="K51" i="19"/>
  <c r="Q51" i="19" s="1"/>
  <c r="Q52" i="19"/>
  <c r="K119" i="19"/>
  <c r="Q119" i="19" s="1"/>
  <c r="Q111" i="19"/>
  <c r="Q152" i="19"/>
  <c r="I16" i="19"/>
  <c r="C79" i="19"/>
  <c r="I79" i="19" s="1"/>
  <c r="I80" i="19"/>
  <c r="Y29" i="19"/>
  <c r="Y154" i="19"/>
  <c r="Y137" i="19"/>
  <c r="Q44" i="19"/>
  <c r="Q32" i="19"/>
  <c r="Q76" i="19"/>
  <c r="Q123" i="19"/>
  <c r="K161" i="19"/>
  <c r="Q161" i="19" s="1"/>
  <c r="Q153" i="19"/>
  <c r="I17" i="19"/>
  <c r="I85" i="19"/>
  <c r="I101" i="19"/>
  <c r="I116" i="19"/>
  <c r="I146" i="19"/>
  <c r="Y19" i="19"/>
  <c r="Y95" i="19"/>
  <c r="Y116" i="19"/>
  <c r="Q73" i="19"/>
  <c r="K49" i="19"/>
  <c r="Q49" i="19" s="1"/>
  <c r="Q41" i="19"/>
  <c r="Q102" i="19"/>
  <c r="Q156" i="19"/>
  <c r="I43" i="19"/>
  <c r="C93" i="19"/>
  <c r="I93" i="19" s="1"/>
  <c r="I94" i="19"/>
  <c r="I117" i="19"/>
  <c r="S93" i="19"/>
  <c r="Y93" i="19" s="1"/>
  <c r="Y94" i="19"/>
  <c r="Y58" i="19"/>
  <c r="S21" i="19"/>
  <c r="Y21" i="19" s="1"/>
  <c r="Y13" i="19"/>
  <c r="S23" i="19"/>
  <c r="Y23" i="19" s="1"/>
  <c r="Y24" i="19"/>
  <c r="S37" i="19"/>
  <c r="Y37" i="19" s="1"/>
  <c r="Y38" i="19"/>
  <c r="Y43" i="19"/>
  <c r="Y48" i="19"/>
  <c r="Y42" i="19"/>
  <c r="Y56" i="19"/>
  <c r="Y159" i="19"/>
  <c r="Y110" i="19"/>
  <c r="Y118" i="19"/>
  <c r="Y129" i="19"/>
  <c r="Y140" i="19"/>
  <c r="Y151" i="19"/>
  <c r="Q82" i="19"/>
  <c r="Q74" i="19"/>
  <c r="Q70" i="19"/>
  <c r="Q16" i="19"/>
  <c r="K35" i="19"/>
  <c r="Q35" i="19" s="1"/>
  <c r="Q27" i="19"/>
  <c r="Q67" i="19"/>
  <c r="Q99" i="19"/>
  <c r="Q89" i="19"/>
  <c r="Q96" i="19"/>
  <c r="Q100" i="19"/>
  <c r="Q104" i="19"/>
  <c r="Q115" i="19"/>
  <c r="Q126" i="19"/>
  <c r="Q137" i="19"/>
  <c r="Q145" i="19"/>
  <c r="I33" i="19"/>
  <c r="I39" i="19"/>
  <c r="I12" i="19"/>
  <c r="I20" i="19"/>
  <c r="I31" i="19"/>
  <c r="I95" i="19"/>
  <c r="I102" i="19"/>
  <c r="I48" i="19"/>
  <c r="I54" i="19"/>
  <c r="I157" i="19"/>
  <c r="C119" i="19"/>
  <c r="I119" i="19" s="1"/>
  <c r="I111" i="19"/>
  <c r="C121" i="19"/>
  <c r="I121" i="19" s="1"/>
  <c r="I122" i="19"/>
  <c r="I130" i="19"/>
  <c r="I141" i="19"/>
  <c r="I152" i="19"/>
  <c r="I96" i="19"/>
  <c r="Y11" i="19"/>
  <c r="Y100" i="19"/>
  <c r="S107" i="19"/>
  <c r="Y107" i="19" s="1"/>
  <c r="Y108" i="19"/>
  <c r="Y146" i="19"/>
  <c r="Q25" i="19"/>
  <c r="Q81" i="19"/>
  <c r="Q124" i="19"/>
  <c r="I88" i="19"/>
  <c r="I82" i="19"/>
  <c r="I109" i="19"/>
  <c r="Y44" i="19"/>
  <c r="Y67" i="19"/>
  <c r="Y14" i="19"/>
  <c r="Y25" i="19"/>
  <c r="Y46" i="19"/>
  <c r="S51" i="19"/>
  <c r="Y51" i="19" s="1"/>
  <c r="Y52" i="19"/>
  <c r="Y57" i="19"/>
  <c r="Y59" i="19"/>
  <c r="Y73" i="19"/>
  <c r="Y156" i="19"/>
  <c r="S119" i="19"/>
  <c r="Y119" i="19" s="1"/>
  <c r="Y111" i="19"/>
  <c r="S121" i="19"/>
  <c r="Y121" i="19" s="1"/>
  <c r="Y122" i="19"/>
  <c r="Y130" i="19"/>
  <c r="Y141" i="19"/>
  <c r="Y152" i="19"/>
  <c r="Q57" i="19"/>
  <c r="K105" i="19"/>
  <c r="Q105" i="19" s="1"/>
  <c r="Q97" i="19"/>
  <c r="Q84" i="19"/>
  <c r="Q17" i="19"/>
  <c r="Q28" i="19"/>
  <c r="Q75" i="19"/>
  <c r="Q101" i="19"/>
  <c r="Q98" i="19"/>
  <c r="Q33" i="19"/>
  <c r="Q157" i="19"/>
  <c r="K107" i="19"/>
  <c r="Q107" i="19" s="1"/>
  <c r="Q108" i="19"/>
  <c r="Q116" i="19"/>
  <c r="Q127" i="19"/>
  <c r="Q138" i="19"/>
  <c r="Q146" i="19"/>
  <c r="I68" i="19"/>
  <c r="I47" i="19"/>
  <c r="C21" i="19"/>
  <c r="I21" i="19" s="1"/>
  <c r="I13" i="19"/>
  <c r="C23" i="19"/>
  <c r="I23" i="19" s="1"/>
  <c r="I24" i="19"/>
  <c r="I32" i="19"/>
  <c r="C49" i="19"/>
  <c r="I49" i="19" s="1"/>
  <c r="I41" i="19"/>
  <c r="C37" i="19"/>
  <c r="I37" i="19" s="1"/>
  <c r="I38" i="19"/>
  <c r="I57" i="19"/>
  <c r="I62" i="19"/>
  <c r="I154" i="19"/>
  <c r="I112" i="19"/>
  <c r="I123" i="19"/>
  <c r="I131" i="19"/>
  <c r="I142" i="19"/>
  <c r="C161" i="19"/>
  <c r="I161" i="19" s="1"/>
  <c r="I153" i="19"/>
  <c r="Y53" i="19"/>
  <c r="S79" i="19"/>
  <c r="Y79" i="19" s="1"/>
  <c r="Y80" i="19"/>
  <c r="Y101" i="19"/>
  <c r="S135" i="19"/>
  <c r="Y135" i="19" s="1"/>
  <c r="Y136" i="19"/>
  <c r="Q20" i="19"/>
  <c r="Q62" i="19"/>
  <c r="Q130" i="19"/>
  <c r="I59" i="19"/>
  <c r="C35" i="19"/>
  <c r="I35" i="19" s="1"/>
  <c r="I27" i="19"/>
  <c r="I72" i="19"/>
  <c r="I115" i="19"/>
  <c r="I145" i="19"/>
  <c r="S9" i="19"/>
  <c r="Y9" i="19" s="1"/>
  <c r="Y10" i="19"/>
  <c r="Y86" i="19"/>
  <c r="Y115" i="19"/>
  <c r="K21" i="19"/>
  <c r="Q21" i="19" s="1"/>
  <c r="Q13" i="19"/>
  <c r="Q71" i="19"/>
  <c r="Q85" i="19"/>
  <c r="Q72" i="19"/>
  <c r="Q113" i="19"/>
  <c r="I18" i="19"/>
  <c r="I84" i="19"/>
  <c r="I128" i="19"/>
  <c r="Y61" i="19"/>
  <c r="Y62" i="19"/>
  <c r="Y75" i="19"/>
  <c r="Y15" i="19"/>
  <c r="Y26" i="19"/>
  <c r="S63" i="19"/>
  <c r="Y63" i="19" s="1"/>
  <c r="Y55" i="19"/>
  <c r="Y60" i="19"/>
  <c r="S65" i="19"/>
  <c r="Y65" i="19" s="1"/>
  <c r="Y66" i="19"/>
  <c r="Y68" i="19"/>
  <c r="S91" i="19"/>
  <c r="Y91" i="19" s="1"/>
  <c r="Y83" i="19"/>
  <c r="Y160" i="19"/>
  <c r="Y112" i="19"/>
  <c r="Y123" i="19"/>
  <c r="Y131" i="19"/>
  <c r="Y142" i="19"/>
  <c r="S161" i="19"/>
  <c r="Y161" i="19" s="1"/>
  <c r="Y153" i="19"/>
  <c r="Q47" i="19"/>
  <c r="K9" i="19"/>
  <c r="Q9" i="19" s="1"/>
  <c r="Q10" i="19"/>
  <c r="Q18" i="19"/>
  <c r="Q29" i="19"/>
  <c r="K91" i="19"/>
  <c r="Q91" i="19" s="1"/>
  <c r="Q83" i="19"/>
  <c r="Q34" i="19"/>
  <c r="Q45" i="19"/>
  <c r="Q42" i="19"/>
  <c r="Q154" i="19"/>
  <c r="Q109" i="19"/>
  <c r="Q117" i="19"/>
  <c r="Q128" i="19"/>
  <c r="K147" i="19"/>
  <c r="Q147" i="19" s="1"/>
  <c r="Q139" i="19"/>
  <c r="K149" i="19"/>
  <c r="Q149" i="19" s="1"/>
  <c r="Q150" i="19"/>
  <c r="I34" i="19"/>
  <c r="C105" i="19"/>
  <c r="I105" i="19" s="1"/>
  <c r="I97" i="19"/>
  <c r="I56" i="19"/>
  <c r="I14" i="19"/>
  <c r="I25" i="19"/>
  <c r="I44" i="19"/>
  <c r="I58" i="19"/>
  <c r="I46" i="19"/>
  <c r="C65" i="19"/>
  <c r="I65" i="19" s="1"/>
  <c r="I66" i="19"/>
  <c r="I71" i="19"/>
  <c r="I158" i="19"/>
  <c r="I113" i="19"/>
  <c r="I124" i="19"/>
  <c r="I132" i="19"/>
  <c r="I143" i="19"/>
  <c r="I155" i="19"/>
  <c r="Y28" i="19"/>
  <c r="Y81" i="19"/>
  <c r="S133" i="19"/>
  <c r="Y133" i="19" s="1"/>
  <c r="Y125" i="19"/>
  <c r="Q88" i="19"/>
  <c r="Q46" i="19"/>
  <c r="Q155" i="19"/>
  <c r="Q141" i="19"/>
  <c r="I87" i="19"/>
  <c r="I75" i="19"/>
  <c r="I104" i="19"/>
  <c r="I137" i="19"/>
  <c r="Y18" i="19"/>
  <c r="Y96" i="19"/>
  <c r="Y104" i="19"/>
  <c r="Y145" i="19"/>
  <c r="K23" i="19"/>
  <c r="Q23" i="19" s="1"/>
  <c r="Q24" i="19"/>
  <c r="Q60" i="19"/>
  <c r="Q112" i="19"/>
  <c r="Q142" i="19"/>
  <c r="I76" i="19"/>
  <c r="I70" i="19"/>
  <c r="I90" i="19"/>
  <c r="I127" i="19"/>
  <c r="Y70" i="19"/>
  <c r="S105" i="19"/>
  <c r="Y105" i="19" s="1"/>
  <c r="Y97" i="19"/>
  <c r="Y158" i="19"/>
  <c r="Y138" i="19"/>
  <c r="Q53" i="19"/>
  <c r="K77" i="19"/>
  <c r="Q77" i="19" s="1"/>
  <c r="Q69" i="19"/>
  <c r="Q143" i="19"/>
  <c r="I29" i="19"/>
  <c r="I156" i="19"/>
  <c r="C149" i="19"/>
  <c r="I149" i="19" s="1"/>
  <c r="I150" i="19"/>
  <c r="Y90" i="19"/>
  <c r="Y85" i="19"/>
  <c r="Y89" i="19"/>
  <c r="Y16" i="19"/>
  <c r="S35" i="19"/>
  <c r="Y35" i="19" s="1"/>
  <c r="Y27" i="19"/>
  <c r="Y72" i="19"/>
  <c r="S77" i="19"/>
  <c r="Y77" i="19" s="1"/>
  <c r="Y69" i="19"/>
  <c r="Y74" i="19"/>
  <c r="Y76" i="19"/>
  <c r="Y99" i="19"/>
  <c r="Y102" i="19"/>
  <c r="Y113" i="19"/>
  <c r="Y124" i="19"/>
  <c r="Y132" i="19"/>
  <c r="Y143" i="19"/>
  <c r="Y157" i="19"/>
  <c r="K93" i="19"/>
  <c r="Q93" i="19" s="1"/>
  <c r="Q94" i="19"/>
  <c r="Q48" i="19"/>
  <c r="Q11" i="19"/>
  <c r="Q19" i="19"/>
  <c r="Q30" i="19"/>
  <c r="K37" i="19"/>
  <c r="Q37" i="19" s="1"/>
  <c r="Q38" i="19"/>
  <c r="Q43" i="19"/>
  <c r="Q54" i="19"/>
  <c r="Q59" i="19"/>
  <c r="Q158" i="19"/>
  <c r="Q110" i="19"/>
  <c r="Q118" i="19"/>
  <c r="Q129" i="19"/>
  <c r="Q140" i="19"/>
  <c r="Q151" i="19"/>
  <c r="C77" i="19"/>
  <c r="I77" i="19" s="1"/>
  <c r="I69" i="19"/>
  <c r="C51" i="19"/>
  <c r="I51" i="19" s="1"/>
  <c r="I52" i="19"/>
  <c r="I73" i="19"/>
  <c r="I15" i="19"/>
  <c r="I26" i="19"/>
  <c r="I53" i="19"/>
  <c r="I67" i="19"/>
  <c r="C63" i="19"/>
  <c r="I63" i="19" s="1"/>
  <c r="I55" i="19"/>
  <c r="I74" i="19"/>
  <c r="I89" i="19"/>
  <c r="I103" i="19"/>
  <c r="I114" i="19"/>
  <c r="C133" i="19"/>
  <c r="I133" i="19" s="1"/>
  <c r="I125" i="19"/>
  <c r="C135" i="19"/>
  <c r="I135" i="19" s="1"/>
  <c r="I136" i="19"/>
  <c r="I144" i="19"/>
  <c r="I159" i="19"/>
</calcChain>
</file>

<file path=xl/sharedStrings.xml><?xml version="1.0" encoding="utf-8"?>
<sst xmlns="http://schemas.openxmlformats.org/spreadsheetml/2006/main" count="6356" uniqueCount="325">
  <si>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</si>
  <si>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</si>
  <si>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</si>
  <si>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</si>
  <si>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</si>
  <si>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</si>
  <si>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</si>
  <si>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</si>
  <si>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</si>
  <si>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</si>
  <si>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</si>
  <si>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</si>
  <si>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</si>
  <si>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</si>
  <si>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</si>
  <si>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</si>
  <si>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</si>
  <si>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</si>
  <si>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</si>
  <si>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</si>
  <si>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</si>
  <si>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</si>
  <si>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</si>
  <si>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</si>
  <si>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</si>
  <si>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</si>
  <si>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</si>
  <si>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</si>
  <si>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</si>
  <si>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</si>
  <si>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</si>
  <si>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</si>
  <si>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</si>
  <si>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</si>
  <si>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</si>
  <si>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</si>
  <si>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</si>
  <si>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</si>
  <si>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</si>
  <si>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</si>
  <si>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</si>
  <si>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</si>
  <si>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</si>
  <si>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</si>
  <si>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</si>
  <si>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</si>
  <si>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</si>
  <si>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</si>
  <si>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</si>
  <si>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</si>
  <si>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</si>
  <si>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</si>
  <si>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</si>
  <si>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</si>
  <si>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</si>
  <si>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</si>
  <si>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</si>
  <si>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</si>
  <si>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</si>
  <si>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</si>
  <si>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</si>
  <si>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</si>
  <si>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</si>
  <si>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</si>
  <si>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</si>
  <si>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</si>
  <si>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</si>
  <si>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</si>
  <si>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</si>
  <si>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</si>
  <si>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</si>
  <si>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</si>
  <si>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</si>
  <si>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</si>
  <si>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</si>
  <si>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</si>
  <si>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</si>
  <si>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</si>
  <si>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</si>
  <si>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</si>
  <si>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</si>
  <si>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</si>
  <si>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</si>
  <si>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</si>
  <si>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</si>
  <si>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</si>
  <si>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</si>
  <si>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</si>
  <si>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</si>
  <si>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</si>
  <si>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</si>
  <si>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</si>
  <si>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</si>
  <si>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</si>
  <si>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</si>
  <si>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</si>
  <si>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</si>
  <si>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</si>
  <si>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</si>
  <si>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</si>
  <si>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</si>
  <si>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</si>
  <si>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</si>
  <si>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</si>
  <si>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</si>
  <si>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</si>
  <si>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</si>
  <si>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</si>
  <si>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</si>
  <si>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</si>
  <si>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</si>
  <si>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</si>
  <si>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</si>
  <si>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</si>
  <si>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</si>
  <si>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</si>
  <si>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</si>
  <si>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</si>
  <si>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</si>
  <si>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</si>
  <si>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</si>
  <si>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</si>
  <si>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</si>
  <si>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</si>
  <si>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</si>
  <si>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</si>
  <si>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</si>
  <si>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</si>
  <si>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</si>
  <si>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</si>
  <si>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</si>
  <si>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</si>
  <si>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</si>
  <si>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</si>
  <si>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</si>
  <si>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</si>
  <si>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</si>
  <si>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</si>
  <si>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</si>
  <si>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</si>
  <si>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</si>
  <si>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</si>
  <si>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</si>
  <si>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</si>
  <si>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</si>
  <si>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</si>
  <si>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</si>
  <si>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</si>
  <si>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</si>
  <si>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</si>
  <si>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</si>
  <si>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</si>
  <si>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</si>
  <si>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</si>
  <si>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</si>
  <si>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</si>
  <si>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</si>
  <si>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</si>
  <si>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</si>
  <si>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</si>
  <si>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</si>
  <si>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</si>
  <si>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</si>
  <si>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</si>
  <si>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</si>
  <si>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</si>
  <si>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</si>
  <si>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</si>
  <si>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</si>
  <si>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</si>
  <si>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</si>
  <si>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</si>
  <si>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</si>
  <si>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</si>
  <si>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</si>
  <si>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</si>
  <si>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</si>
  <si>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</si>
  <si>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</si>
  <si>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</si>
  <si>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</si>
  <si>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</si>
  <si>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</si>
  <si>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</si>
  <si>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</si>
  <si>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</si>
  <si>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</si>
  <si>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</si>
  <si>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</si>
  <si>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</si>
  <si>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</si>
  <si>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</si>
  <si>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</si>
  <si>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</si>
  <si>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</si>
  <si>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</si>
  <si>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</si>
  <si>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</si>
  <si>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</si>
  <si>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</si>
  <si>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</si>
  <si>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</si>
  <si>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</si>
  <si>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</si>
  <si>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</si>
  <si>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</si>
  <si>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</si>
  <si>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</si>
  <si>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</si>
  <si>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</si>
  <si>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</si>
  <si>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</si>
  <si>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</si>
  <si>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</si>
  <si>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</si>
  <si>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</si>
  <si>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</si>
  <si>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</si>
  <si>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</si>
  <si>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</si>
  <si>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</si>
  <si>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</si>
  <si>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</si>
  <si>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</si>
  <si>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agosto 2019</t>
  </si>
  <si>
    <t>agosto 2021</t>
  </si>
  <si>
    <t>agosto 2022</t>
  </si>
  <si>
    <t>agosto 2023</t>
  </si>
  <si>
    <t>agosto 2024</t>
  </si>
  <si>
    <t>-</t>
  </si>
  <si>
    <t>acumulado a agosto 2019</t>
  </si>
  <si>
    <t>acumulado a agosto 2021</t>
  </si>
  <si>
    <t>acumulado a agosto 2022</t>
  </si>
  <si>
    <t>acumulado a agosto 2023</t>
  </si>
  <si>
    <t>acumulado a agosto 2024</t>
  </si>
  <si>
    <t>agosto 2020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</si>
  <si>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</si>
  <si>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</si>
  <si>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</si>
  <si>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</si>
  <si>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</si>
  <si>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</si>
  <si>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</si>
  <si>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</si>
  <si>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</si>
  <si>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</si>
  <si>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</si>
  <si>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</si>
  <si>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21/20</t>
  </si>
  <si>
    <t>var 23/22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</si>
  <si>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</si>
  <si>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</si>
  <si>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</si>
  <si>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</si>
  <si>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</si>
  <si>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</si>
  <si>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</si>
  <si>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</si>
  <si>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agosto 2020</t>
  </si>
  <si>
    <t>Viajeros entrados en los establecimientos alojativos de Santa Cruz de Tenerife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</si>
  <si>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</si>
  <si>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</si>
  <si>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</si>
  <si>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</si>
  <si>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</si>
  <si>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</si>
  <si>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</si>
  <si>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</si>
  <si>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acumulado agosto 2021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</si>
  <si>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</si>
  <si>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</si>
  <si>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</si>
  <si>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24/23</t>
  </si>
  <si>
    <t>var 24/19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</si>
  <si>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</si>
  <si>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</si>
  <si>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</si>
  <si>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</si>
  <si>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</si>
  <si>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</si>
  <si>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</si>
  <si>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</si>
  <si>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</si>
  <si>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</si>
  <si>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2020</t>
  </si>
  <si>
    <t>2021</t>
  </si>
  <si>
    <t>2022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</si>
  <si>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</si>
  <si>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</si>
  <si>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</si>
  <si>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Pernoctaciones realizadas por los turistas en los apartamentos de Santa Cruz de Tenerife</t>
  </si>
  <si>
    <t>agosto 2018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</si>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</sst>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C3E2BB5D-FFFF-4ED5-9659-0C088832E98B}"/>
    <cellStyle name="Normal 2 6" xfId="3" xr:uid="{F5DB47F5-7F77-4D58-A4BF-5216732D5885}"/>
    <cellStyle name="Porcentaje" xfId="1" builtinId="5"/>
  </cellStyles>
  <dxfs count="0"/>
  <tableStyles count="1" defaultTableStyle="TableStyleMedium2" defaultPivotStyle="PivotStyleLight16">
    <tableStyle name="Invisible" pivot="0" table="0" count="0" xr9:uid="{3B187D41-52CD-4CA2-82E0-B054DB54A19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0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E8-4B89-BDC5-7834A32DAC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8-4B89-BDC5-7834A32DAC2D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E8-4B89-BDC5-7834A32DAC2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E8-4B89-BDC5-7834A32DAC2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E8-4B89-BDC5-7834A32DAC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E8-4B89-BDC5-7834A32DAC2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E8-4B89-BDC5-7834A32DAC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E8-4B89-BDC5-7834A32DAC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12">
                  <c:v>162243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E8-4B89-BDC5-7834A32D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E8-4B89-BDC5-7834A32DAC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E8-4B89-BDC5-7834A32DAC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E8-4B89-BDC5-7834A32DAC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E8-4B89-BDC5-7834A32DAC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E8-4B89-BDC5-7834A32DAC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E8-4B89-BDC5-7834A32DAC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E8-4B89-BDC5-7834A32DAC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E8-4B89-BDC5-7834A32DAC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E8-4B89-BDC5-7834A32DAC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E8-4B89-BDC5-7834A32DAC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E8-4B89-BDC5-7834A32DAC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E8-4B89-BDC5-7834A32DAC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E8-4B89-BDC5-7834A32DAC2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2.4397173867747535E-2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E8-4B89-BDC5-7834A32DAC2D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0.13347259288239322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E8-4B89-BDC5-7834A32D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CA-47DE-8A15-57656DA897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258</c:v>
                </c:pt>
                <c:pt idx="1">
                  <c:v>163</c:v>
                </c:pt>
                <c:pt idx="2">
                  <c:v>209</c:v>
                </c:pt>
                <c:pt idx="3">
                  <c:v>91</c:v>
                </c:pt>
                <c:pt idx="4">
                  <c:v>92</c:v>
                </c:pt>
                <c:pt idx="5">
                  <c:v>77</c:v>
                </c:pt>
                <c:pt idx="6">
                  <c:v>105</c:v>
                </c:pt>
                <c:pt idx="7">
                  <c:v>106</c:v>
                </c:pt>
                <c:pt idx="8">
                  <c:v>118</c:v>
                </c:pt>
                <c:pt idx="9">
                  <c:v>107</c:v>
                </c:pt>
                <c:pt idx="10">
                  <c:v>152</c:v>
                </c:pt>
                <c:pt idx="11">
                  <c:v>388</c:v>
                </c:pt>
                <c:pt idx="12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A-47DE-8A15-57656DA897C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A-47DE-8A15-57656DA897C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270</c:v>
                </c:pt>
                <c:pt idx="1">
                  <c:v>270</c:v>
                </c:pt>
                <c:pt idx="2">
                  <c:v>212</c:v>
                </c:pt>
                <c:pt idx="3">
                  <c:v>157</c:v>
                </c:pt>
                <c:pt idx="4">
                  <c:v>143</c:v>
                </c:pt>
                <c:pt idx="5">
                  <c:v>125</c:v>
                </c:pt>
                <c:pt idx="6">
                  <c:v>98</c:v>
                </c:pt>
                <c:pt idx="7">
                  <c:v>369</c:v>
                </c:pt>
                <c:pt idx="8">
                  <c:v>209</c:v>
                </c:pt>
                <c:pt idx="9">
                  <c:v>124</c:v>
                </c:pt>
                <c:pt idx="10">
                  <c:v>302</c:v>
                </c:pt>
                <c:pt idx="11">
                  <c:v>294</c:v>
                </c:pt>
                <c:pt idx="12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A-47DE-8A15-57656DA897C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A-47DE-8A15-57656DA897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A-47DE-8A15-57656DA897C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CA-47DE-8A15-57656DA897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CA-47DE-8A15-57656DA897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12">
                  <c:v>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CA-47DE-8A15-57656DA89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CA-47DE-8A15-57656DA897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CA-47DE-8A15-57656DA897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CA-47DE-8A15-57656DA897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CA-47DE-8A15-57656DA897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CA-47DE-8A15-57656DA897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CA-47DE-8A15-57656DA897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CA-47DE-8A15-57656DA897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CA-47DE-8A15-57656DA897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CA-47DE-8A15-57656DA897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CA-47DE-8A15-57656DA897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CA-47DE-8A15-57656DA897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CA-47DE-8A15-57656DA897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CA-47DE-8A15-57656DA897C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-8.0808080808080773E-2</c:v>
                </c:pt>
                <c:pt idx="1">
                  <c:v>0.23954372623574138</c:v>
                </c:pt>
                <c:pt idx="2">
                  <c:v>-0.1497975708502024</c:v>
                </c:pt>
                <c:pt idx="3">
                  <c:v>0.19375000000000009</c:v>
                </c:pt>
                <c:pt idx="4">
                  <c:v>-8.7500000000000022E-2</c:v>
                </c:pt>
                <c:pt idx="5">
                  <c:v>0.19767441860465107</c:v>
                </c:pt>
                <c:pt idx="6">
                  <c:v>-0.51815181518151809</c:v>
                </c:pt>
                <c:pt idx="7">
                  <c:v>-0.17521367521367526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-9.2571428571428527E-2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CA-47DE-8A15-57656DA897C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5.8139534883721034E-2</c:v>
                </c:pt>
                <c:pt idx="1">
                  <c:v>1</c:v>
                </c:pt>
                <c:pt idx="2">
                  <c:v>4.7846889952152249E-3</c:v>
                </c:pt>
                <c:pt idx="3">
                  <c:v>1.098901098901099</c:v>
                </c:pt>
                <c:pt idx="4">
                  <c:v>0.58695652173913038</c:v>
                </c:pt>
                <c:pt idx="5">
                  <c:v>0.33766233766233755</c:v>
                </c:pt>
                <c:pt idx="6">
                  <c:v>0.39047619047619042</c:v>
                </c:pt>
                <c:pt idx="7">
                  <c:v>0.820754716981132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0.44232515894641233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CA-47DE-8A15-57656DA89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A-4D2C-BAE9-661CA9E7A7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A-4D2C-BAE9-661CA9E7A750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0A-4D2C-BAE9-661CA9E7A75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A-4D2C-BAE9-661CA9E7A75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A-4D2C-BAE9-661CA9E7A7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0A-4D2C-BAE9-661CA9E7A75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0A-4D2C-BAE9-661CA9E7A7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0A-4D2C-BAE9-661CA9E7A7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12">
                  <c:v>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0A-4D2C-BAE9-661CA9E7A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0A-4D2C-BAE9-661CA9E7A7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0A-4D2C-BAE9-661CA9E7A7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0A-4D2C-BAE9-661CA9E7A7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0A-4D2C-BAE9-661CA9E7A7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0A-4D2C-BAE9-661CA9E7A7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0A-4D2C-BAE9-661CA9E7A7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0A-4D2C-BAE9-661CA9E7A7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0A-4D2C-BAE9-661CA9E7A7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0A-4D2C-BAE9-661CA9E7A7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0A-4D2C-BAE9-661CA9E7A7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0A-4D2C-BAE9-661CA9E7A7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0A-4D2C-BAE9-661CA9E7A7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0A-4D2C-BAE9-661CA9E7A75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4.5226130653266416E-2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0A-4D2C-BAE9-661CA9E7A750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0A-4D2C-BAE9-661CA9E7A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D-44A7-8CF6-397789E6A8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287</c:v>
                </c:pt>
                <c:pt idx="1">
                  <c:v>205</c:v>
                </c:pt>
                <c:pt idx="2">
                  <c:v>308</c:v>
                </c:pt>
                <c:pt idx="3">
                  <c:v>175</c:v>
                </c:pt>
                <c:pt idx="4">
                  <c:v>26</c:v>
                </c:pt>
                <c:pt idx="5">
                  <c:v>14</c:v>
                </c:pt>
                <c:pt idx="6">
                  <c:v>35</c:v>
                </c:pt>
                <c:pt idx="7">
                  <c:v>36</c:v>
                </c:pt>
                <c:pt idx="8">
                  <c:v>50</c:v>
                </c:pt>
                <c:pt idx="9">
                  <c:v>100</c:v>
                </c:pt>
                <c:pt idx="10">
                  <c:v>181</c:v>
                </c:pt>
                <c:pt idx="11">
                  <c:v>206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FD-44A7-8CF6-397789E6A83E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FD-44A7-8CF6-397789E6A83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</c:v>
                </c:pt>
                <c:pt idx="1">
                  <c:v>110</c:v>
                </c:pt>
                <c:pt idx="2">
                  <c:v>124</c:v>
                </c:pt>
                <c:pt idx="3">
                  <c:v>101</c:v>
                </c:pt>
                <c:pt idx="4">
                  <c:v>33</c:v>
                </c:pt>
                <c:pt idx="5">
                  <c:v>36</c:v>
                </c:pt>
                <c:pt idx="6">
                  <c:v>30</c:v>
                </c:pt>
                <c:pt idx="7">
                  <c:v>21</c:v>
                </c:pt>
                <c:pt idx="8">
                  <c:v>32</c:v>
                </c:pt>
                <c:pt idx="9">
                  <c:v>130</c:v>
                </c:pt>
                <c:pt idx="10">
                  <c:v>126</c:v>
                </c:pt>
                <c:pt idx="11">
                  <c:v>164</c:v>
                </c:pt>
                <c:pt idx="12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FD-44A7-8CF6-397789E6A83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FD-44A7-8CF6-397789E6A8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FD-44A7-8CF6-397789E6A83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FD-44A7-8CF6-397789E6A8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FD-44A7-8CF6-397789E6A8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12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FD-44A7-8CF6-397789E6A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FD-44A7-8CF6-397789E6A8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FD-44A7-8CF6-397789E6A8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FD-44A7-8CF6-397789E6A8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FD-44A7-8CF6-397789E6A8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FD-44A7-8CF6-397789E6A8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FD-44A7-8CF6-397789E6A8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FD-44A7-8CF6-397789E6A8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FD-44A7-8CF6-397789E6A8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FD-44A7-8CF6-397789E6A8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FD-44A7-8CF6-397789E6A8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FD-44A7-8CF6-397789E6A8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FD-44A7-8CF6-397789E6A8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FD-44A7-8CF6-397789E6A83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0.41052631578947363</c:v>
                </c:pt>
                <c:pt idx="1">
                  <c:v>0.53594771241830075</c:v>
                </c:pt>
                <c:pt idx="2">
                  <c:v>-0.25</c:v>
                </c:pt>
                <c:pt idx="3">
                  <c:v>-0.13223140495867769</c:v>
                </c:pt>
                <c:pt idx="4">
                  <c:v>-0.38095238095238093</c:v>
                </c:pt>
                <c:pt idx="5">
                  <c:v>0.5</c:v>
                </c:pt>
                <c:pt idx="6">
                  <c:v>0.84000000000000008</c:v>
                </c:pt>
                <c:pt idx="7">
                  <c:v>-0.45454545454545459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0.10684273709483794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FD-44A7-8CF6-397789E6A83E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-6.6202090592334506E-2</c:v>
                </c:pt>
                <c:pt idx="1">
                  <c:v>0.14634146341463405</c:v>
                </c:pt>
                <c:pt idx="2">
                  <c:v>-0.3571428571428571</c:v>
                </c:pt>
                <c:pt idx="3">
                  <c:v>-0.4</c:v>
                </c:pt>
                <c:pt idx="4">
                  <c:v>-0.5</c:v>
                </c:pt>
                <c:pt idx="5">
                  <c:v>1.7857142857142856</c:v>
                </c:pt>
                <c:pt idx="6">
                  <c:v>0.31428571428571428</c:v>
                </c:pt>
                <c:pt idx="7">
                  <c:v>-0.5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-0.151012891344383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FD-44A7-8CF6-397789E6A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88-456C-A1D6-A491259F4C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434</c:v>
                </c:pt>
                <c:pt idx="1">
                  <c:v>374</c:v>
                </c:pt>
                <c:pt idx="2">
                  <c:v>443</c:v>
                </c:pt>
                <c:pt idx="3">
                  <c:v>246</c:v>
                </c:pt>
                <c:pt idx="4">
                  <c:v>29</c:v>
                </c:pt>
                <c:pt idx="5">
                  <c:v>38</c:v>
                </c:pt>
                <c:pt idx="6">
                  <c:v>52</c:v>
                </c:pt>
                <c:pt idx="7">
                  <c:v>34</c:v>
                </c:pt>
                <c:pt idx="8">
                  <c:v>38</c:v>
                </c:pt>
                <c:pt idx="9">
                  <c:v>255</c:v>
                </c:pt>
                <c:pt idx="10">
                  <c:v>352</c:v>
                </c:pt>
                <c:pt idx="11">
                  <c:v>386</c:v>
                </c:pt>
                <c:pt idx="12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8-456C-A1D6-A491259F4C03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88-456C-A1D6-A491259F4C0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275</c:v>
                </c:pt>
                <c:pt idx="1">
                  <c:v>245</c:v>
                </c:pt>
                <c:pt idx="2">
                  <c:v>204</c:v>
                </c:pt>
                <c:pt idx="3">
                  <c:v>203</c:v>
                </c:pt>
                <c:pt idx="4">
                  <c:v>52</c:v>
                </c:pt>
                <c:pt idx="5">
                  <c:v>51</c:v>
                </c:pt>
                <c:pt idx="6">
                  <c:v>26</c:v>
                </c:pt>
                <c:pt idx="7">
                  <c:v>15</c:v>
                </c:pt>
                <c:pt idx="8">
                  <c:v>34</c:v>
                </c:pt>
                <c:pt idx="9">
                  <c:v>161</c:v>
                </c:pt>
                <c:pt idx="10">
                  <c:v>262</c:v>
                </c:pt>
                <c:pt idx="11">
                  <c:v>357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8-456C-A1D6-A491259F4C0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88-456C-A1D6-A491259F4C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88-456C-A1D6-A491259F4C0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88-456C-A1D6-A491259F4C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88-456C-A1D6-A491259F4C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12">
                  <c:v>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88-456C-A1D6-A491259F4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88-456C-A1D6-A491259F4C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88-456C-A1D6-A491259F4C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88-456C-A1D6-A491259F4C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88-456C-A1D6-A491259F4C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88-456C-A1D6-A491259F4C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88-456C-A1D6-A491259F4C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88-456C-A1D6-A491259F4C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88-456C-A1D6-A491259F4C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88-456C-A1D6-A491259F4C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88-456C-A1D6-A491259F4C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88-456C-A1D6-A491259F4C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88-456C-A1D6-A491259F4C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88-456C-A1D6-A491259F4C0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-0.15894039735099341</c:v>
                </c:pt>
                <c:pt idx="1">
                  <c:v>7.348242811501593E-2</c:v>
                </c:pt>
                <c:pt idx="2">
                  <c:v>9.3457943925232545E-3</c:v>
                </c:pt>
                <c:pt idx="3">
                  <c:v>-0.26523297491039421</c:v>
                </c:pt>
                <c:pt idx="4">
                  <c:v>-0.16363636363636369</c:v>
                </c:pt>
                <c:pt idx="5">
                  <c:v>-0.21212121212121215</c:v>
                </c:pt>
                <c:pt idx="6">
                  <c:v>0.20512820512820507</c:v>
                </c:pt>
                <c:pt idx="7">
                  <c:v>0.11764705882352944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-8.1204977079240348E-2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88-456C-A1D6-A491259F4C03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-0.12211981566820274</c:v>
                </c:pt>
                <c:pt idx="1">
                  <c:v>-0.10160427807486627</c:v>
                </c:pt>
                <c:pt idx="2">
                  <c:v>-0.26862302483069977</c:v>
                </c:pt>
                <c:pt idx="3">
                  <c:v>-0.16666666666666663</c:v>
                </c:pt>
                <c:pt idx="4">
                  <c:v>0.5862068965517242</c:v>
                </c:pt>
                <c:pt idx="5">
                  <c:v>-0.31578947368421051</c:v>
                </c:pt>
                <c:pt idx="6">
                  <c:v>-9.6153846153846145E-2</c:v>
                </c:pt>
                <c:pt idx="7">
                  <c:v>0.11764705882352944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-0.14969696969696966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88-456C-A1D6-A491259F4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D-4400-97C7-80689C183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D-4400-97C7-80689C1833C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AD-4400-97C7-80689C1833C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D-4400-97C7-80689C1833C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AD-4400-97C7-80689C183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AD-4400-97C7-80689C1833C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AD-4400-97C7-80689C1833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AD-4400-97C7-80689C183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12">
                  <c:v>162243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AD-4400-97C7-80689C183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AD-4400-97C7-80689C1833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AD-4400-97C7-80689C1833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AD-4400-97C7-80689C1833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AD-4400-97C7-80689C1833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AD-4400-97C7-80689C1833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AD-4400-97C7-80689C1833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AD-4400-97C7-80689C1833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AD-4400-97C7-80689C1833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AD-4400-97C7-80689C1833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AD-4400-97C7-80689C1833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AD-4400-97C7-80689C1833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AD-4400-97C7-80689C1833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AD-4400-97C7-80689C1833C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2.4397173867747535E-2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AD-4400-97C7-80689C1833C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0.13347259288239322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AD-4400-97C7-80689C183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BF-4FAE-882B-4D8F59D23D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F-4FAE-882B-4D8F59D23DD8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BF-4FAE-882B-4D8F59D23DD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F-4FAE-882B-4D8F59D23DD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BF-4FAE-882B-4D8F59D23D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BF-4FAE-882B-4D8F59D23DD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BF-4FAE-882B-4D8F59D23D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BF-4FAE-882B-4D8F59D23D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12">
                  <c:v>162243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BF-4FAE-882B-4D8F59D23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F-4FAE-882B-4D8F59D23D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BF-4FAE-882B-4D8F59D23D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BF-4FAE-882B-4D8F59D23D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F-4FAE-882B-4D8F59D23D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F-4FAE-882B-4D8F59D23D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F-4FAE-882B-4D8F59D23D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BF-4FAE-882B-4D8F59D23D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BF-4FAE-882B-4D8F59D23D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BF-4FAE-882B-4D8F59D23D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BF-4FAE-882B-4D8F59D23D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BF-4FAE-882B-4D8F59D23D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BF-4FAE-882B-4D8F59D23D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BF-4FAE-882B-4D8F59D23DD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2.4397173867747535E-2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BF-4FAE-882B-4D8F59D23DD8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0.13347259288239322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BF-4FAE-882B-4D8F59D23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71-4871-8C86-96CD02B78D2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10736</c:v>
                </c:pt>
                <c:pt idx="1">
                  <c:v>10604</c:v>
                </c:pt>
                <c:pt idx="2">
                  <c:v>11570</c:v>
                </c:pt>
                <c:pt idx="3">
                  <c:v>8983</c:v>
                </c:pt>
                <c:pt idx="4">
                  <c:v>8538</c:v>
                </c:pt>
                <c:pt idx="5">
                  <c:v>7595</c:v>
                </c:pt>
                <c:pt idx="6">
                  <c:v>8161</c:v>
                </c:pt>
                <c:pt idx="7">
                  <c:v>6613</c:v>
                </c:pt>
                <c:pt idx="8">
                  <c:v>7748</c:v>
                </c:pt>
                <c:pt idx="9">
                  <c:v>9146</c:v>
                </c:pt>
                <c:pt idx="10">
                  <c:v>11261</c:v>
                </c:pt>
                <c:pt idx="11">
                  <c:v>9873</c:v>
                </c:pt>
                <c:pt idx="12">
                  <c:v>110828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71-4871-8C86-96CD02B78D2F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71-4871-8C86-96CD02B78D2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8448</c:v>
                </c:pt>
                <c:pt idx="1">
                  <c:v>10670</c:v>
                </c:pt>
                <c:pt idx="2">
                  <c:v>12702</c:v>
                </c:pt>
                <c:pt idx="3">
                  <c:v>11294</c:v>
                </c:pt>
                <c:pt idx="4">
                  <c:v>10870</c:v>
                </c:pt>
                <c:pt idx="5">
                  <c:v>10141</c:v>
                </c:pt>
                <c:pt idx="6">
                  <c:v>10838</c:v>
                </c:pt>
                <c:pt idx="7">
                  <c:v>8772</c:v>
                </c:pt>
                <c:pt idx="8">
                  <c:v>11314</c:v>
                </c:pt>
                <c:pt idx="9">
                  <c:v>12410</c:v>
                </c:pt>
                <c:pt idx="10">
                  <c:v>14671</c:v>
                </c:pt>
                <c:pt idx="11">
                  <c:v>13567</c:v>
                </c:pt>
                <c:pt idx="12">
                  <c:v>135697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71-4871-8C86-96CD02B78D2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71-4871-8C86-96CD02B78D2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71-4871-8C86-96CD02B78D2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71-4871-8C86-96CD02B78D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71-4871-8C86-96CD02B78D2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12">
                  <c:v>94341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71-4871-8C86-96CD02B7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71-4871-8C86-96CD02B78D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71-4871-8C86-96CD02B78D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71-4871-8C86-96CD02B78D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71-4871-8C86-96CD02B78D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71-4871-8C86-96CD02B78D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71-4871-8C86-96CD02B78D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71-4871-8C86-96CD02B78D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71-4871-8C86-96CD02B78D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71-4871-8C86-96CD02B78D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71-4871-8C86-96CD02B78D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71-4871-8C86-96CD02B78D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71-4871-8C86-96CD02B78D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71-4871-8C86-96CD02B78D2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-2.1129274038118373E-2</c:v>
                </c:pt>
                <c:pt idx="1">
                  <c:v>-5.3069192393897735E-2</c:v>
                </c:pt>
                <c:pt idx="2">
                  <c:v>-0.1277466182777961</c:v>
                </c:pt>
                <c:pt idx="3">
                  <c:v>-4.6785622812259842E-2</c:v>
                </c:pt>
                <c:pt idx="4">
                  <c:v>-4.3852267414679735E-2</c:v>
                </c:pt>
                <c:pt idx="5">
                  <c:v>8.7413962635201514E-2</c:v>
                </c:pt>
                <c:pt idx="6">
                  <c:v>0.25456541263346977</c:v>
                </c:pt>
                <c:pt idx="7">
                  <c:v>-1.7035234366733709E-2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-7.4070177284444316E-3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71-4871-8C86-96CD02B78D2F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0.27729135618479872</c:v>
                </c:pt>
                <c:pt idx="1">
                  <c:v>0.23509996227838559</c:v>
                </c:pt>
                <c:pt idx="2">
                  <c:v>0.14252376836646508</c:v>
                </c:pt>
                <c:pt idx="3">
                  <c:v>0.24290326171657584</c:v>
                </c:pt>
                <c:pt idx="4">
                  <c:v>0.19770438041695937</c:v>
                </c:pt>
                <c:pt idx="5">
                  <c:v>0.45608953258722851</c:v>
                </c:pt>
                <c:pt idx="6">
                  <c:v>0.54049748805293474</c:v>
                </c:pt>
                <c:pt idx="7">
                  <c:v>0.40480871011643726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0.29589285714285718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71-4871-8C86-96CD02B7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4-4FE7-BF9A-909776F35DB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9817</c:v>
                </c:pt>
                <c:pt idx="1">
                  <c:v>10325</c:v>
                </c:pt>
                <c:pt idx="2">
                  <c:v>10209</c:v>
                </c:pt>
                <c:pt idx="3">
                  <c:v>7775</c:v>
                </c:pt>
                <c:pt idx="4">
                  <c:v>8489</c:v>
                </c:pt>
                <c:pt idx="5">
                  <c:v>7476</c:v>
                </c:pt>
                <c:pt idx="6">
                  <c:v>9067</c:v>
                </c:pt>
                <c:pt idx="7">
                  <c:v>7180</c:v>
                </c:pt>
                <c:pt idx="8">
                  <c:v>8244</c:v>
                </c:pt>
                <c:pt idx="9">
                  <c:v>9531</c:v>
                </c:pt>
                <c:pt idx="10">
                  <c:v>10424</c:v>
                </c:pt>
                <c:pt idx="11">
                  <c:v>11050</c:v>
                </c:pt>
                <c:pt idx="12">
                  <c:v>109587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4-4FE7-BF9A-909776F35DBF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4-4FE7-BF9A-909776F35DBF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5698</c:v>
                </c:pt>
                <c:pt idx="1">
                  <c:v>6389</c:v>
                </c:pt>
                <c:pt idx="2">
                  <c:v>7352</c:v>
                </c:pt>
                <c:pt idx="3">
                  <c:v>6046</c:v>
                </c:pt>
                <c:pt idx="4">
                  <c:v>7344</c:v>
                </c:pt>
                <c:pt idx="5">
                  <c:v>7467</c:v>
                </c:pt>
                <c:pt idx="6">
                  <c:v>7245</c:v>
                </c:pt>
                <c:pt idx="7">
                  <c:v>6748</c:v>
                </c:pt>
                <c:pt idx="8">
                  <c:v>8645</c:v>
                </c:pt>
                <c:pt idx="9">
                  <c:v>9522</c:v>
                </c:pt>
                <c:pt idx="10">
                  <c:v>10580</c:v>
                </c:pt>
                <c:pt idx="11">
                  <c:v>10398</c:v>
                </c:pt>
                <c:pt idx="12">
                  <c:v>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4-4FE7-BF9A-909776F35DBF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4-4FE7-BF9A-909776F35DB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B4-4FE7-BF9A-909776F35DBF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B4-4FE7-BF9A-909776F35D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B4-4FE7-BF9A-909776F35DB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12">
                  <c:v>67902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B4-4FE7-BF9A-909776F3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4-4FE7-BF9A-909776F35D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4-4FE7-BF9A-909776F35D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4-4FE7-BF9A-909776F35D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4-4FE7-BF9A-909776F35D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4-4FE7-BF9A-909776F35D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4-4FE7-BF9A-909776F35D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4-4FE7-BF9A-909776F35D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4-4FE7-BF9A-909776F35D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4-4FE7-BF9A-909776F35D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4-4FE7-BF9A-909776F35D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4-4FE7-BF9A-909776F35D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4-4FE7-BF9A-909776F35D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4-4FE7-BF9A-909776F35DBF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5.770833333333325E-2</c:v>
                </c:pt>
                <c:pt idx="1">
                  <c:v>6.5295169946332665E-2</c:v>
                </c:pt>
                <c:pt idx="2">
                  <c:v>-2.6649366204211988E-2</c:v>
                </c:pt>
                <c:pt idx="3">
                  <c:v>5.6847197957263784E-2</c:v>
                </c:pt>
                <c:pt idx="4">
                  <c:v>3.7573058725299813E-3</c:v>
                </c:pt>
                <c:pt idx="5">
                  <c:v>7.7691027774222432E-2</c:v>
                </c:pt>
                <c:pt idx="6">
                  <c:v>0.33451171011931069</c:v>
                </c:pt>
                <c:pt idx="7">
                  <c:v>6.6582461205340948E-2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7.2125556573088723E-2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B4-4FE7-BF9A-909776F35DBF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3.4328206172965281E-2</c:v>
                </c:pt>
                <c:pt idx="1">
                  <c:v>-7.7191283292978197E-2</c:v>
                </c:pt>
                <c:pt idx="2">
                  <c:v>-4.476442354784993E-2</c:v>
                </c:pt>
                <c:pt idx="3">
                  <c:v>1.1446945337620473E-2</c:v>
                </c:pt>
                <c:pt idx="4">
                  <c:v>-0.15031216868889152</c:v>
                </c:pt>
                <c:pt idx="5">
                  <c:v>0.12627073301230607</c:v>
                </c:pt>
                <c:pt idx="6">
                  <c:v>-7.7203044005735855E-4</c:v>
                </c:pt>
                <c:pt idx="7">
                  <c:v>-0.17674094707520893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-3.4632773180926391E-2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B4-4FE7-BF9A-909776F3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7-4EBD-AD99-7978E62AC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7-4EBD-AD99-7978E62AC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55-463E-9EF5-04D688487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55-463E-9EF5-04D688487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AC-4BDC-A263-58A10AEEA4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9072</c:v>
                </c:pt>
                <c:pt idx="1">
                  <c:v>10007</c:v>
                </c:pt>
                <c:pt idx="2">
                  <c:v>10527</c:v>
                </c:pt>
                <c:pt idx="3">
                  <c:v>8980</c:v>
                </c:pt>
                <c:pt idx="4">
                  <c:v>10621</c:v>
                </c:pt>
                <c:pt idx="5">
                  <c:v>10076</c:v>
                </c:pt>
                <c:pt idx="6">
                  <c:v>10842</c:v>
                </c:pt>
                <c:pt idx="7">
                  <c:v>8110</c:v>
                </c:pt>
                <c:pt idx="8">
                  <c:v>9279</c:v>
                </c:pt>
                <c:pt idx="9">
                  <c:v>10900</c:v>
                </c:pt>
                <c:pt idx="10">
                  <c:v>11473</c:v>
                </c:pt>
                <c:pt idx="11">
                  <c:v>10255</c:v>
                </c:pt>
                <c:pt idx="12">
                  <c:v>120142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C-4BDC-A263-58A10AEEA4CE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AC-4BDC-A263-58A10AEEA4CE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6573</c:v>
                </c:pt>
                <c:pt idx="1">
                  <c:v>8995</c:v>
                </c:pt>
                <c:pt idx="2">
                  <c:v>11575</c:v>
                </c:pt>
                <c:pt idx="3">
                  <c:v>10703</c:v>
                </c:pt>
                <c:pt idx="4">
                  <c:v>12721</c:v>
                </c:pt>
                <c:pt idx="5">
                  <c:v>12409</c:v>
                </c:pt>
                <c:pt idx="6">
                  <c:v>12525</c:v>
                </c:pt>
                <c:pt idx="7">
                  <c:v>8882</c:v>
                </c:pt>
                <c:pt idx="8">
                  <c:v>12859</c:v>
                </c:pt>
                <c:pt idx="9">
                  <c:v>13163</c:v>
                </c:pt>
                <c:pt idx="10">
                  <c:v>13787</c:v>
                </c:pt>
                <c:pt idx="11">
                  <c:v>10694</c:v>
                </c:pt>
                <c:pt idx="12">
                  <c:v>134886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AC-4BDC-A263-58A10AEEA4CE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AC-4BDC-A263-58A10AEEA4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AC-4BDC-A263-58A10AEEA4CE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AC-4BDC-A263-58A10AEEA4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AC-4BDC-A263-58A10AEEA4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12">
                  <c:v>101537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AC-4BDC-A263-58A10AEEA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AC-4BDC-A263-58A10AEEA4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AC-4BDC-A263-58A10AEEA4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AC-4BDC-A263-58A10AEEA4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AC-4BDC-A263-58A10AEEA4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AC-4BDC-A263-58A10AEEA4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AC-4BDC-A263-58A10AEEA4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AC-4BDC-A263-58A10AEEA4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AC-4BDC-A263-58A10AEEA4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AC-4BDC-A263-58A10AEEA4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AC-4BDC-A263-58A10AEEA4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AC-4BDC-A263-58A10AEEA4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AC-4BDC-A263-58A10AEEA4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AC-4BDC-A263-58A10AEEA4CE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0.1385380788365862</c:v>
                </c:pt>
                <c:pt idx="1">
                  <c:v>-1.680046346106101E-2</c:v>
                </c:pt>
                <c:pt idx="2">
                  <c:v>-0.16755526657997399</c:v>
                </c:pt>
                <c:pt idx="3">
                  <c:v>-3.5696821515892374E-2</c:v>
                </c:pt>
                <c:pt idx="4">
                  <c:v>-4.2909035871045886E-2</c:v>
                </c:pt>
                <c:pt idx="5">
                  <c:v>0.13845094137455982</c:v>
                </c:pt>
                <c:pt idx="6">
                  <c:v>0.38969898524771884</c:v>
                </c:pt>
                <c:pt idx="7">
                  <c:v>5.4522783949217946E-2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4.6622137011153031E-2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AC-4BDC-A263-58A10AEEA4CE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0.31172839506172845</c:v>
                </c:pt>
                <c:pt idx="1">
                  <c:v>0.18716898171280105</c:v>
                </c:pt>
                <c:pt idx="2">
                  <c:v>0.21620594661347003</c:v>
                </c:pt>
                <c:pt idx="3">
                  <c:v>0.31759465478841875</c:v>
                </c:pt>
                <c:pt idx="4">
                  <c:v>0.19075416627436215</c:v>
                </c:pt>
                <c:pt idx="5">
                  <c:v>0.47628026994839212</c:v>
                </c:pt>
                <c:pt idx="6">
                  <c:v>0.50313595277624046</c:v>
                </c:pt>
                <c:pt idx="7">
                  <c:v>0.1471023427866831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0.29784623250463338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AC-4BDC-A263-58A10AEEA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145637</c:v>
                </c:pt>
                <c:pt idx="1">
                  <c:v>135697</c:v>
                </c:pt>
                <c:pt idx="2">
                  <c:v>102944</c:v>
                </c:pt>
                <c:pt idx="3">
                  <c:v>54788</c:v>
                </c:pt>
                <c:pt idx="4">
                  <c:v>110828</c:v>
                </c:pt>
                <c:pt idx="5">
                  <c:v>115399</c:v>
                </c:pt>
                <c:pt idx="6">
                  <c:v>101435</c:v>
                </c:pt>
                <c:pt idx="7">
                  <c:v>74718</c:v>
                </c:pt>
                <c:pt idx="8">
                  <c:v>68694</c:v>
                </c:pt>
                <c:pt idx="9">
                  <c:v>58915</c:v>
                </c:pt>
                <c:pt idx="10">
                  <c:v>47290</c:v>
                </c:pt>
                <c:pt idx="11">
                  <c:v>44490</c:v>
                </c:pt>
                <c:pt idx="12">
                  <c:v>35910</c:v>
                </c:pt>
                <c:pt idx="13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F-47A8-AB27-CF34E4F56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7.3251435182796865E-2</c:v>
                </c:pt>
                <c:pt idx="1">
                  <c:v>0.31816327323593407</c:v>
                </c:pt>
                <c:pt idx="2">
                  <c:v>0.87895159523983346</c:v>
                </c:pt>
                <c:pt idx="3">
                  <c:v>-0.50564839210307866</c:v>
                </c:pt>
                <c:pt idx="4">
                  <c:v>-3.9610395237393736E-2</c:v>
                </c:pt>
                <c:pt idx="5">
                  <c:v>0.13766451422092962</c:v>
                </c:pt>
                <c:pt idx="6">
                  <c:v>0.35757113413099928</c:v>
                </c:pt>
                <c:pt idx="7">
                  <c:v>8.7693248318630346E-2</c:v>
                </c:pt>
                <c:pt idx="8">
                  <c:v>0.16598489349062207</c:v>
                </c:pt>
                <c:pt idx="9">
                  <c:v>0.24582364136181001</c:v>
                </c:pt>
                <c:pt idx="10">
                  <c:v>6.2935491121600462E-2</c:v>
                </c:pt>
                <c:pt idx="11">
                  <c:v>0.23893065998329166</c:v>
                </c:pt>
                <c:pt idx="12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F-47A8-AB27-CF34E4F56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E3-49FD-903E-37A0E1D9AD9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E3-49FD-903E-37A0E1D9AD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8E3-49FD-903E-37A0E1D9AD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8E3-49FD-903E-37A0E1D9AD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8E3-49FD-903E-37A0E1D9AD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8E3-49FD-903E-37A0E1D9AD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8E3-49FD-903E-37A0E1D9AD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8E3-49FD-903E-37A0E1D9AD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E3-49FD-903E-37A0E1D9AD9C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E3-49FD-903E-37A0E1D9AD9C}"/>
                </c:ext>
              </c:extLst>
            </c:dLbl>
            <c:dLbl>
              <c:idx val="1"/>
              <c:layout>
                <c:manualLayout>
                  <c:x val="-1.2598425196850393E-3"/>
                  <c:y val="-0.41474733607017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E3-49FD-903E-37A0E1D9AD9C}"/>
                </c:ext>
              </c:extLst>
            </c:dLbl>
            <c:dLbl>
              <c:idx val="2"/>
              <c:layout>
                <c:manualLayout>
                  <c:x val="-2.5184968823254213E-3"/>
                  <c:y val="-0.342591560670300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E3-49FD-903E-37A0E1D9AD9C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E3-49FD-903E-37A0E1D9AD9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E3-49FD-903E-37A0E1D9AD9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E3-49FD-903E-37A0E1D9AD9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E3-49FD-903E-37A0E1D9AD9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E3-49FD-903E-37A0E1D9AD9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E3-49FD-903E-37A0E1D9AD9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E3-49FD-903E-37A0E1D9AD9C}"/>
                </c:ext>
              </c:extLst>
            </c:dLbl>
            <c:dLbl>
              <c:idx val="10"/>
              <c:layout>
                <c:manualLayout>
                  <c:x val="-6.4241671142883311E-3"/>
                  <c:y val="0.28724660699463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E3-49FD-903E-37A0E1D9AD9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8E3-49FD-903E-37A0E1D9AD9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8E3-49FD-903E-37A0E1D9AD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8E3-49FD-903E-37A0E1D9AD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8E3-49FD-903E-37A0E1D9AD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8E3-49FD-903E-37A0E1D9AD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8E3-49FD-903E-37A0E1D9AD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8E3-49FD-903E-37A0E1D9AD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8E3-49FD-903E-37A0E1D9AD9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E3-49FD-903E-37A0E1D9AD9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E3-49FD-903E-37A0E1D9AD9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E3-49FD-903E-37A0E1D9AD9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E3-49FD-903E-37A0E1D9AD9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E3-49FD-903E-37A0E1D9AD9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E3-49FD-903E-37A0E1D9AD9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E3-49FD-903E-37A0E1D9AD9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E3-49FD-903E-37A0E1D9AD9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E3-49FD-903E-37A0E1D9AD9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E3-49FD-903E-37A0E1D9AD9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E3-49FD-903E-37A0E1D9AD9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8E3-49FD-903E-37A0E1D9A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89-4C8D-AD9B-E3D2BBE877E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89-4C8D-AD9B-E3D2BBE877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89-4C8D-AD9B-E3D2BBE877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89-4C8D-AD9B-E3D2BBE877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89-4C8D-AD9B-E3D2BBE877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589-4C8D-AD9B-E3D2BBE877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89-4C8D-AD9B-E3D2BBE877E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589-4C8D-AD9B-E3D2BBE877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15944</c:v>
                </c:pt>
                <c:pt idx="1">
                  <c:v>9659</c:v>
                </c:pt>
                <c:pt idx="2">
                  <c:v>6285</c:v>
                </c:pt>
                <c:pt idx="3">
                  <c:v>591</c:v>
                </c:pt>
                <c:pt idx="4">
                  <c:v>689</c:v>
                </c:pt>
                <c:pt idx="5">
                  <c:v>1102</c:v>
                </c:pt>
                <c:pt idx="6">
                  <c:v>210</c:v>
                </c:pt>
                <c:pt idx="7">
                  <c:v>122</c:v>
                </c:pt>
                <c:pt idx="8">
                  <c:v>23</c:v>
                </c:pt>
                <c:pt idx="9">
                  <c:v>38</c:v>
                </c:pt>
                <c:pt idx="10">
                  <c:v>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89-4C8D-AD9B-E3D2BBE877E1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-0.575117959879075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89-4C8D-AD9B-E3D2BBE877E1}"/>
                </c:ext>
              </c:extLst>
            </c:dLbl>
            <c:dLbl>
              <c:idx val="1"/>
              <c:layout>
                <c:manualLayout>
                  <c:x val="-9.1468876652948464E-3"/>
                  <c:y val="-0.38850557214182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89-4C8D-AD9B-E3D2BBE877E1}"/>
                </c:ext>
              </c:extLst>
            </c:dLbl>
            <c:dLbl>
              <c:idx val="2"/>
              <c:layout>
                <c:manualLayout>
                  <c:x val="-6.4277317363969121E-3"/>
                  <c:y val="0.37686022329915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89-4C8D-AD9B-E3D2BBE877E1}"/>
                </c:ext>
              </c:extLst>
            </c:dLbl>
            <c:dLbl>
              <c:idx val="3"/>
              <c:layout>
                <c:manualLayout>
                  <c:x val="-3.7759152420983179E-3"/>
                  <c:y val="0.225450202183373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89-4C8D-AD9B-E3D2BBE877E1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89-4C8D-AD9B-E3D2BBE877E1}"/>
                </c:ext>
              </c:extLst>
            </c:dLbl>
            <c:dLbl>
              <c:idx val="5"/>
              <c:layout>
                <c:manualLayout>
                  <c:x val="-6.6295412357464866E-3"/>
                  <c:y val="-0.139569959770066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89-4C8D-AD9B-E3D2BBE877E1}"/>
                </c:ext>
              </c:extLst>
            </c:dLbl>
            <c:dLbl>
              <c:idx val="6"/>
              <c:layout>
                <c:manualLayout>
                  <c:x val="-6.4950711709962266E-3"/>
                  <c:y val="0.190119844042051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89-4C8D-AD9B-E3D2BBE877E1}"/>
                </c:ext>
              </c:extLst>
            </c:dLbl>
            <c:dLbl>
              <c:idx val="7"/>
              <c:layout>
                <c:manualLayout>
                  <c:x val="-1.2586732147741675E-3"/>
                  <c:y val="0.182879771607496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89-4C8D-AD9B-E3D2BBE877E1}"/>
                </c:ext>
              </c:extLst>
            </c:dLbl>
            <c:dLbl>
              <c:idx val="8"/>
              <c:layout>
                <c:manualLayout>
                  <c:x val="-7.7536399835461123E-3"/>
                  <c:y val="0.162103985122160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89-4C8D-AD9B-E3D2BBE877E1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89-4C8D-AD9B-E3D2BBE877E1}"/>
                </c:ext>
              </c:extLst>
            </c:dLbl>
            <c:dLbl>
              <c:idx val="10"/>
              <c:layout>
                <c:manualLayout>
                  <c:x val="-6.6295412357466809E-3"/>
                  <c:y val="-0.19391617401208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89-4C8D-AD9B-E3D2BBE877E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1.8070365877019379E-2</c:v>
                </c:pt>
                <c:pt idx="1">
                  <c:v>5.7940854326396396E-2</c:v>
                </c:pt>
                <c:pt idx="2">
                  <c:v>-3.7666513550757896E-2</c:v>
                </c:pt>
                <c:pt idx="3">
                  <c:v>-0.61372549019607847</c:v>
                </c:pt>
                <c:pt idx="4">
                  <c:v>0.1112903225806452</c:v>
                </c:pt>
                <c:pt idx="5">
                  <c:v>0.25512528473804097</c:v>
                </c:pt>
                <c:pt idx="6">
                  <c:v>-0.1428571428571429</c:v>
                </c:pt>
                <c:pt idx="7">
                  <c:v>-6.1538461538461542E-2</c:v>
                </c:pt>
                <c:pt idx="8">
                  <c:v>-0.30303030303030298</c:v>
                </c:pt>
                <c:pt idx="9">
                  <c:v>0.11764705882352944</c:v>
                </c:pt>
                <c:pt idx="10">
                  <c:v>0.14668409016661221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89-4C8D-AD9B-E3D2BBE877E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589-4C8D-AD9B-E3D2BBE877E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589-4C8D-AD9B-E3D2BBE877E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589-4C8D-AD9B-E3D2BBE877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589-4C8D-AD9B-E3D2BBE877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589-4C8D-AD9B-E3D2BBE877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589-4C8D-AD9B-E3D2BBE877E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589-4C8D-AD9B-E3D2BBE877E1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89-4C8D-AD9B-E3D2BBE877E1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589-4C8D-AD9B-E3D2BBE877E1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89-4C8D-AD9B-E3D2BBE877E1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89-4C8D-AD9B-E3D2BBE877E1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89-4C8D-AD9B-E3D2BBE877E1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89-4C8D-AD9B-E3D2BBE877E1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89-4C8D-AD9B-E3D2BBE877E1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89-4C8D-AD9B-E3D2BBE877E1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89-4C8D-AD9B-E3D2BBE877E1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89-4C8D-AD9B-E3D2BBE877E1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89-4C8D-AD9B-E3D2BBE877E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0.60580782739588557</c:v>
                </c:pt>
                <c:pt idx="2">
                  <c:v>0.39419217260411438</c:v>
                </c:pt>
                <c:pt idx="3">
                  <c:v>3.7067235323632715E-2</c:v>
                </c:pt>
                <c:pt idx="4">
                  <c:v>4.3213748118414448E-2</c:v>
                </c:pt>
                <c:pt idx="5">
                  <c:v>6.9116909182137476E-2</c:v>
                </c:pt>
                <c:pt idx="6">
                  <c:v>1.3171098845960863E-2</c:v>
                </c:pt>
                <c:pt idx="7">
                  <c:v>7.6517812343201205E-3</c:v>
                </c:pt>
                <c:pt idx="8">
                  <c:v>1.4425489212242851E-3</c:v>
                </c:pt>
                <c:pt idx="9">
                  <c:v>2.3833416959357753E-3</c:v>
                </c:pt>
                <c:pt idx="10">
                  <c:v>0.22014550928248872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589-4C8D-AD9B-E3D2BBE87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3-46AD-8336-FE5F51BEC75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F3-46AD-8336-FE5F51BEC7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F3-46AD-8336-FE5F51BEC7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F3-46AD-8336-FE5F51BEC7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F3-46AD-8336-FE5F51BEC7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F3-46AD-8336-FE5F51BEC7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F3-46AD-8336-FE5F51BEC75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DF3-46AD-8336-FE5F51BEC7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162243</c:v>
                </c:pt>
                <c:pt idx="1">
                  <c:v>101537</c:v>
                </c:pt>
                <c:pt idx="2">
                  <c:v>60706</c:v>
                </c:pt>
                <c:pt idx="3">
                  <c:v>7175</c:v>
                </c:pt>
                <c:pt idx="4">
                  <c:v>8295</c:v>
                </c:pt>
                <c:pt idx="5">
                  <c:v>5644</c:v>
                </c:pt>
                <c:pt idx="6">
                  <c:v>1588</c:v>
                </c:pt>
                <c:pt idx="7">
                  <c:v>1248</c:v>
                </c:pt>
                <c:pt idx="8">
                  <c:v>922</c:v>
                </c:pt>
                <c:pt idx="9">
                  <c:v>1403</c:v>
                </c:pt>
                <c:pt idx="10">
                  <c:v>34431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F3-46AD-8336-FE5F51BEC75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F3-46AD-8336-FE5F51BEC753}"/>
                </c:ext>
              </c:extLst>
            </c:dLbl>
            <c:dLbl>
              <c:idx val="1"/>
              <c:layout>
                <c:manualLayout>
                  <c:x val="-2.517346429548335E-3"/>
                  <c:y val="-0.40257918887958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F3-46AD-8336-FE5F51BEC753}"/>
                </c:ext>
              </c:extLst>
            </c:dLbl>
            <c:dLbl>
              <c:idx val="2"/>
              <c:layout>
                <c:manualLayout>
                  <c:x val="-3.7759152420983179E-3"/>
                  <c:y val="-0.274624318576719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F3-46AD-8336-FE5F51BEC753}"/>
                </c:ext>
              </c:extLst>
            </c:dLbl>
            <c:dLbl>
              <c:idx val="3"/>
              <c:layout>
                <c:manualLayout>
                  <c:x val="-5.1018234892476148E-3"/>
                  <c:y val="0.22962919108795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F3-46AD-8336-FE5F51BEC753}"/>
                </c:ext>
              </c:extLst>
            </c:dLbl>
            <c:dLbl>
              <c:idx val="4"/>
              <c:layout>
                <c:manualLayout>
                  <c:x val="-7.8209794181455239E-3"/>
                  <c:y val="0.221131569080180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F3-46AD-8336-FE5F51BEC753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F3-46AD-8336-FE5F51BEC753}"/>
                </c:ext>
              </c:extLst>
            </c:dLbl>
            <c:dLbl>
              <c:idx val="6"/>
              <c:layout>
                <c:manualLayout>
                  <c:x val="-6.4950711709962266E-3"/>
                  <c:y val="0.20444136212296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F3-46AD-8336-FE5F51BEC753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F3-46AD-8336-FE5F51BEC753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F3-46AD-8336-FE5F51BEC753}"/>
                </c:ext>
              </c:extLst>
            </c:dLbl>
            <c:dLbl>
              <c:idx val="9"/>
              <c:layout>
                <c:manualLayout>
                  <c:x val="-7.6864049511710794E-3"/>
                  <c:y val="0.219213011907346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F3-46AD-8336-FE5F51BEC753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F3-46AD-8336-FE5F51BEC75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2.4397173867747535E-2</c:v>
                </c:pt>
                <c:pt idx="1">
                  <c:v>4.6622137011153031E-2</c:v>
                </c:pt>
                <c:pt idx="2">
                  <c:v>-1.073902061435672E-2</c:v>
                </c:pt>
                <c:pt idx="3">
                  <c:v>-0.12210938455891351</c:v>
                </c:pt>
                <c:pt idx="4">
                  <c:v>-4.3252595155709339E-2</c:v>
                </c:pt>
                <c:pt idx="5">
                  <c:v>-2.2345401004676968E-2</c:v>
                </c:pt>
                <c:pt idx="6">
                  <c:v>-9.2571428571428527E-2</c:v>
                </c:pt>
                <c:pt idx="7">
                  <c:v>4.5226130653266416E-2</c:v>
                </c:pt>
                <c:pt idx="8">
                  <c:v>0.10684273709483794</c:v>
                </c:pt>
                <c:pt idx="9">
                  <c:v>-8.1204977079240348E-2</c:v>
                </c:pt>
                <c:pt idx="10">
                  <c:v>2.9481237853191899E-2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F3-46AD-8336-FE5F51BEC75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DF3-46AD-8336-FE5F51BEC75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DF3-46AD-8336-FE5F51BEC75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DF3-46AD-8336-FE5F51BEC75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DF3-46AD-8336-FE5F51BEC75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DF3-46AD-8336-FE5F51BEC75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DF3-46AD-8336-FE5F51BEC75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F3-46AD-8336-FE5F51BEC75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F3-46AD-8336-FE5F51BEC75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F3-46AD-8336-FE5F51BEC75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F3-46AD-8336-FE5F51BEC75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F3-46AD-8336-FE5F51BEC75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F3-46AD-8336-FE5F51BEC75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F3-46AD-8336-FE5F51BEC75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F3-46AD-8336-FE5F51BEC75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F3-46AD-8336-FE5F51BEC75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F3-46AD-8336-FE5F51BEC75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F3-46AD-8336-FE5F51BEC75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F3-46AD-8336-FE5F51BEC75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0.62583285565478941</c:v>
                </c:pt>
                <c:pt idx="2">
                  <c:v>0.37416714434521059</c:v>
                </c:pt>
                <c:pt idx="3">
                  <c:v>4.4223787775127435E-2</c:v>
                </c:pt>
                <c:pt idx="4">
                  <c:v>5.1127013183927809E-2</c:v>
                </c:pt>
                <c:pt idx="5">
                  <c:v>3.4787325185061911E-2</c:v>
                </c:pt>
                <c:pt idx="6">
                  <c:v>9.7877874546205383E-3</c:v>
                </c:pt>
                <c:pt idx="7">
                  <c:v>7.6921654555204234E-3</c:v>
                </c:pt>
                <c:pt idx="8">
                  <c:v>5.6828337740303129E-3</c:v>
                </c:pt>
                <c:pt idx="9">
                  <c:v>8.6475225433454758E-3</c:v>
                </c:pt>
                <c:pt idx="10">
                  <c:v>0.21221870897357667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DF3-46AD-8336-FE5F51BEC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E-4BCD-AF70-4324BA96FB5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EE-4BCD-AF70-4324BA96FB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EE-4BCD-AF70-4324BA96FB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EE-4BCD-AF70-4324BA96FB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EE-4BCD-AF70-4324BA96FB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EE-4BCD-AF70-4324BA96FB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EE-4BCD-AF70-4324BA96FB5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EE-4BCD-AF70-4324BA96FB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162243</c:v>
                </c:pt>
                <c:pt idx="1">
                  <c:v>101537</c:v>
                </c:pt>
                <c:pt idx="2">
                  <c:v>60706</c:v>
                </c:pt>
                <c:pt idx="3">
                  <c:v>7175</c:v>
                </c:pt>
                <c:pt idx="4">
                  <c:v>8295</c:v>
                </c:pt>
                <c:pt idx="5">
                  <c:v>5644</c:v>
                </c:pt>
                <c:pt idx="6">
                  <c:v>1588</c:v>
                </c:pt>
                <c:pt idx="7">
                  <c:v>1248</c:v>
                </c:pt>
                <c:pt idx="8">
                  <c:v>922</c:v>
                </c:pt>
                <c:pt idx="9">
                  <c:v>1403</c:v>
                </c:pt>
                <c:pt idx="10">
                  <c:v>34431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EE-4BCD-AF70-4324BA96FB5D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EE-4BCD-AF70-4324BA96FB5D}"/>
                </c:ext>
              </c:extLst>
            </c:dLbl>
            <c:dLbl>
              <c:idx val="1"/>
              <c:layout>
                <c:manualLayout>
                  <c:x val="-7.8209794181455239E-3"/>
                  <c:y val="-0.393031510158974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E-4BCD-AF70-4324BA96FB5D}"/>
                </c:ext>
              </c:extLst>
            </c:dLbl>
            <c:dLbl>
              <c:idx val="2"/>
              <c:layout>
                <c:manualLayout>
                  <c:x val="-3.7759152420983179E-3"/>
                  <c:y val="-0.26030280049580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EE-4BCD-AF70-4324BA96FB5D}"/>
                </c:ext>
              </c:extLst>
            </c:dLbl>
            <c:dLbl>
              <c:idx val="3"/>
              <c:layout>
                <c:manualLayout>
                  <c:x val="-5.1018234892476148E-3"/>
                  <c:y val="0.21530767300703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E-4BCD-AF70-4324BA96FB5D}"/>
                </c:ext>
              </c:extLst>
            </c:dLbl>
            <c:dLbl>
              <c:idx val="4"/>
              <c:layout>
                <c:manualLayout>
                  <c:x val="-2.517346429548335E-3"/>
                  <c:y val="0.228292328120639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EE-4BCD-AF70-4324BA96FB5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E-4BCD-AF70-4324BA96FB5D}"/>
                </c:ext>
              </c:extLst>
            </c:dLbl>
            <c:dLbl>
              <c:idx val="6"/>
              <c:layout>
                <c:manualLayout>
                  <c:x val="-6.4950711709962266E-3"/>
                  <c:y val="0.20444136212296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EE-4BCD-AF70-4324BA96FB5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EE-4BCD-AF70-4324BA96FB5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E-4BCD-AF70-4324BA96FB5D}"/>
                </c:ext>
              </c:extLst>
            </c:dLbl>
            <c:dLbl>
              <c:idx val="9"/>
              <c:layout>
                <c:manualLayout>
                  <c:x val="-5.0345884568724856E-3"/>
                  <c:y val="0.209665333186735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EE-4BCD-AF70-4324BA96FB5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E-4BCD-AF70-4324BA96FB5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2.4397173867747535E-2</c:v>
                </c:pt>
                <c:pt idx="1">
                  <c:v>4.6622137011153031E-2</c:v>
                </c:pt>
                <c:pt idx="2">
                  <c:v>-1.073902061435672E-2</c:v>
                </c:pt>
                <c:pt idx="3">
                  <c:v>-0.12210938455891351</c:v>
                </c:pt>
                <c:pt idx="4">
                  <c:v>-4.3252595155709339E-2</c:v>
                </c:pt>
                <c:pt idx="5">
                  <c:v>-2.2345401004676968E-2</c:v>
                </c:pt>
                <c:pt idx="6">
                  <c:v>-9.2571428571428527E-2</c:v>
                </c:pt>
                <c:pt idx="7">
                  <c:v>4.5226130653266416E-2</c:v>
                </c:pt>
                <c:pt idx="8">
                  <c:v>0.10684273709483794</c:v>
                </c:pt>
                <c:pt idx="9">
                  <c:v>-8.1204977079240348E-2</c:v>
                </c:pt>
                <c:pt idx="10">
                  <c:v>2.9481237853191899E-2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EE-4BCD-AF70-4324BA96FB5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7EE-4BCD-AF70-4324BA96FB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7EE-4BCD-AF70-4324BA96FB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7EE-4BCD-AF70-4324BA96FB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7EE-4BCD-AF70-4324BA96FB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7EE-4BCD-AF70-4324BA96FB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7EE-4BCD-AF70-4324BA96FB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7EE-4BCD-AF70-4324BA96FB5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EE-4BCD-AF70-4324BA96FB5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EE-4BCD-AF70-4324BA96FB5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EE-4BCD-AF70-4324BA96FB5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EE-4BCD-AF70-4324BA96FB5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EE-4BCD-AF70-4324BA96FB5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EE-4BCD-AF70-4324BA96FB5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EE-4BCD-AF70-4324BA96FB5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EE-4BCD-AF70-4324BA96FB5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EE-4BCD-AF70-4324BA96FB5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EE-4BCD-AF70-4324BA96FB5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EE-4BCD-AF70-4324BA96FB5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0.62583285565478941</c:v>
                </c:pt>
                <c:pt idx="2">
                  <c:v>0.37416714434521059</c:v>
                </c:pt>
                <c:pt idx="3">
                  <c:v>4.4223787775127435E-2</c:v>
                </c:pt>
                <c:pt idx="4">
                  <c:v>5.1127013183927809E-2</c:v>
                </c:pt>
                <c:pt idx="5">
                  <c:v>3.4787325185061911E-2</c:v>
                </c:pt>
                <c:pt idx="6">
                  <c:v>9.7877874546205383E-3</c:v>
                </c:pt>
                <c:pt idx="7">
                  <c:v>7.6921654555204234E-3</c:v>
                </c:pt>
                <c:pt idx="8">
                  <c:v>5.6828337740303129E-3</c:v>
                </c:pt>
                <c:pt idx="9">
                  <c:v>8.6475225433454758E-3</c:v>
                </c:pt>
                <c:pt idx="10">
                  <c:v>0.21221870897357667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7EE-4BCD-AF70-4324BA96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D-4F1A-8632-4F2AC4FA055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3D-4F1A-8632-4F2AC4FA05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3D-4F1A-8632-4F2AC4FA05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3D-4F1A-8632-4F2AC4FA05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3D-4F1A-8632-4F2AC4FA05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3D-4F1A-8632-4F2AC4FA05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3D-4F1A-8632-4F2AC4FA055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F3D-4F1A-8632-4F2AC4FA05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15944</c:v>
                </c:pt>
                <c:pt idx="1">
                  <c:v>9659</c:v>
                </c:pt>
                <c:pt idx="2">
                  <c:v>6285</c:v>
                </c:pt>
                <c:pt idx="3">
                  <c:v>591</c:v>
                </c:pt>
                <c:pt idx="4">
                  <c:v>689</c:v>
                </c:pt>
                <c:pt idx="5">
                  <c:v>1102</c:v>
                </c:pt>
                <c:pt idx="6">
                  <c:v>210</c:v>
                </c:pt>
                <c:pt idx="7">
                  <c:v>122</c:v>
                </c:pt>
                <c:pt idx="8">
                  <c:v>23</c:v>
                </c:pt>
                <c:pt idx="9">
                  <c:v>38</c:v>
                </c:pt>
                <c:pt idx="10">
                  <c:v>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3D-4F1A-8632-4F2AC4FA055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534540325316478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3D-4F1A-8632-4F2AC4FA055A}"/>
                </c:ext>
              </c:extLst>
            </c:dLbl>
            <c:dLbl>
              <c:idx val="1"/>
              <c:layout>
                <c:manualLayout>
                  <c:x val="-5.1691629238469535E-3"/>
                  <c:y val="-0.347679848289640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3D-4F1A-8632-4F2AC4FA055A}"/>
                </c:ext>
              </c:extLst>
            </c:dLbl>
            <c:dLbl>
              <c:idx val="2"/>
              <c:layout>
                <c:manualLayout>
                  <c:x val="-7.7536399835461851E-3"/>
                  <c:y val="0.34763906391400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3D-4F1A-8632-4F2AC4FA055A}"/>
                </c:ext>
              </c:extLst>
            </c:dLbl>
            <c:dLbl>
              <c:idx val="3"/>
              <c:layout>
                <c:manualLayout>
                  <c:x val="-5.1018234892476148E-3"/>
                  <c:y val="0.193840807493048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3D-4F1A-8632-4F2AC4FA055A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3D-4F1A-8632-4F2AC4FA055A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3D-4F1A-8632-4F2AC4FA055A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3D-4F1A-8632-4F2AC4FA055A}"/>
                </c:ext>
              </c:extLst>
            </c:dLbl>
            <c:dLbl>
              <c:idx val="7"/>
              <c:layout>
                <c:manualLayout>
                  <c:x val="-5.2363979562220593E-3"/>
                  <c:y val="0.185266691287649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3D-4F1A-8632-4F2AC4FA055A}"/>
                </c:ext>
              </c:extLst>
            </c:dLbl>
            <c:dLbl>
              <c:idx val="8"/>
              <c:layout>
                <c:manualLayout>
                  <c:x val="-5.1018234892475176E-3"/>
                  <c:y val="0.183586262243535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3D-4F1A-8632-4F2AC4FA055A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3D-4F1A-8632-4F2AC4FA055A}"/>
                </c:ext>
              </c:extLst>
            </c:dLbl>
            <c:dLbl>
              <c:idx val="10"/>
              <c:layout>
                <c:manualLayout>
                  <c:x val="-3.9777247414480863E-3"/>
                  <c:y val="-0.174820816570861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3D-4F1A-8632-4F2AC4FA055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1.8070365877019379E-2</c:v>
                </c:pt>
                <c:pt idx="1">
                  <c:v>5.7940854326396396E-2</c:v>
                </c:pt>
                <c:pt idx="2">
                  <c:v>-3.7666513550757896E-2</c:v>
                </c:pt>
                <c:pt idx="3">
                  <c:v>-0.61372549019607847</c:v>
                </c:pt>
                <c:pt idx="4">
                  <c:v>0.1112903225806452</c:v>
                </c:pt>
                <c:pt idx="5">
                  <c:v>0.25512528473804097</c:v>
                </c:pt>
                <c:pt idx="6">
                  <c:v>-0.1428571428571429</c:v>
                </c:pt>
                <c:pt idx="7">
                  <c:v>-6.1538461538461542E-2</c:v>
                </c:pt>
                <c:pt idx="8">
                  <c:v>-0.30303030303030298</c:v>
                </c:pt>
                <c:pt idx="9">
                  <c:v>0.11764705882352944</c:v>
                </c:pt>
                <c:pt idx="10">
                  <c:v>0.14668409016661221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3D-4F1A-8632-4F2AC4FA055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F3D-4F1A-8632-4F2AC4FA055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F3D-4F1A-8632-4F2AC4FA055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F3D-4F1A-8632-4F2AC4FA055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F3D-4F1A-8632-4F2AC4FA055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F3D-4F1A-8632-4F2AC4FA055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F3D-4F1A-8632-4F2AC4FA055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F3D-4F1A-8632-4F2AC4FA055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3D-4F1A-8632-4F2AC4FA055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3D-4F1A-8632-4F2AC4FA055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3D-4F1A-8632-4F2AC4FA055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3D-4F1A-8632-4F2AC4FA055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3D-4F1A-8632-4F2AC4FA055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3D-4F1A-8632-4F2AC4FA055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3D-4F1A-8632-4F2AC4FA055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3D-4F1A-8632-4F2AC4FA055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3D-4F1A-8632-4F2AC4FA055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3D-4F1A-8632-4F2AC4FA055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3D-4F1A-8632-4F2AC4FA055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0.60580782739588557</c:v>
                </c:pt>
                <c:pt idx="2">
                  <c:v>0.39419217260411438</c:v>
                </c:pt>
                <c:pt idx="3">
                  <c:v>3.7067235323632715E-2</c:v>
                </c:pt>
                <c:pt idx="4">
                  <c:v>4.3213748118414448E-2</c:v>
                </c:pt>
                <c:pt idx="5">
                  <c:v>6.9116909182137476E-2</c:v>
                </c:pt>
                <c:pt idx="6">
                  <c:v>1.3171098845960863E-2</c:v>
                </c:pt>
                <c:pt idx="7">
                  <c:v>7.6517812343201205E-3</c:v>
                </c:pt>
                <c:pt idx="8">
                  <c:v>1.4425489212242851E-3</c:v>
                </c:pt>
                <c:pt idx="9">
                  <c:v>2.3833416959357753E-3</c:v>
                </c:pt>
                <c:pt idx="10">
                  <c:v>0.22014550928248872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F3D-4F1A-8632-4F2AC4FA0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A-424B-96F3-69F1BDF0690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5A-424B-96F3-69F1BDF069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5A-424B-96F3-69F1BDF069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5A-424B-96F3-69F1BDF069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5A-424B-96F3-69F1BDF0690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5A-424B-96F3-69F1BDF0690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5A-424B-96F3-69F1BDF0690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5A-424B-96F3-69F1BDF069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169531</c:v>
                </c:pt>
                <c:pt idx="1">
                  <c:v>104417</c:v>
                </c:pt>
                <c:pt idx="2">
                  <c:v>50531</c:v>
                </c:pt>
                <c:pt idx="3">
                  <c:v>53886</c:v>
                </c:pt>
                <c:pt idx="4">
                  <c:v>65114</c:v>
                </c:pt>
                <c:pt idx="5">
                  <c:v>7829</c:v>
                </c:pt>
                <c:pt idx="6">
                  <c:v>8995</c:v>
                </c:pt>
                <c:pt idx="7">
                  <c:v>6008</c:v>
                </c:pt>
                <c:pt idx="8">
                  <c:v>1702</c:v>
                </c:pt>
                <c:pt idx="9">
                  <c:v>1324</c:v>
                </c:pt>
                <c:pt idx="10">
                  <c:v>1004</c:v>
                </c:pt>
                <c:pt idx="11">
                  <c:v>1519</c:v>
                </c:pt>
                <c:pt idx="12">
                  <c:v>36733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5A-424B-96F3-69F1BDF06907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A-424B-96F3-69F1BDF06907}"/>
                </c:ext>
              </c:extLst>
            </c:dLbl>
            <c:dLbl>
              <c:idx val="1"/>
              <c:layout>
                <c:manualLayout>
                  <c:x val="-3.8432546766976566E-3"/>
                  <c:y val="-0.38825767079866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A-424B-96F3-69F1BDF06907}"/>
                </c:ext>
              </c:extLst>
            </c:dLbl>
            <c:dLbl>
              <c:idx val="2"/>
              <c:layout>
                <c:manualLayout>
                  <c:x val="-5.3036329885971893E-3"/>
                  <c:y val="-0.233918128654970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7D-475D-B7EE-88C0B0A1EFC8}"/>
                </c:ext>
              </c:extLst>
            </c:dLbl>
            <c:dLbl>
              <c:idx val="3"/>
              <c:layout>
                <c:manualLayout>
                  <c:x val="-6.6295412357464866E-3"/>
                  <c:y val="-0.243465807375581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7D-475D-B7EE-88C0B0A1EFC8}"/>
                </c:ext>
              </c:extLst>
            </c:dLbl>
            <c:dLbl>
              <c:idx val="4"/>
              <c:layout>
                <c:manualLayout>
                  <c:x val="-3.7759152420983179E-3"/>
                  <c:y val="-0.265076639856108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A-424B-96F3-69F1BDF06907}"/>
                </c:ext>
              </c:extLst>
            </c:dLbl>
            <c:dLbl>
              <c:idx val="5"/>
              <c:layout>
                <c:manualLayout>
                  <c:x val="-5.1018234892476148E-3"/>
                  <c:y val="0.228292328120639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A-424B-96F3-69F1BDF06907}"/>
                </c:ext>
              </c:extLst>
            </c:dLbl>
            <c:dLbl>
              <c:idx val="6"/>
              <c:layout>
                <c:manualLayout>
                  <c:x val="-6.4950711709962266E-3"/>
                  <c:y val="0.230679247800791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5A-424B-96F3-69F1BDF06907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A-424B-96F3-69F1BDF06907}"/>
                </c:ext>
              </c:extLst>
            </c:dLbl>
            <c:dLbl>
              <c:idx val="8"/>
              <c:layout>
                <c:manualLayout>
                  <c:x val="-2.517346429548335E-3"/>
                  <c:y val="0.2116021211634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5A-424B-96F3-69F1BDF06907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5A-424B-96F3-69F1BDF06907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5A-424B-96F3-69F1BDF06907}"/>
                </c:ext>
              </c:extLst>
            </c:dLbl>
            <c:dLbl>
              <c:idx val="11"/>
              <c:layout>
                <c:manualLayout>
                  <c:x val="-3.708680209723285E-3"/>
                  <c:y val="0.212052252866887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A-424B-96F3-69F1BDF06907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5A-424B-96F3-69F1BDF0690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2.5316761922041797E-2</c:v>
                </c:pt>
                <c:pt idx="1">
                  <c:v>4.163881767305444E-2</c:v>
                </c:pt>
                <c:pt idx="2">
                  <c:v>0.11451509737753374</c:v>
                </c:pt>
                <c:pt idx="3">
                  <c:v>-1.8541454174559213E-2</c:v>
                </c:pt>
                <c:pt idx="4">
                  <c:v>1.8432613437369127E-4</c:v>
                </c:pt>
                <c:pt idx="5">
                  <c:v>-9.3236043548760694E-2</c:v>
                </c:pt>
                <c:pt idx="6">
                  <c:v>-3.6834778884248798E-2</c:v>
                </c:pt>
                <c:pt idx="7">
                  <c:v>-2.8146230993206123E-2</c:v>
                </c:pt>
                <c:pt idx="8">
                  <c:v>-7.8505684894423444E-2</c:v>
                </c:pt>
                <c:pt idx="9">
                  <c:v>3.3567525370804097E-2</c:v>
                </c:pt>
                <c:pt idx="10">
                  <c:v>0.13703284258210635</c:v>
                </c:pt>
                <c:pt idx="11">
                  <c:v>-4.6453232893910901E-2</c:v>
                </c:pt>
                <c:pt idx="12">
                  <c:v>3.9328862858274638E-2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5A-424B-96F3-69F1BDF0690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5A-424B-96F3-69F1BDF069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5A-424B-96F3-69F1BDF069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5A-424B-96F3-69F1BDF069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5A-424B-96F3-69F1BDF069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5A-424B-96F3-69F1BDF069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5A-424B-96F3-69F1BDF069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5A-424B-96F3-69F1BDF0690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5A-424B-96F3-69F1BDF0690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5A-424B-96F3-69F1BDF06907}"/>
                </c:ext>
              </c:extLst>
            </c:dLbl>
            <c:dLbl>
              <c:idx val="2"/>
              <c:layout>
                <c:manualLayout>
                  <c:x val="-6.6295412357464866E-3"/>
                  <c:y val="6.20606634696977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7D-475D-B7EE-88C0B0A1EFC8}"/>
                </c:ext>
              </c:extLst>
            </c:dLbl>
            <c:dLbl>
              <c:idx val="3"/>
              <c:layout>
                <c:manualLayout>
                  <c:x val="-4.8616074111770853E-17"/>
                  <c:y val="6.44475831498506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7D-475D-B7EE-88C0B0A1EFC8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5A-424B-96F3-69F1BDF06907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5A-424B-96F3-69F1BDF06907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5A-424B-96F3-69F1BDF06907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5A-424B-96F3-69F1BDF06907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5A-424B-96F3-69F1BDF06907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5A-424B-96F3-69F1BDF06907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5A-424B-96F3-69F1BDF06907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5A-424B-96F3-69F1BDF06907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5A-424B-96F3-69F1BDF0690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0.61591685296494447</c:v>
                </c:pt>
                <c:pt idx="2">
                  <c:v>0.29806348101527153</c:v>
                </c:pt>
                <c:pt idx="3">
                  <c:v>0.31785337194967295</c:v>
                </c:pt>
                <c:pt idx="4">
                  <c:v>0.38408314703505553</c:v>
                </c:pt>
                <c:pt idx="5">
                  <c:v>4.6180344597743186E-2</c:v>
                </c:pt>
                <c:pt idx="6">
                  <c:v>5.3058142758551537E-2</c:v>
                </c:pt>
                <c:pt idx="7">
                  <c:v>3.5438946269413851E-2</c:v>
                </c:pt>
                <c:pt idx="8">
                  <c:v>1.0039461809344603E-2</c:v>
                </c:pt>
                <c:pt idx="9">
                  <c:v>7.8097811019813487E-3</c:v>
                </c:pt>
                <c:pt idx="10">
                  <c:v>5.9222207147955237E-3</c:v>
                </c:pt>
                <c:pt idx="11">
                  <c:v>8.96001321292271E-3</c:v>
                </c:pt>
                <c:pt idx="12">
                  <c:v>0.21667423657030277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5A-424B-96F3-69F1BDF06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6-463C-BECD-2580F41B00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6-463C-BECD-2580F41B00B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96-463C-BECD-2580F41B00B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96-463C-BECD-2580F41B00B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96-463C-BECD-2580F41B00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96-463C-BECD-2580F41B00B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96-463C-BECD-2580F41B00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96-463C-BECD-2580F41B00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12">
                  <c:v>389611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96-463C-BECD-2580F41B0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96-463C-BECD-2580F41B00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96-463C-BECD-2580F41B00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96-463C-BECD-2580F41B00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96-463C-BECD-2580F41B00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96-463C-BECD-2580F41B00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96-463C-BECD-2580F41B00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96-463C-BECD-2580F41B00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96-463C-BECD-2580F41B00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96-463C-BECD-2580F41B00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96-463C-BECD-2580F41B00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96-463C-BECD-2580F41B00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96-463C-BECD-2580F41B00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96-463C-BECD-2580F41B00B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3.1063346679969239E-2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96-463C-BECD-2580F41B00B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0.1797206418032018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96-463C-BECD-2580F41B0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8-42CF-9EFC-421F4AEB92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18636</c:v>
                </c:pt>
                <c:pt idx="1">
                  <c:v>18723</c:v>
                </c:pt>
                <c:pt idx="2">
                  <c:v>20072</c:v>
                </c:pt>
                <c:pt idx="3">
                  <c:v>17529</c:v>
                </c:pt>
                <c:pt idx="4">
                  <c:v>19316</c:v>
                </c:pt>
                <c:pt idx="5">
                  <c:v>18556</c:v>
                </c:pt>
                <c:pt idx="6">
                  <c:v>21704</c:v>
                </c:pt>
                <c:pt idx="7">
                  <c:v>19798</c:v>
                </c:pt>
                <c:pt idx="8">
                  <c:v>18123</c:v>
                </c:pt>
                <c:pt idx="9">
                  <c:v>20320</c:v>
                </c:pt>
                <c:pt idx="10">
                  <c:v>22096</c:v>
                </c:pt>
                <c:pt idx="11">
                  <c:v>20535</c:v>
                </c:pt>
                <c:pt idx="12">
                  <c:v>235408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8-42CF-9EFC-421F4AEB921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88-42CF-9EFC-421F4AEB921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15015</c:v>
                </c:pt>
                <c:pt idx="1">
                  <c:v>18026</c:v>
                </c:pt>
                <c:pt idx="2">
                  <c:v>22226</c:v>
                </c:pt>
                <c:pt idx="3">
                  <c:v>22061</c:v>
                </c:pt>
                <c:pt idx="4">
                  <c:v>26282</c:v>
                </c:pt>
                <c:pt idx="5">
                  <c:v>24304</c:v>
                </c:pt>
                <c:pt idx="6">
                  <c:v>25584</c:v>
                </c:pt>
                <c:pt idx="7">
                  <c:v>20956</c:v>
                </c:pt>
                <c:pt idx="8">
                  <c:v>24548</c:v>
                </c:pt>
                <c:pt idx="9">
                  <c:v>26214</c:v>
                </c:pt>
                <c:pt idx="10">
                  <c:v>25866</c:v>
                </c:pt>
                <c:pt idx="11">
                  <c:v>20862</c:v>
                </c:pt>
                <c:pt idx="12">
                  <c:v>271944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88-42CF-9EFC-421F4AEB921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88-42CF-9EFC-421F4AEB92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88-42CF-9EFC-421F4AEB921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88-42CF-9EFC-421F4AEB92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88-42CF-9EFC-421F4AEB92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12">
                  <c:v>202800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88-42CF-9EFC-421F4AEB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88-42CF-9EFC-421F4AEB92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88-42CF-9EFC-421F4AEB92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88-42CF-9EFC-421F4AEB92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88-42CF-9EFC-421F4AEB92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88-42CF-9EFC-421F4AEB92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88-42CF-9EFC-421F4AEB92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88-42CF-9EFC-421F4AEB92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88-42CF-9EFC-421F4AEB92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88-42CF-9EFC-421F4AEB92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88-42CF-9EFC-421F4AEB92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88-42CF-9EFC-421F4AEB92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88-42CF-9EFC-421F4AEB92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88-42CF-9EFC-421F4AEB921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0.16384729155111843</c:v>
                </c:pt>
                <c:pt idx="1">
                  <c:v>3.3444674643778205E-2</c:v>
                </c:pt>
                <c:pt idx="2">
                  <c:v>-0.14887547269952894</c:v>
                </c:pt>
                <c:pt idx="3">
                  <c:v>-9.3131594664543127E-2</c:v>
                </c:pt>
                <c:pt idx="4">
                  <c:v>-0.12293948739763905</c:v>
                </c:pt>
                <c:pt idx="5">
                  <c:v>9.0603378300027071E-2</c:v>
                </c:pt>
                <c:pt idx="6">
                  <c:v>0.19981657229444139</c:v>
                </c:pt>
                <c:pt idx="7">
                  <c:v>-2.1201732226633019E-2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4.5870196261033058E-3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88-42CF-9EFC-421F4AEB921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0.35120197467267644</c:v>
                </c:pt>
                <c:pt idx="1">
                  <c:v>0.30545318592105963</c:v>
                </c:pt>
                <c:pt idx="2">
                  <c:v>0.27829812674372256</c:v>
                </c:pt>
                <c:pt idx="3">
                  <c:v>0.29933253465685428</c:v>
                </c:pt>
                <c:pt idx="4">
                  <c:v>0.28085524953406504</c:v>
                </c:pt>
                <c:pt idx="5">
                  <c:v>0.52053244233671059</c:v>
                </c:pt>
                <c:pt idx="6">
                  <c:v>0.38633431625506809</c:v>
                </c:pt>
                <c:pt idx="7">
                  <c:v>9.5969289827255277E-2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0.31403320072051533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88-42CF-9EFC-421F4AEB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F-458B-8C39-F029D2DF35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10363</c:v>
                </c:pt>
                <c:pt idx="1">
                  <c:v>11006</c:v>
                </c:pt>
                <c:pt idx="2">
                  <c:v>12047</c:v>
                </c:pt>
                <c:pt idx="3">
                  <c:v>8927</c:v>
                </c:pt>
                <c:pt idx="4">
                  <c:v>10073</c:v>
                </c:pt>
                <c:pt idx="5">
                  <c:v>9826</c:v>
                </c:pt>
                <c:pt idx="6">
                  <c:v>11056</c:v>
                </c:pt>
                <c:pt idx="7">
                  <c:v>8655</c:v>
                </c:pt>
                <c:pt idx="8">
                  <c:v>9923</c:v>
                </c:pt>
                <c:pt idx="9">
                  <c:v>10354</c:v>
                </c:pt>
                <c:pt idx="10">
                  <c:v>12679</c:v>
                </c:pt>
                <c:pt idx="11">
                  <c:v>9788</c:v>
                </c:pt>
                <c:pt idx="12">
                  <c:v>124697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F-458B-8C39-F029D2DF3502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F-458B-8C39-F029D2DF3502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9522</c:v>
                </c:pt>
                <c:pt idx="1">
                  <c:v>10749</c:v>
                </c:pt>
                <c:pt idx="2">
                  <c:v>12631</c:v>
                </c:pt>
                <c:pt idx="3">
                  <c:v>10238</c:v>
                </c:pt>
                <c:pt idx="4">
                  <c:v>14454</c:v>
                </c:pt>
                <c:pt idx="5">
                  <c:v>12044</c:v>
                </c:pt>
                <c:pt idx="6">
                  <c:v>12331</c:v>
                </c:pt>
                <c:pt idx="7">
                  <c:v>9178</c:v>
                </c:pt>
                <c:pt idx="8">
                  <c:v>13050</c:v>
                </c:pt>
                <c:pt idx="9">
                  <c:v>14337</c:v>
                </c:pt>
                <c:pt idx="10">
                  <c:v>14216</c:v>
                </c:pt>
                <c:pt idx="11">
                  <c:v>10635</c:v>
                </c:pt>
                <c:pt idx="12">
                  <c:v>143385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F-458B-8C39-F029D2DF3502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F-458B-8C39-F029D2DF35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5F-458B-8C39-F029D2DF3502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5F-458B-8C39-F029D2DF35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5F-458B-8C39-F029D2DF35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12">
                  <c:v>112485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5F-458B-8C39-F029D2DF3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F-458B-8C39-F029D2DF35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F-458B-8C39-F029D2DF35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F-458B-8C39-F029D2DF35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F-458B-8C39-F029D2DF35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F-458B-8C39-F029D2DF35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F-458B-8C39-F029D2DF35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F-458B-8C39-F029D2DF35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F-458B-8C39-F029D2DF35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F-458B-8C39-F029D2DF35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F-458B-8C39-F029D2DF35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5F-458B-8C39-F029D2DF35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5F-458B-8C39-F029D2DF35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5F-458B-8C39-F029D2DF3502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0.2662932790224033</c:v>
                </c:pt>
                <c:pt idx="1">
                  <c:v>0.12862592672568929</c:v>
                </c:pt>
                <c:pt idx="2">
                  <c:v>-0.17786255321501632</c:v>
                </c:pt>
                <c:pt idx="3">
                  <c:v>-4.4656541730528021E-2</c:v>
                </c:pt>
                <c:pt idx="4">
                  <c:v>-0.10312799616490886</c:v>
                </c:pt>
                <c:pt idx="5">
                  <c:v>6.1630760839923582E-2</c:v>
                </c:pt>
                <c:pt idx="6">
                  <c:v>-0.20709340459127901</c:v>
                </c:pt>
                <c:pt idx="7">
                  <c:v>-0.28365810451727191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-5.8608395822174586E-2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5F-458B-8C39-F029D2DF3502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0.43993052204959948</c:v>
                </c:pt>
                <c:pt idx="1">
                  <c:v>0.42467744866436496</c:v>
                </c:pt>
                <c:pt idx="2">
                  <c:v>0.23433219888768986</c:v>
                </c:pt>
                <c:pt idx="3">
                  <c:v>0.53612635823905008</c:v>
                </c:pt>
                <c:pt idx="4">
                  <c:v>0.48585327112081811</c:v>
                </c:pt>
                <c:pt idx="5">
                  <c:v>0.58477508650519039</c:v>
                </c:pt>
                <c:pt idx="6">
                  <c:v>0.18089725036179449</c:v>
                </c:pt>
                <c:pt idx="7">
                  <c:v>0.12131715771230511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0.37255500103717987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5F-458B-8C39-F029D2DF3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9-459F-90F4-AC9A82F6BA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4741</c:v>
                </c:pt>
                <c:pt idx="1">
                  <c:v>5394</c:v>
                </c:pt>
                <c:pt idx="2">
                  <c:v>5891</c:v>
                </c:pt>
                <c:pt idx="3">
                  <c:v>4434</c:v>
                </c:pt>
                <c:pt idx="4">
                  <c:v>5220</c:v>
                </c:pt>
                <c:pt idx="5">
                  <c:v>4948</c:v>
                </c:pt>
                <c:pt idx="6">
                  <c:v>4858</c:v>
                </c:pt>
                <c:pt idx="7">
                  <c:v>3119</c:v>
                </c:pt>
                <c:pt idx="8">
                  <c:v>4658</c:v>
                </c:pt>
                <c:pt idx="9">
                  <c:v>5219</c:v>
                </c:pt>
                <c:pt idx="10">
                  <c:v>6273</c:v>
                </c:pt>
                <c:pt idx="11">
                  <c:v>4311</c:v>
                </c:pt>
                <c:pt idx="12">
                  <c:v>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9-459F-90F4-AC9A82F6BA9D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9-459F-90F4-AC9A82F6BA9D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3917</c:v>
                </c:pt>
                <c:pt idx="1">
                  <c:v>4988</c:v>
                </c:pt>
                <c:pt idx="2">
                  <c:v>6328</c:v>
                </c:pt>
                <c:pt idx="3">
                  <c:v>4470</c:v>
                </c:pt>
                <c:pt idx="4">
                  <c:v>6157</c:v>
                </c:pt>
                <c:pt idx="5">
                  <c:v>5602</c:v>
                </c:pt>
                <c:pt idx="6">
                  <c:v>5240</c:v>
                </c:pt>
                <c:pt idx="7">
                  <c:v>3658</c:v>
                </c:pt>
                <c:pt idx="8">
                  <c:v>6176</c:v>
                </c:pt>
                <c:pt idx="9">
                  <c:v>6564</c:v>
                </c:pt>
                <c:pt idx="10">
                  <c:v>6965</c:v>
                </c:pt>
                <c:pt idx="11">
                  <c:v>4956</c:v>
                </c:pt>
                <c:pt idx="12">
                  <c:v>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29-459F-90F4-AC9A82F6BA9D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29-459F-90F4-AC9A82F6BA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29-459F-90F4-AC9A82F6BA9D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29-459F-90F4-AC9A82F6BA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29-459F-90F4-AC9A82F6BA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12">
                  <c:v>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29-459F-90F4-AC9A82F6B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29-459F-90F4-AC9A82F6BA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29-459F-90F4-AC9A82F6BA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9-459F-90F4-AC9A82F6BA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9-459F-90F4-AC9A82F6BA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9-459F-90F4-AC9A82F6BA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9-459F-90F4-AC9A82F6BA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9-459F-90F4-AC9A82F6BA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9-459F-90F4-AC9A82F6BA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9-459F-90F4-AC9A82F6BA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9-459F-90F4-AC9A82F6BA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29-459F-90F4-AC9A82F6BA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29-459F-90F4-AC9A82F6BA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29-459F-90F4-AC9A82F6BA9D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0.19339449541284415</c:v>
                </c:pt>
                <c:pt idx="1">
                  <c:v>6.5632273079906822E-2</c:v>
                </c:pt>
                <c:pt idx="2">
                  <c:v>-0.22016367356217326</c:v>
                </c:pt>
                <c:pt idx="3">
                  <c:v>7.232752084912808E-2</c:v>
                </c:pt>
                <c:pt idx="4">
                  <c:v>1.1885780547905567E-2</c:v>
                </c:pt>
                <c:pt idx="5">
                  <c:v>0.12282268870031254</c:v>
                </c:pt>
                <c:pt idx="6">
                  <c:v>-0.11339779005524864</c:v>
                </c:pt>
                <c:pt idx="7">
                  <c:v>-0.18903436988543376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-1.5481218886709947E-2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29-459F-90F4-AC9A82F6BA9D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0.37186247627082891</c:v>
                </c:pt>
                <c:pt idx="1">
                  <c:v>0.27326659251019647</c:v>
                </c:pt>
                <c:pt idx="2">
                  <c:v>0.16465795280937012</c:v>
                </c:pt>
                <c:pt idx="3">
                  <c:v>0.59494812810103737</c:v>
                </c:pt>
                <c:pt idx="4">
                  <c:v>0.33735632183908049</c:v>
                </c:pt>
                <c:pt idx="5">
                  <c:v>0.52425222312045272</c:v>
                </c:pt>
                <c:pt idx="6">
                  <c:v>0.32132564841498557</c:v>
                </c:pt>
                <c:pt idx="7">
                  <c:v>0.27092016672010266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0.35244139360186511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29-459F-90F4-AC9A82F6B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0-47D5-936B-9F5B830BBE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8273</c:v>
                </c:pt>
                <c:pt idx="1">
                  <c:v>7717</c:v>
                </c:pt>
                <c:pt idx="2">
                  <c:v>8025</c:v>
                </c:pt>
                <c:pt idx="3">
                  <c:v>8602</c:v>
                </c:pt>
                <c:pt idx="4">
                  <c:v>9243</c:v>
                </c:pt>
                <c:pt idx="5">
                  <c:v>8730</c:v>
                </c:pt>
                <c:pt idx="6">
                  <c:v>10648</c:v>
                </c:pt>
                <c:pt idx="7">
                  <c:v>11143</c:v>
                </c:pt>
                <c:pt idx="8">
                  <c:v>8200</c:v>
                </c:pt>
                <c:pt idx="9">
                  <c:v>9966</c:v>
                </c:pt>
                <c:pt idx="10">
                  <c:v>9417</c:v>
                </c:pt>
                <c:pt idx="11">
                  <c:v>10747</c:v>
                </c:pt>
                <c:pt idx="12">
                  <c:v>110711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0-47D5-936B-9F5B830BBEE2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A0-47D5-936B-9F5B830BBEE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5493</c:v>
                </c:pt>
                <c:pt idx="1">
                  <c:v>7277</c:v>
                </c:pt>
                <c:pt idx="2">
                  <c:v>9595</c:v>
                </c:pt>
                <c:pt idx="3">
                  <c:v>11823</c:v>
                </c:pt>
                <c:pt idx="4">
                  <c:v>11828</c:v>
                </c:pt>
                <c:pt idx="5">
                  <c:v>12260</c:v>
                </c:pt>
                <c:pt idx="6">
                  <c:v>13253</c:v>
                </c:pt>
                <c:pt idx="7">
                  <c:v>11778</c:v>
                </c:pt>
                <c:pt idx="8">
                  <c:v>11498</c:v>
                </c:pt>
                <c:pt idx="9">
                  <c:v>11877</c:v>
                </c:pt>
                <c:pt idx="10">
                  <c:v>11650</c:v>
                </c:pt>
                <c:pt idx="11">
                  <c:v>10227</c:v>
                </c:pt>
                <c:pt idx="12">
                  <c:v>128559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0-47D5-936B-9F5B830BBEE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A0-47D5-936B-9F5B830BBE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0-47D5-936B-9F5B830BBEE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A0-47D5-936B-9F5B830BBE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A0-47D5-936B-9F5B830BBE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12">
                  <c:v>90315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A0-47D5-936B-9F5B830B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A0-47D5-936B-9F5B830BBE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A0-47D5-936B-9F5B830BBE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A0-47D5-936B-9F5B830BBE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A0-47D5-936B-9F5B830BBE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A0-47D5-936B-9F5B830BBE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A0-47D5-936B-9F5B830BBE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A0-47D5-936B-9F5B830BBE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A0-47D5-936B-9F5B830BBE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A0-47D5-936B-9F5B830BBE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A0-47D5-936B-9F5B830BBE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A0-47D5-936B-9F5B830BBE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A0-47D5-936B-9F5B830BBE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A0-47D5-936B-9F5B830BBEE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4.1311408850994713E-2</c:v>
                </c:pt>
                <c:pt idx="1">
                  <c:v>-0.10207009633121544</c:v>
                </c:pt>
                <c:pt idx="2">
                  <c:v>-0.1053984575835476</c:v>
                </c:pt>
                <c:pt idx="3">
                  <c:v>-0.15779202676331194</c:v>
                </c:pt>
                <c:pt idx="4">
                  <c:v>-0.1516361426959465</c:v>
                </c:pt>
                <c:pt idx="5">
                  <c:v>0.12853699901812021</c:v>
                </c:pt>
                <c:pt idx="6">
                  <c:v>0.97782164421737106</c:v>
                </c:pt>
                <c:pt idx="7">
                  <c:v>0.39129930394431556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9.6242079965042526E-2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A0-47D5-936B-9F5B830BBEE2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0.24005802006527266</c:v>
                </c:pt>
                <c:pt idx="1">
                  <c:v>0.13541531683296615</c:v>
                </c:pt>
                <c:pt idx="2">
                  <c:v>0.34429906542056066</c:v>
                </c:pt>
                <c:pt idx="3">
                  <c:v>5.3592187863287677E-2</c:v>
                </c:pt>
                <c:pt idx="4">
                  <c:v>5.7448880233690325E-2</c:v>
                </c:pt>
                <c:pt idx="5">
                  <c:v>0.44822451317296674</c:v>
                </c:pt>
                <c:pt idx="6">
                  <c:v>0.59964312546957177</c:v>
                </c:pt>
                <c:pt idx="7">
                  <c:v>7.6281073319572901E-2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0.24777220541302269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A0-47D5-936B-9F5B830B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71-42F7-9614-2E1B6AAD7E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31462</c:v>
                </c:pt>
                <c:pt idx="1">
                  <c:v>28564</c:v>
                </c:pt>
                <c:pt idx="2">
                  <c:v>29336</c:v>
                </c:pt>
                <c:pt idx="3">
                  <c:v>20071</c:v>
                </c:pt>
                <c:pt idx="4">
                  <c:v>15706</c:v>
                </c:pt>
                <c:pt idx="5">
                  <c:v>12913</c:v>
                </c:pt>
                <c:pt idx="6">
                  <c:v>18955</c:v>
                </c:pt>
                <c:pt idx="7">
                  <c:v>18916</c:v>
                </c:pt>
                <c:pt idx="8">
                  <c:v>18348</c:v>
                </c:pt>
                <c:pt idx="9">
                  <c:v>19796</c:v>
                </c:pt>
                <c:pt idx="10">
                  <c:v>25550</c:v>
                </c:pt>
                <c:pt idx="11">
                  <c:v>28412</c:v>
                </c:pt>
                <c:pt idx="12">
                  <c:v>268029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1-42F7-9614-2E1B6AAD7E55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71-42F7-9614-2E1B6AAD7E5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25050</c:v>
                </c:pt>
                <c:pt idx="1">
                  <c:v>23883</c:v>
                </c:pt>
                <c:pt idx="2">
                  <c:v>24877</c:v>
                </c:pt>
                <c:pt idx="3">
                  <c:v>21470</c:v>
                </c:pt>
                <c:pt idx="4">
                  <c:v>18584</c:v>
                </c:pt>
                <c:pt idx="5">
                  <c:v>16166</c:v>
                </c:pt>
                <c:pt idx="6">
                  <c:v>17702</c:v>
                </c:pt>
                <c:pt idx="7">
                  <c:v>20739</c:v>
                </c:pt>
                <c:pt idx="8">
                  <c:v>17676</c:v>
                </c:pt>
                <c:pt idx="9">
                  <c:v>22032</c:v>
                </c:pt>
                <c:pt idx="10">
                  <c:v>30180</c:v>
                </c:pt>
                <c:pt idx="11">
                  <c:v>33196</c:v>
                </c:pt>
                <c:pt idx="12">
                  <c:v>271555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1-42F7-9614-2E1B6AAD7E5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71-42F7-9614-2E1B6AAD7E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71-42F7-9614-2E1B6AAD7E5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71-42F7-9614-2E1B6AAD7E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71-42F7-9614-2E1B6AAD7E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12">
                  <c:v>186811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71-42F7-9614-2E1B6AAD7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71-42F7-9614-2E1B6AAD7E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71-42F7-9614-2E1B6AAD7E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71-42F7-9614-2E1B6AAD7E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71-42F7-9614-2E1B6AAD7E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71-42F7-9614-2E1B6AAD7E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71-42F7-9614-2E1B6AAD7E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71-42F7-9614-2E1B6AAD7E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71-42F7-9614-2E1B6AAD7E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71-42F7-9614-2E1B6AAD7E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71-42F7-9614-2E1B6AAD7E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71-42F7-9614-2E1B6AAD7E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71-42F7-9614-2E1B6AAD7E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71-42F7-9614-2E1B6AAD7E5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-1.2440040061145963E-2</c:v>
                </c:pt>
                <c:pt idx="1">
                  <c:v>0.10412360298497014</c:v>
                </c:pt>
                <c:pt idx="2">
                  <c:v>0.16934912081678966</c:v>
                </c:pt>
                <c:pt idx="3">
                  <c:v>0.32695148278604713</c:v>
                </c:pt>
                <c:pt idx="4">
                  <c:v>-5.7422580197194817E-2</c:v>
                </c:pt>
                <c:pt idx="5">
                  <c:v>-7.1193609022556337E-2</c:v>
                </c:pt>
                <c:pt idx="6">
                  <c:v>-1.148150564289907E-2</c:v>
                </c:pt>
                <c:pt idx="7">
                  <c:v>-1.4524876208441451E-2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6.1432167228222978E-2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71-42F7-9614-2E1B6AAD7E55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0.19096052380649664</c:v>
                </c:pt>
                <c:pt idx="1">
                  <c:v>0.10331186108388191</c:v>
                </c:pt>
                <c:pt idx="2">
                  <c:v>0.12438641941641659</c:v>
                </c:pt>
                <c:pt idx="3">
                  <c:v>0.16371879826615521</c:v>
                </c:pt>
                <c:pt idx="4">
                  <c:v>-0.13568063160575572</c:v>
                </c:pt>
                <c:pt idx="5">
                  <c:v>-8.1623170448385296E-2</c:v>
                </c:pt>
                <c:pt idx="6">
                  <c:v>-0.20058032181482455</c:v>
                </c:pt>
                <c:pt idx="7">
                  <c:v>0.1047261577500529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6.189071355081488E-2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71-42F7-9614-2E1B6AAD7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D-4495-9072-4C966D0DCA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4130</c:v>
                </c:pt>
                <c:pt idx="1">
                  <c:v>4194</c:v>
                </c:pt>
                <c:pt idx="2">
                  <c:v>3947</c:v>
                </c:pt>
                <c:pt idx="3">
                  <c:v>2305</c:v>
                </c:pt>
                <c:pt idx="4">
                  <c:v>1499</c:v>
                </c:pt>
                <c:pt idx="5">
                  <c:v>1360</c:v>
                </c:pt>
                <c:pt idx="6">
                  <c:v>2375</c:v>
                </c:pt>
                <c:pt idx="7">
                  <c:v>2246</c:v>
                </c:pt>
                <c:pt idx="8">
                  <c:v>2147</c:v>
                </c:pt>
                <c:pt idx="9">
                  <c:v>2070</c:v>
                </c:pt>
                <c:pt idx="10">
                  <c:v>3126</c:v>
                </c:pt>
                <c:pt idx="11">
                  <c:v>3601</c:v>
                </c:pt>
                <c:pt idx="12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D-4495-9072-4C966D0DCA04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1D-4495-9072-4C966D0DCA04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3433</c:v>
                </c:pt>
                <c:pt idx="1">
                  <c:v>3574</c:v>
                </c:pt>
                <c:pt idx="2">
                  <c:v>3753</c:v>
                </c:pt>
                <c:pt idx="3">
                  <c:v>2500</c:v>
                </c:pt>
                <c:pt idx="4">
                  <c:v>1644</c:v>
                </c:pt>
                <c:pt idx="5">
                  <c:v>2004</c:v>
                </c:pt>
                <c:pt idx="6">
                  <c:v>2896</c:v>
                </c:pt>
                <c:pt idx="7">
                  <c:v>2814</c:v>
                </c:pt>
                <c:pt idx="8">
                  <c:v>2245</c:v>
                </c:pt>
                <c:pt idx="9">
                  <c:v>2166</c:v>
                </c:pt>
                <c:pt idx="10">
                  <c:v>2705</c:v>
                </c:pt>
                <c:pt idx="11">
                  <c:v>3617</c:v>
                </c:pt>
                <c:pt idx="12">
                  <c:v>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D-4495-9072-4C966D0DCA04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1D-4495-9072-4C966D0DCA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1D-4495-9072-4C966D0DCA04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1D-4495-9072-4C966D0DCA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1D-4495-9072-4C966D0DCA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12">
                  <c:v>25649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1D-4495-9072-4C966D0D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1D-4495-9072-4C966D0DCA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1D-4495-9072-4C966D0DCA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1D-4495-9072-4C966D0DCA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1D-4495-9072-4C966D0DCA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1D-4495-9072-4C966D0DCA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1D-4495-9072-4C966D0DCA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1D-4495-9072-4C966D0DCA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1D-4495-9072-4C966D0DCA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1D-4495-9072-4C966D0DCA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1D-4495-9072-4C966D0DCA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1D-4495-9072-4C966D0DCA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1D-4495-9072-4C966D0DCA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1D-4495-9072-4C966D0DCA0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0.13034061823193532</c:v>
                </c:pt>
                <c:pt idx="1">
                  <c:v>0.42521304731119591</c:v>
                </c:pt>
                <c:pt idx="2">
                  <c:v>0.34662203286670734</c:v>
                </c:pt>
                <c:pt idx="3">
                  <c:v>0.90805734058329213</c:v>
                </c:pt>
                <c:pt idx="4">
                  <c:v>-0.14810045074050227</c:v>
                </c:pt>
                <c:pt idx="5">
                  <c:v>-0.16657287563308942</c:v>
                </c:pt>
                <c:pt idx="6">
                  <c:v>-4.0203562340966892E-2</c:v>
                </c:pt>
                <c:pt idx="7">
                  <c:v>-0.52290426019239578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9.3680709534368134E-2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1D-4495-9072-4C966D0DCA04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0.39007263922518165</c:v>
                </c:pt>
                <c:pt idx="1">
                  <c:v>0.15641392465426796</c:v>
                </c:pt>
                <c:pt idx="2">
                  <c:v>0.12110463643273373</c:v>
                </c:pt>
                <c:pt idx="3">
                  <c:v>0.67462039045553146</c:v>
                </c:pt>
                <c:pt idx="4">
                  <c:v>-0.11741160773849235</c:v>
                </c:pt>
                <c:pt idx="5">
                  <c:v>8.8970588235294024E-2</c:v>
                </c:pt>
                <c:pt idx="6">
                  <c:v>-0.20589473684210524</c:v>
                </c:pt>
                <c:pt idx="7">
                  <c:v>-7.257346393588604E-2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0.16290351831701133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1D-4495-9072-4C966D0D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05-40BA-BE22-9A2ACB3851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4801</c:v>
                </c:pt>
                <c:pt idx="1">
                  <c:v>3264</c:v>
                </c:pt>
                <c:pt idx="2">
                  <c:v>3606</c:v>
                </c:pt>
                <c:pt idx="3">
                  <c:v>2384</c:v>
                </c:pt>
                <c:pt idx="4">
                  <c:v>1291</c:v>
                </c:pt>
                <c:pt idx="5">
                  <c:v>907</c:v>
                </c:pt>
                <c:pt idx="6">
                  <c:v>1493</c:v>
                </c:pt>
                <c:pt idx="7">
                  <c:v>1907</c:v>
                </c:pt>
                <c:pt idx="8">
                  <c:v>1505</c:v>
                </c:pt>
                <c:pt idx="9">
                  <c:v>2455</c:v>
                </c:pt>
                <c:pt idx="10">
                  <c:v>3469</c:v>
                </c:pt>
                <c:pt idx="11">
                  <c:v>3783</c:v>
                </c:pt>
                <c:pt idx="12">
                  <c:v>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05-40BA-BE22-9A2ACB385182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05-40BA-BE22-9A2ACB385182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3311</c:v>
                </c:pt>
                <c:pt idx="1">
                  <c:v>2826</c:v>
                </c:pt>
                <c:pt idx="2">
                  <c:v>3699</c:v>
                </c:pt>
                <c:pt idx="3">
                  <c:v>3126</c:v>
                </c:pt>
                <c:pt idx="4">
                  <c:v>1982</c:v>
                </c:pt>
                <c:pt idx="5">
                  <c:v>1123</c:v>
                </c:pt>
                <c:pt idx="6">
                  <c:v>2041</c:v>
                </c:pt>
                <c:pt idx="7">
                  <c:v>1858</c:v>
                </c:pt>
                <c:pt idx="8">
                  <c:v>1872</c:v>
                </c:pt>
                <c:pt idx="9">
                  <c:v>2874</c:v>
                </c:pt>
                <c:pt idx="10">
                  <c:v>4788</c:v>
                </c:pt>
                <c:pt idx="11">
                  <c:v>5291</c:v>
                </c:pt>
                <c:pt idx="12">
                  <c:v>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5-40BA-BE22-9A2ACB385182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05-40BA-BE22-9A2ACB3851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05-40BA-BE22-9A2ACB385182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05-40BA-BE22-9A2ACB3851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05-40BA-BE22-9A2ACB3851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12">
                  <c:v>26799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05-40BA-BE22-9A2ACB38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05-40BA-BE22-9A2ACB3851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05-40BA-BE22-9A2ACB3851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05-40BA-BE22-9A2ACB3851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05-40BA-BE22-9A2ACB3851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05-40BA-BE22-9A2ACB3851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05-40BA-BE22-9A2ACB3851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05-40BA-BE22-9A2ACB3851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05-40BA-BE22-9A2ACB3851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05-40BA-BE22-9A2ACB3851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05-40BA-BE22-9A2ACB3851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05-40BA-BE22-9A2ACB3851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05-40BA-BE22-9A2ACB3851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05-40BA-BE22-9A2ACB385182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-7.2607765209416031E-2</c:v>
                </c:pt>
                <c:pt idx="1">
                  <c:v>-2.2084048027444236E-2</c:v>
                </c:pt>
                <c:pt idx="2">
                  <c:v>7.2552285767166325E-2</c:v>
                </c:pt>
                <c:pt idx="3">
                  <c:v>-7.2352216748768461E-2</c:v>
                </c:pt>
                <c:pt idx="4">
                  <c:v>1.6697588126159513E-2</c:v>
                </c:pt>
                <c:pt idx="5">
                  <c:v>0.23308270676691722</c:v>
                </c:pt>
                <c:pt idx="6">
                  <c:v>-0.19132253005750133</c:v>
                </c:pt>
                <c:pt idx="7">
                  <c:v>-4.1876046901172526E-2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-2.3217670214316977E-2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05-40BA-BE22-9A2ACB385182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0.26369506352843164</c:v>
                </c:pt>
                <c:pt idx="1">
                  <c:v>0.39736519607843146</c:v>
                </c:pt>
                <c:pt idx="2">
                  <c:v>0.60704381586245137</c:v>
                </c:pt>
                <c:pt idx="3">
                  <c:v>0.26384228187919456</c:v>
                </c:pt>
                <c:pt idx="4">
                  <c:v>0.27343144848954304</c:v>
                </c:pt>
                <c:pt idx="5">
                  <c:v>0.44652701212789414</c:v>
                </c:pt>
                <c:pt idx="6">
                  <c:v>3.6168787675820546E-2</c:v>
                </c:pt>
                <c:pt idx="7">
                  <c:v>0.49973780807551127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0.36360860937261497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05-40BA-BE22-9A2ACB38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4F-4224-A1F9-DDD775EA0B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1809</c:v>
                </c:pt>
                <c:pt idx="1">
                  <c:v>2212</c:v>
                </c:pt>
                <c:pt idx="2">
                  <c:v>1654</c:v>
                </c:pt>
                <c:pt idx="3">
                  <c:v>1396</c:v>
                </c:pt>
                <c:pt idx="4">
                  <c:v>1484</c:v>
                </c:pt>
                <c:pt idx="5">
                  <c:v>920</c:v>
                </c:pt>
                <c:pt idx="6">
                  <c:v>1498</c:v>
                </c:pt>
                <c:pt idx="7">
                  <c:v>2197</c:v>
                </c:pt>
                <c:pt idx="8">
                  <c:v>1701</c:v>
                </c:pt>
                <c:pt idx="9">
                  <c:v>1738</c:v>
                </c:pt>
                <c:pt idx="10">
                  <c:v>1784</c:v>
                </c:pt>
                <c:pt idx="11">
                  <c:v>1917</c:v>
                </c:pt>
                <c:pt idx="12">
                  <c:v>20310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4F-4224-A1F9-DDD775EA0B86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4F-4224-A1F9-DDD775EA0B8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1697</c:v>
                </c:pt>
                <c:pt idx="1">
                  <c:v>2208</c:v>
                </c:pt>
                <c:pt idx="2">
                  <c:v>2855</c:v>
                </c:pt>
                <c:pt idx="3">
                  <c:v>1982</c:v>
                </c:pt>
                <c:pt idx="4">
                  <c:v>1622</c:v>
                </c:pt>
                <c:pt idx="5">
                  <c:v>1049</c:v>
                </c:pt>
                <c:pt idx="6">
                  <c:v>1231</c:v>
                </c:pt>
                <c:pt idx="7">
                  <c:v>2883</c:v>
                </c:pt>
                <c:pt idx="8">
                  <c:v>1536</c:v>
                </c:pt>
                <c:pt idx="9">
                  <c:v>1751</c:v>
                </c:pt>
                <c:pt idx="10">
                  <c:v>2465</c:v>
                </c:pt>
                <c:pt idx="11">
                  <c:v>2595</c:v>
                </c:pt>
                <c:pt idx="12">
                  <c:v>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4F-4224-A1F9-DDD775EA0B8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4F-4224-A1F9-DDD775EA0B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4F-4224-A1F9-DDD775EA0B8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4F-4224-A1F9-DDD775EA0B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4F-4224-A1F9-DDD775EA0B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12">
                  <c:v>18167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4F-4224-A1F9-DDD775EA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4F-4224-A1F9-DDD775EA0B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4F-4224-A1F9-DDD775EA0B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4F-4224-A1F9-DDD775EA0B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4F-4224-A1F9-DDD775EA0B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4F-4224-A1F9-DDD775EA0B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4F-4224-A1F9-DDD775EA0B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4F-4224-A1F9-DDD775EA0B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4F-4224-A1F9-DDD775EA0B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4F-4224-A1F9-DDD775EA0B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4F-4224-A1F9-DDD775EA0B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4F-4224-A1F9-DDD775EA0B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4F-4224-A1F9-DDD775EA0B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4F-4224-A1F9-DDD775EA0B8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-0.13427033492822971</c:v>
                </c:pt>
                <c:pt idx="1">
                  <c:v>4.4567062818336112E-2</c:v>
                </c:pt>
                <c:pt idx="2">
                  <c:v>1.2567324955116588E-2</c:v>
                </c:pt>
                <c:pt idx="3">
                  <c:v>6.8220579874928911E-2</c:v>
                </c:pt>
                <c:pt idx="4">
                  <c:v>-3.0784508440913627E-2</c:v>
                </c:pt>
                <c:pt idx="5">
                  <c:v>-0.46066746126340885</c:v>
                </c:pt>
                <c:pt idx="6">
                  <c:v>-0.1620220349967596</c:v>
                </c:pt>
                <c:pt idx="7">
                  <c:v>0.28095699967668919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-2.180702132242085E-2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4F-4224-A1F9-DDD775EA0B86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0.60033167495854056</c:v>
                </c:pt>
                <c:pt idx="1">
                  <c:v>0.11256781193490051</c:v>
                </c:pt>
                <c:pt idx="2">
                  <c:v>0.70495767835550183</c:v>
                </c:pt>
                <c:pt idx="3">
                  <c:v>0.34598853868194834</c:v>
                </c:pt>
                <c:pt idx="4">
                  <c:v>0.31536388140161731</c:v>
                </c:pt>
                <c:pt idx="5">
                  <c:v>-1.6304347826086918E-2</c:v>
                </c:pt>
                <c:pt idx="6">
                  <c:v>-0.13684913217623496</c:v>
                </c:pt>
                <c:pt idx="7">
                  <c:v>0.80336822940373231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0.37942293090356882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4F-4224-A1F9-DDD775EA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7E-4EB0-856D-EA52DA5011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</c:v>
                </c:pt>
                <c:pt idx="1">
                  <c:v>356</c:v>
                </c:pt>
                <c:pt idx="2">
                  <c:v>421</c:v>
                </c:pt>
                <c:pt idx="3">
                  <c:v>301</c:v>
                </c:pt>
                <c:pt idx="4">
                  <c:v>265</c:v>
                </c:pt>
                <c:pt idx="5">
                  <c:v>253</c:v>
                </c:pt>
                <c:pt idx="6">
                  <c:v>276</c:v>
                </c:pt>
                <c:pt idx="7">
                  <c:v>226</c:v>
                </c:pt>
                <c:pt idx="8">
                  <c:v>328</c:v>
                </c:pt>
                <c:pt idx="9">
                  <c:v>285</c:v>
                </c:pt>
                <c:pt idx="10">
                  <c:v>523</c:v>
                </c:pt>
                <c:pt idx="11">
                  <c:v>366</c:v>
                </c:pt>
                <c:pt idx="12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E-4EB0-856D-EA52DA5011D1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E-4EB0-856D-EA52DA5011D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413</c:v>
                </c:pt>
                <c:pt idx="1">
                  <c:v>507</c:v>
                </c:pt>
                <c:pt idx="2">
                  <c:v>494</c:v>
                </c:pt>
                <c:pt idx="3">
                  <c:v>320</c:v>
                </c:pt>
                <c:pt idx="4">
                  <c:v>325</c:v>
                </c:pt>
                <c:pt idx="5">
                  <c:v>268</c:v>
                </c:pt>
                <c:pt idx="6">
                  <c:v>406</c:v>
                </c:pt>
                <c:pt idx="7">
                  <c:v>450</c:v>
                </c:pt>
                <c:pt idx="8">
                  <c:v>243</c:v>
                </c:pt>
                <c:pt idx="9">
                  <c:v>291</c:v>
                </c:pt>
                <c:pt idx="10">
                  <c:v>472</c:v>
                </c:pt>
                <c:pt idx="11">
                  <c:v>662</c:v>
                </c:pt>
                <c:pt idx="12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E-4EB0-856D-EA52DA5011D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E-4EB0-856D-EA52DA5011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E-4EB0-856D-EA52DA5011D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7E-4EB0-856D-EA52DA5011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7E-4EB0-856D-EA52DA5011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12">
                  <c:v>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7E-4EB0-856D-EA52DA50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E-4EB0-856D-EA52DA5011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E-4EB0-856D-EA52DA5011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E-4EB0-856D-EA52DA5011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E-4EB0-856D-EA52DA5011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E-4EB0-856D-EA52DA5011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7E-4EB0-856D-EA52DA5011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7E-4EB0-856D-EA52DA5011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7E-4EB0-856D-EA52DA5011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7E-4EB0-856D-EA52DA5011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7E-4EB0-856D-EA52DA5011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7E-4EB0-856D-EA52DA5011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7E-4EB0-856D-EA52DA5011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7E-4EB0-856D-EA52DA5011D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0.28802588996763756</c:v>
                </c:pt>
                <c:pt idx="1">
                  <c:v>0.12621359223300965</c:v>
                </c:pt>
                <c:pt idx="2">
                  <c:v>-0.37910798122065725</c:v>
                </c:pt>
                <c:pt idx="3">
                  <c:v>1.6470588235294015E-2</c:v>
                </c:pt>
                <c:pt idx="4">
                  <c:v>0.42248062015503884</c:v>
                </c:pt>
                <c:pt idx="5">
                  <c:v>0.23076923076923084</c:v>
                </c:pt>
                <c:pt idx="6">
                  <c:v>-5.5232558139534871E-2</c:v>
                </c:pt>
                <c:pt idx="7">
                  <c:v>0.11298076923076916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3.1515483694162683E-2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7E-4EB0-856D-EA52DA5011D1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1.4643962848297214</c:v>
                </c:pt>
                <c:pt idx="1">
                  <c:v>0.6292134831460674</c:v>
                </c:pt>
                <c:pt idx="2">
                  <c:v>0.25653206650831351</c:v>
                </c:pt>
                <c:pt idx="3">
                  <c:v>0.4352159468438539</c:v>
                </c:pt>
                <c:pt idx="4">
                  <c:v>0.38490566037735841</c:v>
                </c:pt>
                <c:pt idx="5">
                  <c:v>7.5098814229249022E-2</c:v>
                </c:pt>
                <c:pt idx="6">
                  <c:v>0.17753623188405787</c:v>
                </c:pt>
                <c:pt idx="7">
                  <c:v>1.0486725663716814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0.55472945064023138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7E-4EB0-856D-EA52DA50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3-4AB1-879F-37D9777F2A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645</c:v>
                </c:pt>
                <c:pt idx="1">
                  <c:v>446</c:v>
                </c:pt>
                <c:pt idx="2">
                  <c:v>550</c:v>
                </c:pt>
                <c:pt idx="3">
                  <c:v>183</c:v>
                </c:pt>
                <c:pt idx="4">
                  <c:v>227</c:v>
                </c:pt>
                <c:pt idx="5">
                  <c:v>252</c:v>
                </c:pt>
                <c:pt idx="6">
                  <c:v>388</c:v>
                </c:pt>
                <c:pt idx="7">
                  <c:v>437</c:v>
                </c:pt>
                <c:pt idx="8">
                  <c:v>361</c:v>
                </c:pt>
                <c:pt idx="9">
                  <c:v>306</c:v>
                </c:pt>
                <c:pt idx="10">
                  <c:v>367</c:v>
                </c:pt>
                <c:pt idx="11">
                  <c:v>768</c:v>
                </c:pt>
                <c:pt idx="12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3-4AB1-879F-37D9777F2A61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3-4AB1-879F-37D9777F2A6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841</c:v>
                </c:pt>
                <c:pt idx="1">
                  <c:v>652</c:v>
                </c:pt>
                <c:pt idx="2">
                  <c:v>550</c:v>
                </c:pt>
                <c:pt idx="3">
                  <c:v>388</c:v>
                </c:pt>
                <c:pt idx="4">
                  <c:v>435</c:v>
                </c:pt>
                <c:pt idx="5">
                  <c:v>373</c:v>
                </c:pt>
                <c:pt idx="6">
                  <c:v>244</c:v>
                </c:pt>
                <c:pt idx="7">
                  <c:v>636</c:v>
                </c:pt>
                <c:pt idx="8">
                  <c:v>373</c:v>
                </c:pt>
                <c:pt idx="9">
                  <c:v>371</c:v>
                </c:pt>
                <c:pt idx="10">
                  <c:v>765</c:v>
                </c:pt>
                <c:pt idx="11">
                  <c:v>835</c:v>
                </c:pt>
                <c:pt idx="12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F3-4AB1-879F-37D9777F2A6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F3-4AB1-879F-37D9777F2A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F3-4AB1-879F-37D9777F2A6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F3-4AB1-879F-37D9777F2A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F3-4AB1-879F-37D9777F2A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12">
                  <c:v>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F3-4AB1-879F-37D9777F2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F3-4AB1-879F-37D9777F2A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F3-4AB1-879F-37D9777F2A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F3-4AB1-879F-37D9777F2A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F3-4AB1-879F-37D9777F2A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F3-4AB1-879F-37D9777F2A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F3-4AB1-879F-37D9777F2A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F3-4AB1-879F-37D9777F2A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F3-4AB1-879F-37D9777F2A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F3-4AB1-879F-37D9777F2A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F3-4AB1-879F-37D9777F2A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F3-4AB1-879F-37D9777F2A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F3-4AB1-879F-37D9777F2A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F3-4AB1-879F-37D9777F2A6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8.8200238379022577E-2</c:v>
                </c:pt>
                <c:pt idx="1">
                  <c:v>0.22720247295208651</c:v>
                </c:pt>
                <c:pt idx="2">
                  <c:v>2.0155038759689825E-2</c:v>
                </c:pt>
                <c:pt idx="3">
                  <c:v>0.11618257261410792</c:v>
                </c:pt>
                <c:pt idx="4">
                  <c:v>0.23897911832946628</c:v>
                </c:pt>
                <c:pt idx="5">
                  <c:v>0.18666666666666676</c:v>
                </c:pt>
                <c:pt idx="6">
                  <c:v>-0.24253075571177507</c:v>
                </c:pt>
                <c:pt idx="7">
                  <c:v>0.35694444444444451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0.12154453707766555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F3-4AB1-879F-37D9777F2A61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0.41550387596899219</c:v>
                </c:pt>
                <c:pt idx="1">
                  <c:v>0.78026905829596416</c:v>
                </c:pt>
                <c:pt idx="2">
                  <c:v>0.1963636363636363</c:v>
                </c:pt>
                <c:pt idx="3">
                  <c:v>1.9398907103825138</c:v>
                </c:pt>
                <c:pt idx="4">
                  <c:v>1.3524229074889869</c:v>
                </c:pt>
                <c:pt idx="5">
                  <c:v>5.9523809523809534E-2</c:v>
                </c:pt>
                <c:pt idx="6">
                  <c:v>0.11082474226804129</c:v>
                </c:pt>
                <c:pt idx="7">
                  <c:v>1.2356979405034325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0.63427109974424556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F3-4AB1-879F-37D9777F2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09-4866-B3D1-49C818A531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816</c:v>
                </c:pt>
                <c:pt idx="1">
                  <c:v>537</c:v>
                </c:pt>
                <c:pt idx="2">
                  <c:v>925</c:v>
                </c:pt>
                <c:pt idx="3">
                  <c:v>371</c:v>
                </c:pt>
                <c:pt idx="4">
                  <c:v>85</c:v>
                </c:pt>
                <c:pt idx="5">
                  <c:v>61</c:v>
                </c:pt>
                <c:pt idx="6">
                  <c:v>142</c:v>
                </c:pt>
                <c:pt idx="7">
                  <c:v>196</c:v>
                </c:pt>
                <c:pt idx="8">
                  <c:v>237</c:v>
                </c:pt>
                <c:pt idx="9">
                  <c:v>168</c:v>
                </c:pt>
                <c:pt idx="10">
                  <c:v>317</c:v>
                </c:pt>
                <c:pt idx="11">
                  <c:v>448</c:v>
                </c:pt>
                <c:pt idx="12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9-4866-B3D1-49C818A531CE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09-4866-B3D1-49C818A531CE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507</c:v>
                </c:pt>
                <c:pt idx="1">
                  <c:v>218</c:v>
                </c:pt>
                <c:pt idx="2">
                  <c:v>305</c:v>
                </c:pt>
                <c:pt idx="3">
                  <c:v>251</c:v>
                </c:pt>
                <c:pt idx="4">
                  <c:v>88</c:v>
                </c:pt>
                <c:pt idx="5">
                  <c:v>91</c:v>
                </c:pt>
                <c:pt idx="6">
                  <c:v>118</c:v>
                </c:pt>
                <c:pt idx="7">
                  <c:v>75</c:v>
                </c:pt>
                <c:pt idx="8">
                  <c:v>50</c:v>
                </c:pt>
                <c:pt idx="9">
                  <c:v>275</c:v>
                </c:pt>
                <c:pt idx="10">
                  <c:v>369</c:v>
                </c:pt>
                <c:pt idx="11">
                  <c:v>400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09-4866-B3D1-49C818A531CE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09-4866-B3D1-49C818A531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09-4866-B3D1-49C818A531CE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09-4866-B3D1-49C818A531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09-4866-B3D1-49C818A531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12">
                  <c:v>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09-4866-B3D1-49C818A53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09-4866-B3D1-49C818A531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09-4866-B3D1-49C818A531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09-4866-B3D1-49C818A531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09-4866-B3D1-49C818A531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09-4866-B3D1-49C818A531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09-4866-B3D1-49C818A531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09-4866-B3D1-49C818A531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09-4866-B3D1-49C818A531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09-4866-B3D1-49C818A531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09-4866-B3D1-49C818A531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09-4866-B3D1-49C818A531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09-4866-B3D1-49C818A531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09-4866-B3D1-49C818A531C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0.58003766478342755</c:v>
                </c:pt>
                <c:pt idx="1">
                  <c:v>0.71465295629820047</c:v>
                </c:pt>
                <c:pt idx="2">
                  <c:v>-2.7881040892193343E-2</c:v>
                </c:pt>
                <c:pt idx="3">
                  <c:v>4.7619047619047672E-2</c:v>
                </c:pt>
                <c:pt idx="4">
                  <c:v>-0.27450980392156865</c:v>
                </c:pt>
                <c:pt idx="5">
                  <c:v>0.40740740740740744</c:v>
                </c:pt>
                <c:pt idx="6">
                  <c:v>1.2152777777777777</c:v>
                </c:pt>
                <c:pt idx="7">
                  <c:v>-0.5641025641025641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0.29924745462594071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09-4866-B3D1-49C818A531CE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2.8186274509803821E-2</c:v>
                </c:pt>
                <c:pt idx="1">
                  <c:v>0.24208566108007457</c:v>
                </c:pt>
                <c:pt idx="2">
                  <c:v>-0.4345945945945946</c:v>
                </c:pt>
                <c:pt idx="3">
                  <c:v>-0.40700808625336926</c:v>
                </c:pt>
                <c:pt idx="4">
                  <c:v>-0.56470588235294117</c:v>
                </c:pt>
                <c:pt idx="5">
                  <c:v>2.737704918032787</c:v>
                </c:pt>
                <c:pt idx="6">
                  <c:v>1.2464788732394365</c:v>
                </c:pt>
                <c:pt idx="7">
                  <c:v>-0.47959183673469385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-6.3198212575805934E-2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09-4866-B3D1-49C818A53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59-4FFA-B2CF-586A193BAB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1087</c:v>
                </c:pt>
                <c:pt idx="1">
                  <c:v>944</c:v>
                </c:pt>
                <c:pt idx="2">
                  <c:v>806</c:v>
                </c:pt>
                <c:pt idx="3">
                  <c:v>457</c:v>
                </c:pt>
                <c:pt idx="4">
                  <c:v>96</c:v>
                </c:pt>
                <c:pt idx="5">
                  <c:v>80</c:v>
                </c:pt>
                <c:pt idx="6">
                  <c:v>188</c:v>
                </c:pt>
                <c:pt idx="7">
                  <c:v>162</c:v>
                </c:pt>
                <c:pt idx="8">
                  <c:v>101</c:v>
                </c:pt>
                <c:pt idx="9">
                  <c:v>472</c:v>
                </c:pt>
                <c:pt idx="10">
                  <c:v>649</c:v>
                </c:pt>
                <c:pt idx="11">
                  <c:v>837</c:v>
                </c:pt>
                <c:pt idx="12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9-4FFA-B2CF-586A193BAB1D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59-4FFA-B2CF-586A193BAB1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571</c:v>
                </c:pt>
                <c:pt idx="1">
                  <c:v>551</c:v>
                </c:pt>
                <c:pt idx="2">
                  <c:v>386</c:v>
                </c:pt>
                <c:pt idx="3">
                  <c:v>324</c:v>
                </c:pt>
                <c:pt idx="4">
                  <c:v>196</c:v>
                </c:pt>
                <c:pt idx="5">
                  <c:v>343</c:v>
                </c:pt>
                <c:pt idx="6">
                  <c:v>64</c:v>
                </c:pt>
                <c:pt idx="7">
                  <c:v>25</c:v>
                </c:pt>
                <c:pt idx="8">
                  <c:v>73</c:v>
                </c:pt>
                <c:pt idx="9">
                  <c:v>286</c:v>
                </c:pt>
                <c:pt idx="10">
                  <c:v>541</c:v>
                </c:pt>
                <c:pt idx="11">
                  <c:v>662</c:v>
                </c:pt>
                <c:pt idx="12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9-4FFA-B2CF-586A193BAB1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59-4FFA-B2CF-586A193BAB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59-4FFA-B2CF-586A193BAB1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59-4FFA-B2CF-586A193BAB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59-4FFA-B2CF-586A193BAB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12">
                  <c:v>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59-4FFA-B2CF-586A193B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9-4FFA-B2CF-586A193BAB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9-4FFA-B2CF-586A193BAB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9-4FFA-B2CF-586A193BAB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9-4FFA-B2CF-586A193BAB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9-4FFA-B2CF-586A193BAB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9-4FFA-B2CF-586A193BAB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9-4FFA-B2CF-586A193BAB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9-4FFA-B2CF-586A193BAB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9-4FFA-B2CF-586A193BAB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9-4FFA-B2CF-586A193BAB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59-4FFA-B2CF-586A193BAB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59-4FFA-B2CF-586A193BAB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59-4FFA-B2CF-586A193BAB1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-9.7706879361914245E-2</c:v>
                </c:pt>
                <c:pt idx="1">
                  <c:v>0.29605263157894735</c:v>
                </c:pt>
                <c:pt idx="2">
                  <c:v>0.10862619808306717</c:v>
                </c:pt>
                <c:pt idx="3">
                  <c:v>0.41362530413625298</c:v>
                </c:pt>
                <c:pt idx="4">
                  <c:v>-0.17894736842105263</c:v>
                </c:pt>
                <c:pt idx="5">
                  <c:v>-0.26923076923076927</c:v>
                </c:pt>
                <c:pt idx="6">
                  <c:v>0.24113475177304955</c:v>
                </c:pt>
                <c:pt idx="7">
                  <c:v>0.64705882352941169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0.12467362924281988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59-4FFA-B2CF-586A193BAB1D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-0.16743330266789325</c:v>
                </c:pt>
                <c:pt idx="1">
                  <c:v>-0.1652542372881356</c:v>
                </c:pt>
                <c:pt idx="2">
                  <c:v>-0.13895781637717119</c:v>
                </c:pt>
                <c:pt idx="3">
                  <c:v>0.27133479212253819</c:v>
                </c:pt>
                <c:pt idx="4">
                  <c:v>-0.1875</c:v>
                </c:pt>
                <c:pt idx="5">
                  <c:v>-0.28749999999999998</c:v>
                </c:pt>
                <c:pt idx="6">
                  <c:v>-6.9148936170212782E-2</c:v>
                </c:pt>
                <c:pt idx="7">
                  <c:v>3.7037037037036979E-2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-9.7905759162303707E-2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59-4FFA-B2CF-586A193B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B2-4633-A223-71D1219C81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2-4633-A223-71D1219C81F1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2-4633-A223-71D1219C81F1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2-4633-A223-71D1219C81F1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2-4633-A223-71D1219C81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2-4633-A223-71D1219C81F1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B2-4633-A223-71D1219C81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B2-4633-A223-71D1219C81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12">
                  <c:v>389611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B2-4633-A223-71D1219C8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B2-4633-A223-71D1219C81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B2-4633-A223-71D1219C81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B2-4633-A223-71D1219C81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B2-4633-A223-71D1219C81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B2-4633-A223-71D1219C81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B2-4633-A223-71D1219C81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B2-4633-A223-71D1219C81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B2-4633-A223-71D1219C81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B2-4633-A223-71D1219C81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B2-4633-A223-71D1219C81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B2-4633-A223-71D1219C81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B2-4633-A223-71D1219C81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B2-4633-A223-71D1219C81F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3.1063346679969239E-2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B2-4633-A223-71D1219C81F1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0.1797206418032018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B2-4633-A223-71D1219C8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C7-4E64-969D-BC41C92440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4331</c:v>
                </c:pt>
                <c:pt idx="1">
                  <c:v>4613</c:v>
                </c:pt>
                <c:pt idx="2">
                  <c:v>4636</c:v>
                </c:pt>
                <c:pt idx="3">
                  <c:v>4546</c:v>
                </c:pt>
                <c:pt idx="4">
                  <c:v>5401</c:v>
                </c:pt>
                <c:pt idx="5">
                  <c:v>5128</c:v>
                </c:pt>
                <c:pt idx="6">
                  <c:v>5984</c:v>
                </c:pt>
                <c:pt idx="7">
                  <c:v>4991</c:v>
                </c:pt>
                <c:pt idx="8">
                  <c:v>4621</c:v>
                </c:pt>
                <c:pt idx="9">
                  <c:v>5681</c:v>
                </c:pt>
                <c:pt idx="10">
                  <c:v>5200</c:v>
                </c:pt>
                <c:pt idx="11">
                  <c:v>5944</c:v>
                </c:pt>
                <c:pt idx="12">
                  <c:v>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7-4E64-969D-BC41C924407D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C7-4E64-969D-BC41C924407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2656</c:v>
                </c:pt>
                <c:pt idx="1">
                  <c:v>4007</c:v>
                </c:pt>
                <c:pt idx="2">
                  <c:v>5247</c:v>
                </c:pt>
                <c:pt idx="3">
                  <c:v>6233</c:v>
                </c:pt>
                <c:pt idx="4">
                  <c:v>6564</c:v>
                </c:pt>
                <c:pt idx="5">
                  <c:v>6807</c:v>
                </c:pt>
                <c:pt idx="6">
                  <c:v>7285</c:v>
                </c:pt>
                <c:pt idx="7">
                  <c:v>5224</c:v>
                </c:pt>
                <c:pt idx="8">
                  <c:v>6683</c:v>
                </c:pt>
                <c:pt idx="9">
                  <c:v>6599</c:v>
                </c:pt>
                <c:pt idx="10">
                  <c:v>6822</c:v>
                </c:pt>
                <c:pt idx="11">
                  <c:v>5738</c:v>
                </c:pt>
                <c:pt idx="12">
                  <c:v>69865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C7-4E64-969D-BC41C924407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C7-4E64-969D-BC41C92440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C7-4E64-969D-BC41C924407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C7-4E64-969D-BC41C92440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C7-4E64-969D-BC41C92440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12">
                  <c:v>49326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C7-4E64-969D-BC41C9244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C7-4E64-969D-BC41C92440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C7-4E64-969D-BC41C92440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C7-4E64-969D-BC41C92440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C7-4E64-969D-BC41C92440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C7-4E64-969D-BC41C92440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C7-4E64-969D-BC41C92440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C7-4E64-969D-BC41C92440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C7-4E64-969D-BC41C92440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C7-4E64-969D-BC41C92440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C7-4E64-969D-BC41C92440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C7-4E64-969D-BC41C92440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C7-4E64-969D-BC41C92440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C7-4E64-969D-BC41C924407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7.8768492602958817E-2</c:v>
                </c:pt>
                <c:pt idx="1">
                  <c:v>-0.11103228095069173</c:v>
                </c:pt>
                <c:pt idx="2">
                  <c:v>-9.7234883014281404E-2</c:v>
                </c:pt>
                <c:pt idx="3">
                  <c:v>-0.16123348017621142</c:v>
                </c:pt>
                <c:pt idx="4">
                  <c:v>-0.10277117973079963</c:v>
                </c:pt>
                <c:pt idx="5">
                  <c:v>0.15498503701370292</c:v>
                </c:pt>
                <c:pt idx="6">
                  <c:v>1.2014709159794963</c:v>
                </c:pt>
                <c:pt idx="7">
                  <c:v>0.35714285714285721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0.12150425173934787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C7-4E64-969D-BC41C924407D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0.24590163934426235</c:v>
                </c:pt>
                <c:pt idx="1">
                  <c:v>8.6494688922609919E-2</c:v>
                </c:pt>
                <c:pt idx="2">
                  <c:v>0.28170836928386533</c:v>
                </c:pt>
                <c:pt idx="3">
                  <c:v>4.7074351077870613E-2</c:v>
                </c:pt>
                <c:pt idx="4">
                  <c:v>4.9064987965191653E-2</c:v>
                </c:pt>
                <c:pt idx="5">
                  <c:v>0.42999219968798741</c:v>
                </c:pt>
                <c:pt idx="6">
                  <c:v>0.65073529411764697</c:v>
                </c:pt>
                <c:pt idx="7">
                  <c:v>6.9725505910639196E-2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0.24466313398940187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C7-4E64-969D-BC41C9244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49-4F2C-91AC-530EDBCDEAE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49-4F2C-91AC-530EDBCDEAE2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49-4F2C-91AC-530EDBCDEAE2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49-4F2C-91AC-530EDBCDEAE2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49-4F2C-91AC-530EDBCDEAE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49-4F2C-91AC-530EDBCDEAE2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49-4F2C-91AC-530EDBCDEA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49-4F2C-91AC-530EDBCDEAE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12">
                  <c:v>389611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49-4F2C-91AC-530EDBCDE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9-4F2C-91AC-530EDBCDEA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49-4F2C-91AC-530EDBCDEA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9-4F2C-91AC-530EDBCDEA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9-4F2C-91AC-530EDBCDEA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9-4F2C-91AC-530EDBCDEA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9-4F2C-91AC-530EDBCDEA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49-4F2C-91AC-530EDBCDEA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49-4F2C-91AC-530EDBCDEA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49-4F2C-91AC-530EDBCDEA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49-4F2C-91AC-530EDBCDEA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49-4F2C-91AC-530EDBCDEA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49-4F2C-91AC-530EDBCDEA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49-4F2C-91AC-530EDBCDEAE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3.1063346679969239E-2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49-4F2C-91AC-530EDBCDEAE2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0.1797206418032018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49-4F2C-91AC-530EDBCDE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B-4C3E-B064-6C7BAEDA755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26360</c:v>
                </c:pt>
                <c:pt idx="1">
                  <c:v>25016</c:v>
                </c:pt>
                <c:pt idx="2">
                  <c:v>26899</c:v>
                </c:pt>
                <c:pt idx="3">
                  <c:v>21696</c:v>
                </c:pt>
                <c:pt idx="4">
                  <c:v>17980</c:v>
                </c:pt>
                <c:pt idx="5">
                  <c:v>16631</c:v>
                </c:pt>
                <c:pt idx="6">
                  <c:v>22079</c:v>
                </c:pt>
                <c:pt idx="7">
                  <c:v>22120</c:v>
                </c:pt>
                <c:pt idx="8">
                  <c:v>18388</c:v>
                </c:pt>
                <c:pt idx="9">
                  <c:v>20627</c:v>
                </c:pt>
                <c:pt idx="10">
                  <c:v>25700</c:v>
                </c:pt>
                <c:pt idx="11">
                  <c:v>24184</c:v>
                </c:pt>
                <c:pt idx="12">
                  <c:v>267680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B-4C3E-B064-6C7BAEDA7558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B-4C3E-B064-6C7BAEDA7558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25732</c:v>
                </c:pt>
                <c:pt idx="1">
                  <c:v>27332</c:v>
                </c:pt>
                <c:pt idx="2">
                  <c:v>30980</c:v>
                </c:pt>
                <c:pt idx="3">
                  <c:v>29287</c:v>
                </c:pt>
                <c:pt idx="4">
                  <c:v>26797</c:v>
                </c:pt>
                <c:pt idx="5">
                  <c:v>24434</c:v>
                </c:pt>
                <c:pt idx="6">
                  <c:v>27739</c:v>
                </c:pt>
                <c:pt idx="7">
                  <c:v>26708</c:v>
                </c:pt>
                <c:pt idx="8">
                  <c:v>24257</c:v>
                </c:pt>
                <c:pt idx="9">
                  <c:v>27227</c:v>
                </c:pt>
                <c:pt idx="10">
                  <c:v>33332</c:v>
                </c:pt>
                <c:pt idx="11">
                  <c:v>31034</c:v>
                </c:pt>
                <c:pt idx="12">
                  <c:v>334859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B-4C3E-B064-6C7BAEDA7558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CB-4C3E-B064-6C7BAEDA755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B-4C3E-B064-6C7BAEDA7558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CB-4C3E-B064-6C7BAEDA75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CB-4C3E-B064-6C7BAEDA755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12">
                  <c:v>238148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CB-4C3E-B064-6C7BAEDA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CB-4C3E-B064-6C7BAEDA75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B-4C3E-B064-6C7BAEDA75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B-4C3E-B064-6C7BAEDA75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B-4C3E-B064-6C7BAEDA75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B-4C3E-B064-6C7BAEDA75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CB-4C3E-B064-6C7BAEDA75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CB-4C3E-B064-6C7BAEDA75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CB-4C3E-B064-6C7BAEDA75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CB-4C3E-B064-6C7BAEDA75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CB-4C3E-B064-6C7BAEDA75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CB-4C3E-B064-6C7BAEDA75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CB-4C3E-B064-6C7BAEDA75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CB-4C3E-B064-6C7BAEDA755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3.3668327562424327E-2</c:v>
                </c:pt>
                <c:pt idx="1">
                  <c:v>2.5601264860591666E-2</c:v>
                </c:pt>
                <c:pt idx="2">
                  <c:v>-3.0464342543034872E-2</c:v>
                </c:pt>
                <c:pt idx="3">
                  <c:v>4.2532908004253356E-2</c:v>
                </c:pt>
                <c:pt idx="4">
                  <c:v>-8.6974028588685304E-2</c:v>
                </c:pt>
                <c:pt idx="5">
                  <c:v>8.3749776905229334E-2</c:v>
                </c:pt>
                <c:pt idx="6">
                  <c:v>0.1005556620042154</c:v>
                </c:pt>
                <c:pt idx="7">
                  <c:v>2.6910730141383787E-2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2.2647440246656991E-2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CB-4C3E-B064-6C7BAEDA7558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0.39298179059180582</c:v>
                </c:pt>
                <c:pt idx="1">
                  <c:v>0.34837703869523495</c:v>
                </c:pt>
                <c:pt idx="2">
                  <c:v>0.24584557046730371</c:v>
                </c:pt>
                <c:pt idx="3">
                  <c:v>0.31051806784660774</c:v>
                </c:pt>
                <c:pt idx="4">
                  <c:v>0.26112347052280316</c:v>
                </c:pt>
                <c:pt idx="5">
                  <c:v>0.46046539594732727</c:v>
                </c:pt>
                <c:pt idx="6">
                  <c:v>0.30073825807328225</c:v>
                </c:pt>
                <c:pt idx="7">
                  <c:v>0.35940325497287517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0.33206548794334978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CB-4C3E-B064-6C7BAEDA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6-42C3-A1CB-553B41592B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23738</c:v>
                </c:pt>
                <c:pt idx="1">
                  <c:v>22271</c:v>
                </c:pt>
                <c:pt idx="2">
                  <c:v>22509</c:v>
                </c:pt>
                <c:pt idx="3">
                  <c:v>15904</c:v>
                </c:pt>
                <c:pt idx="4">
                  <c:v>17042</c:v>
                </c:pt>
                <c:pt idx="5">
                  <c:v>14838</c:v>
                </c:pt>
                <c:pt idx="6">
                  <c:v>18580</c:v>
                </c:pt>
                <c:pt idx="7">
                  <c:v>16594</c:v>
                </c:pt>
                <c:pt idx="8">
                  <c:v>18083</c:v>
                </c:pt>
                <c:pt idx="9">
                  <c:v>19489</c:v>
                </c:pt>
                <c:pt idx="10">
                  <c:v>21946</c:v>
                </c:pt>
                <c:pt idx="11">
                  <c:v>24763</c:v>
                </c:pt>
                <c:pt idx="12">
                  <c:v>235757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6-42C3-A1CB-553B41592BF2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96-42C3-A1CB-553B41592BF2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14333</c:v>
                </c:pt>
                <c:pt idx="1">
                  <c:v>14577</c:v>
                </c:pt>
                <c:pt idx="2">
                  <c:v>16123</c:v>
                </c:pt>
                <c:pt idx="3">
                  <c:v>14244</c:v>
                </c:pt>
                <c:pt idx="4">
                  <c:v>18069</c:v>
                </c:pt>
                <c:pt idx="5">
                  <c:v>16036</c:v>
                </c:pt>
                <c:pt idx="6">
                  <c:v>15547</c:v>
                </c:pt>
                <c:pt idx="7">
                  <c:v>14987</c:v>
                </c:pt>
                <c:pt idx="8">
                  <c:v>17967</c:v>
                </c:pt>
                <c:pt idx="9">
                  <c:v>21019</c:v>
                </c:pt>
                <c:pt idx="10">
                  <c:v>22714</c:v>
                </c:pt>
                <c:pt idx="11">
                  <c:v>23024</c:v>
                </c:pt>
                <c:pt idx="12">
                  <c:v>208640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96-42C3-A1CB-553B41592BF2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96-42C3-A1CB-553B41592B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96-42C3-A1CB-553B41592BF2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96-42C3-A1CB-553B41592B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96-42C3-A1CB-553B41592B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12">
                  <c:v>151463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96-42C3-A1CB-553B41592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96-42C3-A1CB-553B41592B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96-42C3-A1CB-553B41592B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6-42C3-A1CB-553B41592B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6-42C3-A1CB-553B41592B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6-42C3-A1CB-553B41592B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6-42C3-A1CB-553B41592B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6-42C3-A1CB-553B41592B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6-42C3-A1CB-553B41592B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6-42C3-A1CB-553B41592B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6-42C3-A1CB-553B41592B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96-42C3-A1CB-553B41592B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96-42C3-A1CB-553B41592B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96-42C3-A1CB-553B41592BF2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7.8029515693203155E-2</c:v>
                </c:pt>
                <c:pt idx="1">
                  <c:v>0.15130795130795138</c:v>
                </c:pt>
                <c:pt idx="2">
                  <c:v>5.6412627685064498E-2</c:v>
                </c:pt>
                <c:pt idx="3">
                  <c:v>0.14607614607614616</c:v>
                </c:pt>
                <c:pt idx="4">
                  <c:v>-0.1201057605760576</c:v>
                </c:pt>
                <c:pt idx="5">
                  <c:v>-2.7238553028902435E-2</c:v>
                </c:pt>
                <c:pt idx="6">
                  <c:v>0.15448574622694244</c:v>
                </c:pt>
                <c:pt idx="7">
                  <c:v>-0.11113476687247181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4.4579617790467596E-2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96-42C3-A1CB-553B41592BF2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9.2425646642514181E-2</c:v>
                </c:pt>
                <c:pt idx="1">
                  <c:v>-2.0205648601320236E-3</c:v>
                </c:pt>
                <c:pt idx="2">
                  <c:v>0.11648673863787828</c:v>
                </c:pt>
                <c:pt idx="3">
                  <c:v>0.11292756539235405</c:v>
                </c:pt>
                <c:pt idx="4">
                  <c:v>-8.2208660955286894E-2</c:v>
                </c:pt>
                <c:pt idx="5">
                  <c:v>6.3822617603450649E-2</c:v>
                </c:pt>
                <c:pt idx="6">
                  <c:v>-0.11071044133476859</c:v>
                </c:pt>
                <c:pt idx="7">
                  <c:v>-0.24520911172713034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-8.5822176450367493E-5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96-42C3-A1CB-553B41592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F-4056-96A2-93C900C62EE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F-4056-96A2-93C900C62EE2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3F-4056-96A2-93C900C62EE2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F-4056-96A2-93C900C62EE2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F-4056-96A2-93C900C62EE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F-4056-96A2-93C900C62EE2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3F-4056-96A2-93C900C62E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3F-4056-96A2-93C900C62EE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3F-4056-96A2-93C900C62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3F-4056-96A2-93C900C62E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3F-4056-96A2-93C900C62E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3F-4056-96A2-93C900C62E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3F-4056-96A2-93C900C62E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3F-4056-96A2-93C900C62E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3F-4056-96A2-93C900C62E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3F-4056-96A2-93C900C62E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3F-4056-96A2-93C900C62E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3F-4056-96A2-93C900C62E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3F-4056-96A2-93C900C62E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3F-4056-96A2-93C900C62E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3F-4056-96A2-93C900C62E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3F-4056-96A2-93C900C62EE2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3F-4056-96A2-93C900C62EE2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3F-4056-96A2-93C900C62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E-4667-8462-6C38808C2F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E-4667-8462-6C38808C2F4D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E-4667-8462-6C38808C2F4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E-4667-8462-6C38808C2F4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E-4667-8462-6C38808C2F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1E-4667-8462-6C38808C2F4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1E-4667-8462-6C38808C2F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1E-4667-8462-6C38808C2F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12">
                  <c:v>2.401404066739397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1E-4667-8462-6C38808C2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E-4667-8462-6C38808C2F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1E-4667-8462-6C38808C2F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1E-4667-8462-6C38808C2F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1E-4667-8462-6C38808C2F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1E-4667-8462-6C38808C2F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1E-4667-8462-6C38808C2F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1E-4667-8462-6C38808C2F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1E-4667-8462-6C38808C2F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1E-4667-8462-6C38808C2F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1E-4667-8462-6C38808C2F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1E-4667-8462-6C38808C2F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1E-4667-8462-6C38808C2F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1E-4667-8462-6C38808C2F4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1.5525888445557356E-2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1E-4667-8462-6C38808C2F4D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9.4141145642273827E-2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1E-4667-8462-6C38808C2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DE-49A8-B2BC-A627E707AB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2.0542328042328042</c:v>
                </c:pt>
                <c:pt idx="1">
                  <c:v>1.8709903067852502</c:v>
                </c:pt>
                <c:pt idx="2">
                  <c:v>1.9067160634558753</c:v>
                </c:pt>
                <c:pt idx="3">
                  <c:v>1.9520044543429844</c:v>
                </c:pt>
                <c:pt idx="4">
                  <c:v>1.8186611430185482</c:v>
                </c:pt>
                <c:pt idx="5">
                  <c:v>1.8416038110361255</c:v>
                </c:pt>
                <c:pt idx="6">
                  <c:v>2.0018446781036707</c:v>
                </c:pt>
                <c:pt idx="7">
                  <c:v>2.4411837237977805</c:v>
                </c:pt>
                <c:pt idx="8">
                  <c:v>1.9531199482702877</c:v>
                </c:pt>
                <c:pt idx="9">
                  <c:v>1.8642201834862386</c:v>
                </c:pt>
                <c:pt idx="10">
                  <c:v>1.9259130131613353</c:v>
                </c:pt>
                <c:pt idx="11">
                  <c:v>2.0024378352023402</c:v>
                </c:pt>
                <c:pt idx="12">
                  <c:v>1.9594146926137403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E-49A8-B2BC-A627E707ABF6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DE-49A8-B2BC-A627E707ABF6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2.2843450479233227</c:v>
                </c:pt>
                <c:pt idx="1">
                  <c:v>2.0040022234574764</c:v>
                </c:pt>
                <c:pt idx="2">
                  <c:v>1.9201727861771059</c:v>
                </c:pt>
                <c:pt idx="3">
                  <c:v>2.0611977950107447</c:v>
                </c:pt>
                <c:pt idx="4">
                  <c:v>2.0660325446112728</c:v>
                </c:pt>
                <c:pt idx="5">
                  <c:v>1.9585784511241842</c:v>
                </c:pt>
                <c:pt idx="6">
                  <c:v>2.0426347305389223</c:v>
                </c:pt>
                <c:pt idx="7">
                  <c:v>2.3593785183517224</c:v>
                </c:pt>
                <c:pt idx="8">
                  <c:v>1.9090131425460766</c:v>
                </c:pt>
                <c:pt idx="9">
                  <c:v>1.9914913013750666</c:v>
                </c:pt>
                <c:pt idx="10">
                  <c:v>1.8761151809675782</c:v>
                </c:pt>
                <c:pt idx="11">
                  <c:v>1.9508135403029736</c:v>
                </c:pt>
                <c:pt idx="12">
                  <c:v>2.016102486544193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DE-49A8-B2BC-A627E707ABF6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DE-49A8-B2BC-A627E707AB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DE-49A8-B2BC-A627E707ABF6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DE-49A8-B2BC-A627E707AB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DE-49A8-B2BC-A627E707AB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12">
                  <c:v>1.9973014763091288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DE-49A8-B2BC-A627E707A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DE-49A8-B2BC-A627E707AB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DE-49A8-B2BC-A627E707AB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DE-49A8-B2BC-A627E707AB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DE-49A8-B2BC-A627E707AB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DE-49A8-B2BC-A627E707AB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DE-49A8-B2BC-A627E707AB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DE-49A8-B2BC-A627E707AB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DE-49A8-B2BC-A627E707AB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DE-49A8-B2BC-A627E707AB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DE-49A8-B2BC-A627E707AB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DE-49A8-B2BC-A627E707AB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DE-49A8-B2BC-A627E707AB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DE-49A8-B2BC-A627E707ABF6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4.6015976999295827E-2</c:v>
                </c:pt>
                <c:pt idx="1">
                  <c:v>0.10002927283817775</c:v>
                </c:pt>
                <c:pt idx="2">
                  <c:v>4.39835246676481E-2</c:v>
                </c:pt>
                <c:pt idx="3">
                  <c:v>-0.12191297562781944</c:v>
                </c:pt>
                <c:pt idx="4">
                  <c:v>-0.17850707733957982</c:v>
                </c:pt>
                <c:pt idx="5">
                  <c:v>-8.3217768356385724E-2</c:v>
                </c:pt>
                <c:pt idx="6">
                  <c:v>-0.29219311235456202</c:v>
                </c:pt>
                <c:pt idx="7">
                  <c:v>-0.18044298340172649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-8.3573448959389118E-2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DE-49A8-B2BC-A627E707ABF6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6.1817615935263248E-2</c:v>
                </c:pt>
                <c:pt idx="1">
                  <c:v>0.18641710062215711</c:v>
                </c:pt>
                <c:pt idx="2">
                  <c:v>9.7345484618794886E-2</c:v>
                </c:pt>
                <c:pt idx="3">
                  <c:v>-2.7055164282132393E-2</c:v>
                </c:pt>
                <c:pt idx="4">
                  <c:v>0.1376130722103599</c:v>
                </c:pt>
                <c:pt idx="5">
                  <c:v>5.5202911652950215E-2</c:v>
                </c:pt>
                <c:pt idx="6">
                  <c:v>-0.1555539497487588</c:v>
                </c:pt>
                <c:pt idx="7">
                  <c:v>-0.10881782032578213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2.4603834588671214E-2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DE-49A8-B2BC-A627E707A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9-4221-AEAC-208AAD7C69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2.1858257751529213</c:v>
                </c:pt>
                <c:pt idx="1">
                  <c:v>2.0404152762328511</c:v>
                </c:pt>
                <c:pt idx="2">
                  <c:v>2.0449838737056525</c:v>
                </c:pt>
                <c:pt idx="3">
                  <c:v>2.0133062697338744</c:v>
                </c:pt>
                <c:pt idx="4">
                  <c:v>1.9296934865900384</c:v>
                </c:pt>
                <c:pt idx="5">
                  <c:v>1.9858528698464026</c:v>
                </c:pt>
                <c:pt idx="6">
                  <c:v>2.2758336764100453</c:v>
                </c:pt>
                <c:pt idx="7">
                  <c:v>2.7749278614940684</c:v>
                </c:pt>
                <c:pt idx="8">
                  <c:v>2.1303134392443108</c:v>
                </c:pt>
                <c:pt idx="9">
                  <c:v>1.9839049626365204</c:v>
                </c:pt>
                <c:pt idx="10">
                  <c:v>2.0212019767256497</c:v>
                </c:pt>
                <c:pt idx="11">
                  <c:v>2.2704708884249594</c:v>
                </c:pt>
                <c:pt idx="12">
                  <c:v>2.1111468526732806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9-4221-AEAC-208AAD7C6976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9-4221-AEAC-208AAD7C6976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2.4309420474853205</c:v>
                </c:pt>
                <c:pt idx="1">
                  <c:v>2.1549719326383321</c:v>
                </c:pt>
                <c:pt idx="2">
                  <c:v>1.9960493046776233</c:v>
                </c:pt>
                <c:pt idx="3">
                  <c:v>2.2903803131991052</c:v>
                </c:pt>
                <c:pt idx="4">
                  <c:v>2.3475718694169236</c:v>
                </c:pt>
                <c:pt idx="5">
                  <c:v>2.1499464476972512</c:v>
                </c:pt>
                <c:pt idx="6">
                  <c:v>2.3532442748091604</c:v>
                </c:pt>
                <c:pt idx="7">
                  <c:v>2.5090213231273921</c:v>
                </c:pt>
                <c:pt idx="8">
                  <c:v>2.1130181347150261</c:v>
                </c:pt>
                <c:pt idx="9">
                  <c:v>2.1841864716636197</c:v>
                </c:pt>
                <c:pt idx="10">
                  <c:v>2.0410624551328067</c:v>
                </c:pt>
                <c:pt idx="11">
                  <c:v>2.1458837772397095</c:v>
                </c:pt>
                <c:pt idx="12">
                  <c:v>2.2052106242598546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9-4221-AEAC-208AAD7C6976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9-4221-AEAC-208AAD7C69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19-4221-AEAC-208AAD7C6976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19-4221-AEAC-208AAD7C69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19-4221-AEAC-208AAD7C69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12">
                  <c:v>2.1544310585891862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19-4221-AEAC-208AAD7C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9-4221-AEAC-208AAD7C69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19-4221-AEAC-208AAD7C69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9-4221-AEAC-208AAD7C69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9-4221-AEAC-208AAD7C69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9-4221-AEAC-208AAD7C69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9-4221-AEAC-208AAD7C69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9-4221-AEAC-208AAD7C69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9-4221-AEAC-208AAD7C69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9-4221-AEAC-208AAD7C69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9-4221-AEAC-208AAD7C69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19-4221-AEAC-208AAD7C69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19-4221-AEAC-208AAD7C69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19-4221-AEAC-208AAD7C697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0.1320786079420424</c:v>
                </c:pt>
                <c:pt idx="1">
                  <c:v>0.12742731946721841</c:v>
                </c:pt>
                <c:pt idx="2">
                  <c:v>0.11151440952033598</c:v>
                </c:pt>
                <c:pt idx="3">
                  <c:v>-0.2374419166103483</c:v>
                </c:pt>
                <c:pt idx="4">
                  <c:v>-0.27493910697370705</c:v>
                </c:pt>
                <c:pt idx="5">
                  <c:v>-0.11900864463752114</c:v>
                </c:pt>
                <c:pt idx="6">
                  <c:v>-0.2403477159916303</c:v>
                </c:pt>
                <c:pt idx="7">
                  <c:v>-0.3234011999980182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-9.8699126959162164E-2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19-4221-AEAC-208AAD7C6976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0.10845466765150658</c:v>
                </c:pt>
                <c:pt idx="1">
                  <c:v>0.2426365583623733</c:v>
                </c:pt>
                <c:pt idx="2">
                  <c:v>0.12233867402791399</c:v>
                </c:pt>
                <c:pt idx="3">
                  <c:v>-7.4250839869620888E-2</c:v>
                </c:pt>
                <c:pt idx="4">
                  <c:v>0.21426869647828983</c:v>
                </c:pt>
                <c:pt idx="5">
                  <c:v>7.8851452614483231E-2</c:v>
                </c:pt>
                <c:pt idx="6">
                  <c:v>-0.24187200013648225</c:v>
                </c:pt>
                <c:pt idx="7">
                  <c:v>-0.32664330044462364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3.1571325394004202E-2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19-4221-AEAC-208AAD7C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95-4A3F-9975-18301EB5F1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1.9101824059108752</c:v>
                </c:pt>
                <c:pt idx="1">
                  <c:v>1.6728809885107305</c:v>
                </c:pt>
                <c:pt idx="2">
                  <c:v>1.7310181190681622</c:v>
                </c:pt>
                <c:pt idx="3">
                  <c:v>1.8922129344478662</c:v>
                </c:pt>
                <c:pt idx="4">
                  <c:v>1.7113497500462878</c:v>
                </c:pt>
                <c:pt idx="5">
                  <c:v>1.7024180967238689</c:v>
                </c:pt>
                <c:pt idx="6">
                  <c:v>1.7794117647058822</c:v>
                </c:pt>
                <c:pt idx="7">
                  <c:v>2.2326187136846323</c:v>
                </c:pt>
                <c:pt idx="8">
                  <c:v>1.7745076823198442</c:v>
                </c:pt>
                <c:pt idx="9">
                  <c:v>1.754268614680514</c:v>
                </c:pt>
                <c:pt idx="10">
                  <c:v>1.8109615384615385</c:v>
                </c:pt>
                <c:pt idx="11">
                  <c:v>1.8080417227456258</c:v>
                </c:pt>
                <c:pt idx="12">
                  <c:v>1.8126760102167792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5-4A3F-9975-18301EB5F1E3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95-4A3F-9975-18301EB5F1E3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2.0681475903614457</c:v>
                </c:pt>
                <c:pt idx="1">
                  <c:v>1.8160718742201147</c:v>
                </c:pt>
                <c:pt idx="2">
                  <c:v>1.8286639984753192</c:v>
                </c:pt>
                <c:pt idx="3">
                  <c:v>1.8968394031766405</c:v>
                </c:pt>
                <c:pt idx="4">
                  <c:v>1.801950030469226</c:v>
                </c:pt>
                <c:pt idx="5">
                  <c:v>1.8010871162039077</c:v>
                </c:pt>
                <c:pt idx="6">
                  <c:v>1.8192175703500344</c:v>
                </c:pt>
                <c:pt idx="7">
                  <c:v>2.2545941807044412</c:v>
                </c:pt>
                <c:pt idx="8">
                  <c:v>1.7204848122100853</c:v>
                </c:pt>
                <c:pt idx="9">
                  <c:v>1.7998181542657978</c:v>
                </c:pt>
                <c:pt idx="10">
                  <c:v>1.7077103488712988</c:v>
                </c:pt>
                <c:pt idx="11">
                  <c:v>1.7823283373997909</c:v>
                </c:pt>
                <c:pt idx="12">
                  <c:v>1.8401059185572175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95-4A3F-9975-18301EB5F1E3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95-4A3F-9975-18301EB5F1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95-4A3F-9975-18301EB5F1E3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95-4A3F-9975-18301EB5F1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95-4A3F-9975-18301EB5F1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12">
                  <c:v>1.8309816324048169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95-4A3F-9975-18301EB5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95-4A3F-9975-18301EB5F1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95-4A3F-9975-18301EB5F1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95-4A3F-9975-18301EB5F1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95-4A3F-9975-18301EB5F1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95-4A3F-9975-18301EB5F1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95-4A3F-9975-18301EB5F1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95-4A3F-9975-18301EB5F1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95-4A3F-9975-18301EB5F1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95-4A3F-9975-18301EB5F1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95-4A3F-9975-18301EB5F1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95-4A3F-9975-18301EB5F1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95-4A3F-9975-18301EB5F1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95-4A3F-9975-18301EB5F1E3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-6.8389026894801752E-2</c:v>
                </c:pt>
                <c:pt idx="1">
                  <c:v>1.7448722569203934E-2</c:v>
                </c:pt>
                <c:pt idx="2">
                  <c:v>-1.6567577537997424E-2</c:v>
                </c:pt>
                <c:pt idx="3">
                  <c:v>7.7801428941619566E-3</c:v>
                </c:pt>
                <c:pt idx="4">
                  <c:v>-9.9359907928248781E-2</c:v>
                </c:pt>
                <c:pt idx="5">
                  <c:v>-4.0406023409861325E-2</c:v>
                </c:pt>
                <c:pt idx="6">
                  <c:v>-0.19498557687947171</c:v>
                </c:pt>
                <c:pt idx="7">
                  <c:v>5.5146763706419133E-2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-4.2193757527428044E-2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95-4A3F-9975-18301EB5F1E3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-8.9592776677320796E-3</c:v>
                </c:pt>
                <c:pt idx="1">
                  <c:v>7.5323321146093081E-2</c:v>
                </c:pt>
                <c:pt idx="2">
                  <c:v>8.4532200689495296E-2</c:v>
                </c:pt>
                <c:pt idx="3">
                  <c:v>1.1778662190789158E-2</c:v>
                </c:pt>
                <c:pt idx="4">
                  <c:v>1.3676723656500744E-2</c:v>
                </c:pt>
                <c:pt idx="5">
                  <c:v>2.1705727086304361E-2</c:v>
                </c:pt>
                <c:pt idx="6">
                  <c:v>-5.5074854400152251E-2</c:v>
                </c:pt>
                <c:pt idx="7">
                  <c:v>1.3682091709636524E-2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4.5622531466791294E-3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95-4A3F-9975-18301EB5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4-40B6-91B3-34FAF995FA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2.7403536277327758</c:v>
                </c:pt>
                <c:pt idx="1">
                  <c:v>2.615271928218275</c:v>
                </c:pt>
                <c:pt idx="2">
                  <c:v>2.6071809456096693</c:v>
                </c:pt>
                <c:pt idx="3">
                  <c:v>2.5804834147595783</c:v>
                </c:pt>
                <c:pt idx="4">
                  <c:v>2.4517639712769279</c:v>
                </c:pt>
                <c:pt idx="5">
                  <c:v>2.585185185185185</c:v>
                </c:pt>
                <c:pt idx="6">
                  <c:v>2.9682117131224555</c:v>
                </c:pt>
                <c:pt idx="7">
                  <c:v>3.3285236670772478</c:v>
                </c:pt>
                <c:pt idx="8">
                  <c:v>2.7332042305973485</c:v>
                </c:pt>
                <c:pt idx="9">
                  <c:v>2.5454545454545454</c:v>
                </c:pt>
                <c:pt idx="10">
                  <c:v>2.5019584802193497</c:v>
                </c:pt>
                <c:pt idx="11">
                  <c:v>2.6632920884889391</c:v>
                </c:pt>
                <c:pt idx="12">
                  <c:v>2.6729927298475165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4-40B6-91B3-34FAF995FA3F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4-40B6-91B3-34FAF995FA3F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3.307804040670804</c:v>
                </c:pt>
                <c:pt idx="1">
                  <c:v>2.9616815476190474</c:v>
                </c:pt>
                <c:pt idx="2">
                  <c:v>2.9339544757636515</c:v>
                </c:pt>
                <c:pt idx="3">
                  <c:v>3.2348952840138616</c:v>
                </c:pt>
                <c:pt idx="4">
                  <c:v>3.3832150009102495</c:v>
                </c:pt>
                <c:pt idx="5">
                  <c:v>3.109444123869975</c:v>
                </c:pt>
                <c:pt idx="6">
                  <c:v>3.1849586182079883</c:v>
                </c:pt>
                <c:pt idx="7">
                  <c:v>3.1242844230189815</c:v>
                </c:pt>
                <c:pt idx="8">
                  <c:v>2.4895774647887325</c:v>
                </c:pt>
                <c:pt idx="9">
                  <c:v>2.5124871707150187</c:v>
                </c:pt>
                <c:pt idx="10">
                  <c:v>2.6325889741800417</c:v>
                </c:pt>
                <c:pt idx="11">
                  <c:v>2.5013940170296136</c:v>
                </c:pt>
                <c:pt idx="12">
                  <c:v>2.8813730171361875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4-40B6-91B3-34FAF995FA3F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4-40B6-91B3-34FAF995FA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14-40B6-91B3-34FAF995FA3F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14-40B6-91B3-34FAF995FA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14-40B6-91B3-34FAF995FA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12">
                  <c:v>3.0773070207228281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14-40B6-91B3-34FAF995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4-40B6-91B3-34FAF995FA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4-40B6-91B3-34FAF995FA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4-40B6-91B3-34FAF995FA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4-40B6-91B3-34FAF995FA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4-40B6-91B3-34FAF995FA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4-40B6-91B3-34FAF995FA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4-40B6-91B3-34FAF995FA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4-40B6-91B3-34FAF995FA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4-40B6-91B3-34FAF995FA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4-40B6-91B3-34FAF995FA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14-40B6-91B3-34FAF995FA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14-40B6-91B3-34FAF995FA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14-40B6-91B3-34FAF995FA3F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0.24732245643292883</c:v>
                </c:pt>
                <c:pt idx="1">
                  <c:v>0.26342605866673896</c:v>
                </c:pt>
                <c:pt idx="2">
                  <c:v>0.36387009452149366</c:v>
                </c:pt>
                <c:pt idx="3">
                  <c:v>0.68843638203244506</c:v>
                </c:pt>
                <c:pt idx="4">
                  <c:v>-0.25307602342737523</c:v>
                </c:pt>
                <c:pt idx="5">
                  <c:v>-2.0901659113835347E-2</c:v>
                </c:pt>
                <c:pt idx="6">
                  <c:v>-0.17543883068707089</c:v>
                </c:pt>
                <c:pt idx="7">
                  <c:v>0.10683144818254542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0.2092389037180209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14-40B6-91B3-34FAF995FA3F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0.39075692629078906</c:v>
                </c:pt>
                <c:pt idx="1">
                  <c:v>0.31772016112560575</c:v>
                </c:pt>
                <c:pt idx="2">
                  <c:v>0.63681984117239221</c:v>
                </c:pt>
                <c:pt idx="3">
                  <c:v>0.6648966046929714</c:v>
                </c:pt>
                <c:pt idx="4">
                  <c:v>0.38108243940754605</c:v>
                </c:pt>
                <c:pt idx="5">
                  <c:v>-9.3815361843163636E-3</c:v>
                </c:pt>
                <c:pt idx="6">
                  <c:v>-0.12791180684316794</c:v>
                </c:pt>
                <c:pt idx="7">
                  <c:v>0.21454177883662151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0.36675434981393318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14-40B6-91B3-34FAF995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6-40B9-9F73-12C19A2365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3.1240544629349469</c:v>
                </c:pt>
                <c:pt idx="1">
                  <c:v>3.3365155131264919</c:v>
                </c:pt>
                <c:pt idx="2">
                  <c:v>3.4531933508311461</c:v>
                </c:pt>
                <c:pt idx="3">
                  <c:v>3.2419127988748242</c:v>
                </c:pt>
                <c:pt idx="4">
                  <c:v>2.375594294770206</c:v>
                </c:pt>
                <c:pt idx="5">
                  <c:v>2.6824457593688362</c:v>
                </c:pt>
                <c:pt idx="6">
                  <c:v>3.5714285714285716</c:v>
                </c:pt>
                <c:pt idx="7">
                  <c:v>4.5836734693877554</c:v>
                </c:pt>
                <c:pt idx="8">
                  <c:v>2.311087190527449</c:v>
                </c:pt>
                <c:pt idx="9">
                  <c:v>3.1603053435114505</c:v>
                </c:pt>
                <c:pt idx="10">
                  <c:v>3.0557184750733137</c:v>
                </c:pt>
                <c:pt idx="11">
                  <c:v>3.1952085181898848</c:v>
                </c:pt>
                <c:pt idx="12">
                  <c:v>3.1548757170172084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6-40B9-9F73-12C19A2365EA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D6-40B9-9F73-12C19A2365E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4.2645962732919251</c:v>
                </c:pt>
                <c:pt idx="1">
                  <c:v>4.1703617269544928</c:v>
                </c:pt>
                <c:pt idx="2">
                  <c:v>4.5992647058823533</c:v>
                </c:pt>
                <c:pt idx="3">
                  <c:v>4.1050903119868636</c:v>
                </c:pt>
                <c:pt idx="4">
                  <c:v>3.5278969957081543</c:v>
                </c:pt>
                <c:pt idx="5">
                  <c:v>3.9064327485380117</c:v>
                </c:pt>
                <c:pt idx="6">
                  <c:v>3.967123287671233</c:v>
                </c:pt>
                <c:pt idx="7">
                  <c:v>3.4109090909090911</c:v>
                </c:pt>
                <c:pt idx="8">
                  <c:v>2.1020599250936329</c:v>
                </c:pt>
                <c:pt idx="9">
                  <c:v>2.1703406813627253</c:v>
                </c:pt>
                <c:pt idx="10">
                  <c:v>2.9498364231188661</c:v>
                </c:pt>
                <c:pt idx="11">
                  <c:v>2.7547600913937549</c:v>
                </c:pt>
                <c:pt idx="12">
                  <c:v>3.3630130079661189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6-40B9-9F73-12C19A2365E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D6-40B9-9F73-12C19A2365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D6-40B9-9F73-12C19A2365E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D6-40B9-9F73-12C19A2365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D6-40B9-9F73-12C19A2365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12">
                  <c:v>3.5747735191637631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D6-40B9-9F73-12C19A236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D6-40B9-9F73-12C19A2365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D6-40B9-9F73-12C19A2365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6-40B9-9F73-12C19A2365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6-40B9-9F73-12C19A2365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6-40B9-9F73-12C19A2365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6-40B9-9F73-12C19A2365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6-40B9-9F73-12C19A2365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6-40B9-9F73-12C19A2365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6-40B9-9F73-12C19A2365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6-40B9-9F73-12C19A2365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6-40B9-9F73-12C19A2365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6-40B9-9F73-12C19A2365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6-40B9-9F73-12C19A2365E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0.64119317116730201</c:v>
                </c:pt>
                <c:pt idx="1">
                  <c:v>0.373489493074739</c:v>
                </c:pt>
                <c:pt idx="2">
                  <c:v>1.2046860458318251</c:v>
                </c:pt>
                <c:pt idx="3">
                  <c:v>1.9227261369315345</c:v>
                </c:pt>
                <c:pt idx="4">
                  <c:v>2.3176823176823458E-2</c:v>
                </c:pt>
                <c:pt idx="5">
                  <c:v>0.13751767412675209</c:v>
                </c:pt>
                <c:pt idx="6">
                  <c:v>0.14907742628149112</c:v>
                </c:pt>
                <c:pt idx="7">
                  <c:v>0.96142165291442394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0.70532533612204018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D6-40B9-9F73-12C19A2365EA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0.5349640201753143</c:v>
                </c:pt>
                <c:pt idx="1">
                  <c:v>-0.24930991159880245</c:v>
                </c:pt>
                <c:pt idx="2">
                  <c:v>0.59159641150889009</c:v>
                </c:pt>
                <c:pt idx="3">
                  <c:v>2.0026524185164805</c:v>
                </c:pt>
                <c:pt idx="4">
                  <c:v>1.0607693415934305</c:v>
                </c:pt>
                <c:pt idx="5">
                  <c:v>-0.51407094238494144</c:v>
                </c:pt>
                <c:pt idx="6">
                  <c:v>-0.45407319952774516</c:v>
                </c:pt>
                <c:pt idx="7">
                  <c:v>-0.66825993555316909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0.29555853254467301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D6-40B9-9F73-12C19A236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42-4B93-A0AC-4F7B321E3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11481</c:v>
                </c:pt>
                <c:pt idx="1">
                  <c:v>10922</c:v>
                </c:pt>
                <c:pt idx="2">
                  <c:v>11252</c:v>
                </c:pt>
                <c:pt idx="3">
                  <c:v>7778</c:v>
                </c:pt>
                <c:pt idx="4">
                  <c:v>6406</c:v>
                </c:pt>
                <c:pt idx="5">
                  <c:v>4995</c:v>
                </c:pt>
                <c:pt idx="6">
                  <c:v>6386</c:v>
                </c:pt>
                <c:pt idx="7">
                  <c:v>5683</c:v>
                </c:pt>
                <c:pt idx="8">
                  <c:v>6713</c:v>
                </c:pt>
                <c:pt idx="9">
                  <c:v>7777</c:v>
                </c:pt>
                <c:pt idx="10">
                  <c:v>10212</c:v>
                </c:pt>
                <c:pt idx="11">
                  <c:v>10668</c:v>
                </c:pt>
                <c:pt idx="12">
                  <c:v>100273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2-4B93-A0AC-4F7B321E31F6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42-4B93-A0AC-4F7B321E31F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7573</c:v>
                </c:pt>
                <c:pt idx="1">
                  <c:v>8064</c:v>
                </c:pt>
                <c:pt idx="2">
                  <c:v>8479</c:v>
                </c:pt>
                <c:pt idx="3">
                  <c:v>6637</c:v>
                </c:pt>
                <c:pt idx="4">
                  <c:v>5493</c:v>
                </c:pt>
                <c:pt idx="5">
                  <c:v>5199</c:v>
                </c:pt>
                <c:pt idx="6">
                  <c:v>5558</c:v>
                </c:pt>
                <c:pt idx="7">
                  <c:v>6638</c:v>
                </c:pt>
                <c:pt idx="8">
                  <c:v>7100</c:v>
                </c:pt>
                <c:pt idx="9">
                  <c:v>8769</c:v>
                </c:pt>
                <c:pt idx="10">
                  <c:v>11464</c:v>
                </c:pt>
                <c:pt idx="11">
                  <c:v>13271</c:v>
                </c:pt>
                <c:pt idx="12">
                  <c:v>94245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42-4B93-A0AC-4F7B321E31F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42-4B93-A0AC-4F7B321E3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42-4B93-A0AC-4F7B321E31F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42-4B93-A0AC-4F7B321E31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42-4B93-A0AC-4F7B321E31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12">
                  <c:v>60706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42-4B93-A0AC-4F7B321E3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42-4B93-A0AC-4F7B321E31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42-4B93-A0AC-4F7B321E31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42-4B93-A0AC-4F7B321E31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42-4B93-A0AC-4F7B321E31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42-4B93-A0AC-4F7B321E31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42-4B93-A0AC-4F7B321E31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42-4B93-A0AC-4F7B321E31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42-4B93-A0AC-4F7B321E31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42-4B93-A0AC-4F7B321E31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42-4B93-A0AC-4F7B321E31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42-4B93-A0AC-4F7B321E31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42-4B93-A0AC-4F7B321E31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42-4B93-A0AC-4F7B321E31F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-9.0446150338223008E-2</c:v>
                </c:pt>
                <c:pt idx="1">
                  <c:v>4.9569771791992956E-3</c:v>
                </c:pt>
                <c:pt idx="2">
                  <c:v>3.8186644884623311E-2</c:v>
                </c:pt>
                <c:pt idx="3">
                  <c:v>4.5467751307379345E-2</c:v>
                </c:pt>
                <c:pt idx="4">
                  <c:v>2.678380115706025E-2</c:v>
                </c:pt>
                <c:pt idx="5">
                  <c:v>-6.365670124059386E-2</c:v>
                </c:pt>
                <c:pt idx="6">
                  <c:v>4.9577021444029201E-2</c:v>
                </c:pt>
                <c:pt idx="7">
                  <c:v>-4.4239183276616467E-2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-1.073902061435672E-2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42-4B93-A0AC-4F7B321E31F6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4.2330807420956296E-2</c:v>
                </c:pt>
                <c:pt idx="1">
                  <c:v>-1.6205823109320616E-2</c:v>
                </c:pt>
                <c:pt idx="2">
                  <c:v>-9.6338428723782399E-2</c:v>
                </c:pt>
                <c:pt idx="3">
                  <c:v>-7.4697865775263605E-2</c:v>
                </c:pt>
                <c:pt idx="4">
                  <c:v>-0.25195129566031849</c:v>
                </c:pt>
                <c:pt idx="5">
                  <c:v>-7.8278278278278268E-2</c:v>
                </c:pt>
                <c:pt idx="6">
                  <c:v>-0.16457876605073596</c:v>
                </c:pt>
                <c:pt idx="7">
                  <c:v>3.7832130916769291E-2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-6.466573193843117E-2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42-4B93-A0AC-4F7B321E3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4A-47BC-9A65-3A4C34E04F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3.1564760026298488</c:v>
                </c:pt>
                <c:pt idx="1">
                  <c:v>2.9194991055456172</c:v>
                </c:pt>
                <c:pt idx="2">
                  <c:v>2.9104116222760292</c:v>
                </c:pt>
                <c:pt idx="3">
                  <c:v>2.9073170731707316</c:v>
                </c:pt>
                <c:pt idx="4">
                  <c:v>3.2683544303797469</c:v>
                </c:pt>
                <c:pt idx="5">
                  <c:v>2.8885350318471339</c:v>
                </c:pt>
                <c:pt idx="6">
                  <c:v>4.2535612535612533</c:v>
                </c:pt>
                <c:pt idx="7">
                  <c:v>5.2679558011049723</c:v>
                </c:pt>
                <c:pt idx="8">
                  <c:v>4.024064171122995</c:v>
                </c:pt>
                <c:pt idx="9">
                  <c:v>3.1800518134715028</c:v>
                </c:pt>
                <c:pt idx="10">
                  <c:v>3.2572769953051641</c:v>
                </c:pt>
                <c:pt idx="11">
                  <c:v>3.1033634126333061</c:v>
                </c:pt>
                <c:pt idx="12">
                  <c:v>3.2319371727748689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A-47BC-9A65-3A4C34E04FEC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4A-47BC-9A65-3A4C34E04FE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3.4815983175604628</c:v>
                </c:pt>
                <c:pt idx="1">
                  <c:v>3.0127931769722816</c:v>
                </c:pt>
                <c:pt idx="2">
                  <c:v>3.3627272727272728</c:v>
                </c:pt>
                <c:pt idx="3">
                  <c:v>3.6690140845070425</c:v>
                </c:pt>
                <c:pt idx="4">
                  <c:v>4.1291666666666664</c:v>
                </c:pt>
                <c:pt idx="5">
                  <c:v>3.4030303030303028</c:v>
                </c:pt>
                <c:pt idx="6">
                  <c:v>4.4758771929824563</c:v>
                </c:pt>
                <c:pt idx="7">
                  <c:v>3.3537906137184117</c:v>
                </c:pt>
                <c:pt idx="8">
                  <c:v>2.6366197183098592</c:v>
                </c:pt>
                <c:pt idx="9">
                  <c:v>2.5501330967169475</c:v>
                </c:pt>
                <c:pt idx="10">
                  <c:v>2.7950963222416814</c:v>
                </c:pt>
                <c:pt idx="11">
                  <c:v>2.5809756097560976</c:v>
                </c:pt>
                <c:pt idx="12">
                  <c:v>3.0895124766894591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4A-47BC-9A65-3A4C34E04FE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4A-47BC-9A65-3A4C34E04F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4A-47BC-9A65-3A4C34E04FE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4A-47BC-9A65-3A4C34E04F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4A-47BC-9A65-3A4C34E04F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12">
                  <c:v>3.2307414104882461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4A-47BC-9A65-3A4C34E0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74A-47BC-9A65-3A4C34E04FEC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2.1025641025641026</c:v>
                      </c:pt>
                      <c:pt idx="1">
                        <c:v>1.8482142857142858</c:v>
                      </c:pt>
                      <c:pt idx="2">
                        <c:v>2.0061475409836067</c:v>
                      </c:pt>
                      <c:pt idx="3">
                        <c:v>3.1631419939577041</c:v>
                      </c:pt>
                      <c:pt idx="4">
                        <c:v>1.9887005649717515</c:v>
                      </c:pt>
                      <c:pt idx="5">
                        <c:v>2.6368421052631579</c:v>
                      </c:pt>
                      <c:pt idx="6">
                        <c:v>2.7804347826086957</c:v>
                      </c:pt>
                      <c:pt idx="7">
                        <c:v>4.0877192982456139</c:v>
                      </c:pt>
                      <c:pt idx="8">
                        <c:v>3.1950718685831623</c:v>
                      </c:pt>
                      <c:pt idx="9">
                        <c:v>3.2486938349007315</c:v>
                      </c:pt>
                      <c:pt idx="10">
                        <c:v>3.2394548994159638</c:v>
                      </c:pt>
                      <c:pt idx="11">
                        <c:v>4.466221232368226</c:v>
                      </c:pt>
                      <c:pt idx="12">
                        <c:v>3.2031719989062073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74A-47BC-9A65-3A4C34E04F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4A-47BC-9A65-3A4C34E04F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4A-47BC-9A65-3A4C34E04F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4A-47BC-9A65-3A4C34E04F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4A-47BC-9A65-3A4C34E04F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4A-47BC-9A65-3A4C34E04F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4A-47BC-9A65-3A4C34E04F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4A-47BC-9A65-3A4C34E04F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4A-47BC-9A65-3A4C34E04F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4A-47BC-9A65-3A4C34E04F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4A-47BC-9A65-3A4C34E04F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4A-47BC-9A65-3A4C34E04F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4A-47BC-9A65-3A4C34E04F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4A-47BC-9A65-3A4C34E04FE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8.1287777699744712E-2</c:v>
                </c:pt>
                <c:pt idx="1">
                  <c:v>-0.13820348433144103</c:v>
                </c:pt>
                <c:pt idx="2">
                  <c:v>0.27963275159753431</c:v>
                </c:pt>
                <c:pt idx="3">
                  <c:v>0.20855180392386474</c:v>
                </c:pt>
                <c:pt idx="4">
                  <c:v>0.24194092827004221</c:v>
                </c:pt>
                <c:pt idx="5">
                  <c:v>0.91484483746827117</c:v>
                </c:pt>
                <c:pt idx="6">
                  <c:v>-0.63309718005199356</c:v>
                </c:pt>
                <c:pt idx="7">
                  <c:v>-0.84089897073296704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6.6266208642802304E-2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4A-47BC-9A65-3A4C34E04FEC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-6.7372132976081023E-2</c:v>
                </c:pt>
                <c:pt idx="1">
                  <c:v>-0.10580385569984285</c:v>
                </c:pt>
                <c:pt idx="2">
                  <c:v>0.43736422983257839</c:v>
                </c:pt>
                <c:pt idx="3">
                  <c:v>0.14536783057800173</c:v>
                </c:pt>
                <c:pt idx="4">
                  <c:v>0.38497890295358639</c:v>
                </c:pt>
                <c:pt idx="5">
                  <c:v>0.2805470937567307</c:v>
                </c:pt>
                <c:pt idx="6">
                  <c:v>-1.1283087283087281</c:v>
                </c:pt>
                <c:pt idx="7">
                  <c:v>-0.74978834454889043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1.946690068432444E-2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4A-47BC-9A65-3A4C34E0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1F-43D5-B3AB-E1DAE4EFB0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2.8354231974921631</c:v>
                </c:pt>
                <c:pt idx="1">
                  <c:v>2.8952879581151834</c:v>
                </c:pt>
                <c:pt idx="2">
                  <c:v>2.7114754098360656</c:v>
                </c:pt>
                <c:pt idx="3">
                  <c:v>3.0480349344978164</c:v>
                </c:pt>
                <c:pt idx="4">
                  <c:v>2.3481012658227849</c:v>
                </c:pt>
                <c:pt idx="5">
                  <c:v>2.7462686567164178</c:v>
                </c:pt>
                <c:pt idx="6">
                  <c:v>3.5330188679245285</c:v>
                </c:pt>
                <c:pt idx="7">
                  <c:v>3.7300509337860781</c:v>
                </c:pt>
                <c:pt idx="8">
                  <c:v>3.6268656716417911</c:v>
                </c:pt>
                <c:pt idx="9">
                  <c:v>3.0652557319223988</c:v>
                </c:pt>
                <c:pt idx="10">
                  <c:v>2.943894389438944</c:v>
                </c:pt>
                <c:pt idx="11">
                  <c:v>3.1069692058346838</c:v>
                </c:pt>
                <c:pt idx="12">
                  <c:v>3.0272767923684603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F-43D5-B3AB-E1DAE4EFB0C9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1F-43D5-B3AB-E1DAE4EFB0C9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2.575113808801214</c:v>
                </c:pt>
                <c:pt idx="1">
                  <c:v>2.497737556561086</c:v>
                </c:pt>
                <c:pt idx="2">
                  <c:v>3.1100217864923749</c:v>
                </c:pt>
                <c:pt idx="3">
                  <c:v>3.3536379018612523</c:v>
                </c:pt>
                <c:pt idx="4">
                  <c:v>2.7726495726495726</c:v>
                </c:pt>
                <c:pt idx="5">
                  <c:v>2.6290726817042605</c:v>
                </c:pt>
                <c:pt idx="6">
                  <c:v>3.0395061728395061</c:v>
                </c:pt>
                <c:pt idx="7">
                  <c:v>3.2798634812286691</c:v>
                </c:pt>
                <c:pt idx="8">
                  <c:v>2.7576301615798924</c:v>
                </c:pt>
                <c:pt idx="9">
                  <c:v>2.6530303030303028</c:v>
                </c:pt>
                <c:pt idx="10">
                  <c:v>2.5677083333333335</c:v>
                </c:pt>
                <c:pt idx="11">
                  <c:v>2.5267770204479065</c:v>
                </c:pt>
                <c:pt idx="12">
                  <c:v>2.8007977475363681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1F-43D5-B3AB-E1DAE4EFB0C9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1F-43D5-B3AB-E1DAE4EFB0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1F-43D5-B3AB-E1DAE4EFB0C9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1F-43D5-B3AB-E1DAE4EFB0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1F-43D5-B3AB-E1DAE4EFB0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12">
                  <c:v>3.2188164422395462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1F-43D5-B3AB-E1DAE4EF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1F-43D5-B3AB-E1DAE4EFB0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1F-43D5-B3AB-E1DAE4EFB0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1F-43D5-B3AB-E1DAE4EFB0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1F-43D5-B3AB-E1DAE4EFB0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1F-43D5-B3AB-E1DAE4EFB0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1F-43D5-B3AB-E1DAE4EFB0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1F-43D5-B3AB-E1DAE4EFB0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1F-43D5-B3AB-E1DAE4EFB0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1F-43D5-B3AB-E1DAE4EFB0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1F-43D5-B3AB-E1DAE4EFB0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1F-43D5-B3AB-E1DAE4EFB0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1F-43D5-B3AB-E1DAE4EFB0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1F-43D5-B3AB-E1DAE4EFB0C9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0.13944111662033221</c:v>
                </c:pt>
                <c:pt idx="1">
                  <c:v>0.41260955117216724</c:v>
                </c:pt>
                <c:pt idx="2">
                  <c:v>0.11010189867120168</c:v>
                </c:pt>
                <c:pt idx="3">
                  <c:v>0.35180321033979567</c:v>
                </c:pt>
                <c:pt idx="4">
                  <c:v>-0.36935483870967767</c:v>
                </c:pt>
                <c:pt idx="5">
                  <c:v>-1.3255366073369985</c:v>
                </c:pt>
                <c:pt idx="6">
                  <c:v>-0.25569803298155547</c:v>
                </c:pt>
                <c:pt idx="7">
                  <c:v>-5.0476795638620509E-2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1.7715782173741701E-3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1F-43D5-B3AB-E1DAE4EFB0C9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0.5664569435184128</c:v>
                </c:pt>
                <c:pt idx="1">
                  <c:v>0.27610379446213607</c:v>
                </c:pt>
                <c:pt idx="2">
                  <c:v>0.32404665690236278</c:v>
                </c:pt>
                <c:pt idx="3">
                  <c:v>0.16393087746799573</c:v>
                </c:pt>
                <c:pt idx="4">
                  <c:v>0.70189873417721493</c:v>
                </c:pt>
                <c:pt idx="5">
                  <c:v>-0.26681660192189716</c:v>
                </c:pt>
                <c:pt idx="6">
                  <c:v>-0.56742253764929895</c:v>
                </c:pt>
                <c:pt idx="7">
                  <c:v>6.458647073306345E-4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0.25926588044179333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1F-43D5-B3AB-E1DAE4EF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14-4C84-908E-EA2B35162C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4-4C84-908E-EA2B35162C0C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14-4C84-908E-EA2B35162C0C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14-4C84-908E-EA2B35162C0C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14-4C84-908E-EA2B35162C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14-4C84-908E-EA2B35162C0C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14-4C84-908E-EA2B35162C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14-4C84-908E-EA2B35162C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12">
                  <c:v>3.016025641025641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14-4C84-908E-EA2B3516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14-4C84-908E-EA2B35162C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14-4C84-908E-EA2B35162C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14-4C84-908E-EA2B35162C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14-4C84-908E-EA2B35162C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14-4C84-908E-EA2B35162C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14-4C84-908E-EA2B35162C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14-4C84-908E-EA2B35162C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14-4C84-908E-EA2B35162C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14-4C84-908E-EA2B35162C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14-4C84-908E-EA2B35162C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14-4C84-908E-EA2B35162C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14-4C84-908E-EA2B35162C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14-4C84-908E-EA2B35162C0C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-4.008826182193026E-2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14-4C84-908E-EA2B35162C0C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0.40718943412908937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14-4C84-908E-EA2B3516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24-4776-9630-29D4984C2A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2.5</c:v>
                </c:pt>
                <c:pt idx="1">
                  <c:v>2.7361963190184051</c:v>
                </c:pt>
                <c:pt idx="2">
                  <c:v>2.6315789473684212</c:v>
                </c:pt>
                <c:pt idx="3">
                  <c:v>2.0109890109890109</c:v>
                </c:pt>
                <c:pt idx="4">
                  <c:v>2.4673913043478262</c:v>
                </c:pt>
                <c:pt idx="5">
                  <c:v>3.2727272727272729</c:v>
                </c:pt>
                <c:pt idx="6">
                  <c:v>3.6952380952380954</c:v>
                </c:pt>
                <c:pt idx="7">
                  <c:v>4.1226415094339623</c:v>
                </c:pt>
                <c:pt idx="8">
                  <c:v>3.0593220338983049</c:v>
                </c:pt>
                <c:pt idx="9">
                  <c:v>2.8598130841121496</c:v>
                </c:pt>
                <c:pt idx="10">
                  <c:v>2.4144736842105261</c:v>
                </c:pt>
                <c:pt idx="11">
                  <c:v>1.9793814432989691</c:v>
                </c:pt>
                <c:pt idx="12">
                  <c:v>2.642015005359057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4-4776-9630-29D4984C2AC4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24-4776-9630-29D4984C2AC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3.1148148148148147</c:v>
                </c:pt>
                <c:pt idx="1">
                  <c:v>2.414814814814815</c:v>
                </c:pt>
                <c:pt idx="2">
                  <c:v>2.5943396226415096</c:v>
                </c:pt>
                <c:pt idx="3">
                  <c:v>2.4713375796178343</c:v>
                </c:pt>
                <c:pt idx="4">
                  <c:v>3.0419580419580421</c:v>
                </c:pt>
                <c:pt idx="5">
                  <c:v>2.984</c:v>
                </c:pt>
                <c:pt idx="6">
                  <c:v>2.489795918367347</c:v>
                </c:pt>
                <c:pt idx="7">
                  <c:v>1.7235772357723578</c:v>
                </c:pt>
                <c:pt idx="8">
                  <c:v>1.7846889952153111</c:v>
                </c:pt>
                <c:pt idx="9">
                  <c:v>2.9919354838709675</c:v>
                </c:pt>
                <c:pt idx="10">
                  <c:v>2.5331125827814569</c:v>
                </c:pt>
                <c:pt idx="11">
                  <c:v>2.8401360544217686</c:v>
                </c:pt>
                <c:pt idx="12">
                  <c:v>2.511853867081228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24-4776-9630-29D4984C2AC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24-4776-9630-29D4984C2A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24-4776-9630-29D4984C2AC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24-4776-9630-29D4984C2A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24-4776-9630-29D4984C2A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12">
                  <c:v>3.2191435768261965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24-4776-9630-29D4984C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24-4776-9630-29D4984C2A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24-4776-9630-29D4984C2A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24-4776-9630-29D4984C2A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24-4776-9630-29D4984C2A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4-4776-9630-29D4984C2A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4-4776-9630-29D4984C2A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4-4776-9630-29D4984C2A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4-4776-9630-29D4984C2A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4-4776-9630-29D4984C2A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4-4776-9630-29D4984C2A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4-4776-9630-29D4984C2A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24-4776-9630-29D4984C2A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24-4776-9630-29D4984C2AC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0.51940651940651961</c:v>
                </c:pt>
                <c:pt idx="1">
                  <c:v>-2.4493223541486753E-2</c:v>
                </c:pt>
                <c:pt idx="2">
                  <c:v>0.52199730094466945</c:v>
                </c:pt>
                <c:pt idx="3">
                  <c:v>-0.1957460732984293</c:v>
                </c:pt>
                <c:pt idx="4">
                  <c:v>0.96378424657534234</c:v>
                </c:pt>
                <c:pt idx="5">
                  <c:v>-2.4046060058704022E-2</c:v>
                </c:pt>
                <c:pt idx="6">
                  <c:v>1.0741670057416701</c:v>
                </c:pt>
                <c:pt idx="7">
                  <c:v>1.9852530888800319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0.61457214825476791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24-4776-9630-29D4984C2AC4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0.84432234432234443</c:v>
                </c:pt>
                <c:pt idx="1">
                  <c:v>-0.30061349693251538</c:v>
                </c:pt>
                <c:pt idx="2">
                  <c:v>0.50175438596491206</c:v>
                </c:pt>
                <c:pt idx="3">
                  <c:v>0.80576491571255993</c:v>
                </c:pt>
                <c:pt idx="4">
                  <c:v>1.1901429422275163</c:v>
                </c:pt>
                <c:pt idx="5">
                  <c:v>-0.68049426301853488</c:v>
                </c:pt>
                <c:pt idx="6">
                  <c:v>-0.74318330071754746</c:v>
                </c:pt>
                <c:pt idx="7">
                  <c:v>0.93953465636914668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0.37808998917860315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24-4776-9630-29D4984C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A2-4DE6-9F98-4DE06A0A82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2-4DE6-9F98-4DE06A0A8217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A2-4DE6-9F98-4DE06A0A8217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A2-4DE6-9F98-4DE06A0A8217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A2-4DE6-9F98-4DE06A0A82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A2-4DE6-9F98-4DE06A0A8217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A2-4DE6-9F98-4DE06A0A82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A2-4DE6-9F98-4DE06A0A82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12">
                  <c:v>3.016025641025641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A2-4DE6-9F98-4DE06A0A8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A2-4DE6-9F98-4DE06A0A82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A2-4DE6-9F98-4DE06A0A82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A2-4DE6-9F98-4DE06A0A82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A2-4DE6-9F98-4DE06A0A82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A2-4DE6-9F98-4DE06A0A82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A2-4DE6-9F98-4DE06A0A82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A2-4DE6-9F98-4DE06A0A82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A2-4DE6-9F98-4DE06A0A82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A2-4DE6-9F98-4DE06A0A82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A2-4DE6-9F98-4DE06A0A82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A2-4DE6-9F98-4DE06A0A82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A2-4DE6-9F98-4DE06A0A82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A2-4DE6-9F98-4DE06A0A8217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-4.008826182193026E-2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A2-4DE6-9F98-4DE06A0A8217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0.40718943412908937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A2-4DE6-9F98-4DE06A0A8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4B-493D-A146-F4AE6A8EE3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2.8432055749128922</c:v>
                </c:pt>
                <c:pt idx="1">
                  <c:v>2.6195121951219513</c:v>
                </c:pt>
                <c:pt idx="2">
                  <c:v>3.0032467532467533</c:v>
                </c:pt>
                <c:pt idx="3">
                  <c:v>2.12</c:v>
                </c:pt>
                <c:pt idx="4">
                  <c:v>3.2692307692307692</c:v>
                </c:pt>
                <c:pt idx="5">
                  <c:v>4.3571428571428568</c:v>
                </c:pt>
                <c:pt idx="6">
                  <c:v>4.0571428571428569</c:v>
                </c:pt>
                <c:pt idx="7">
                  <c:v>5.4444444444444446</c:v>
                </c:pt>
                <c:pt idx="8">
                  <c:v>4.74</c:v>
                </c:pt>
                <c:pt idx="9">
                  <c:v>1.68</c:v>
                </c:pt>
                <c:pt idx="10">
                  <c:v>1.7513812154696133</c:v>
                </c:pt>
                <c:pt idx="11">
                  <c:v>2.174757281553398</c:v>
                </c:pt>
                <c:pt idx="12">
                  <c:v>2.6512630930375849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B-493D-A146-F4AE6A8EE3EB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4B-493D-A146-F4AE6A8EE3E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3.0178571428571428</c:v>
                </c:pt>
                <c:pt idx="1">
                  <c:v>1.9818181818181819</c:v>
                </c:pt>
                <c:pt idx="2">
                  <c:v>2.4596774193548385</c:v>
                </c:pt>
                <c:pt idx="3">
                  <c:v>2.4851485148514851</c:v>
                </c:pt>
                <c:pt idx="4">
                  <c:v>2.6666666666666665</c:v>
                </c:pt>
                <c:pt idx="5">
                  <c:v>2.5277777777777777</c:v>
                </c:pt>
                <c:pt idx="6">
                  <c:v>3.9333333333333331</c:v>
                </c:pt>
                <c:pt idx="7">
                  <c:v>3.5714285714285716</c:v>
                </c:pt>
                <c:pt idx="8">
                  <c:v>1.5625</c:v>
                </c:pt>
                <c:pt idx="9">
                  <c:v>2.1153846153846154</c:v>
                </c:pt>
                <c:pt idx="10">
                  <c:v>2.9285714285714284</c:v>
                </c:pt>
                <c:pt idx="11">
                  <c:v>2.4390243902439024</c:v>
                </c:pt>
                <c:pt idx="12">
                  <c:v>2.5553488372093023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4B-493D-A146-F4AE6A8EE3E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4B-493D-A146-F4AE6A8EE3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4B-493D-A146-F4AE6A8EE3E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4B-493D-A146-F4AE6A8EE3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4B-493D-A146-F4AE6A8EE3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12">
                  <c:v>3.1832971800433838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4B-493D-A146-F4AE6A8E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4B-493D-A146-F4AE6A8EE3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4B-493D-A146-F4AE6A8EE3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4B-493D-A146-F4AE6A8EE3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4B-493D-A146-F4AE6A8EE3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4B-493D-A146-F4AE6A8EE3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4B-493D-A146-F4AE6A8EE3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4B-493D-A146-F4AE6A8EE3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4B-493D-A146-F4AE6A8EE3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4B-493D-A146-F4AE6A8EE3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4B-493D-A146-F4AE6A8EE3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4B-493D-A146-F4AE6A8EE3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4B-493D-A146-F4AE6A8EE3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4B-493D-A146-F4AE6A8EE3E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0.33586017282011005</c:v>
                </c:pt>
                <c:pt idx="1">
                  <c:v>0.29581421220970672</c:v>
                </c:pt>
                <c:pt idx="2">
                  <c:v>0.60353535353535337</c:v>
                </c:pt>
                <c:pt idx="3">
                  <c:v>0.35970090515545072</c:v>
                </c:pt>
                <c:pt idx="4">
                  <c:v>0.41758241758241788</c:v>
                </c:pt>
                <c:pt idx="5">
                  <c:v>-0.38461538461538503</c:v>
                </c:pt>
                <c:pt idx="6">
                  <c:v>1.1747826086956525</c:v>
                </c:pt>
                <c:pt idx="7">
                  <c:v>-1.4242424242424239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0.4714124261418231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4B-493D-A146-F4AE6A8EE3EB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0.28739144001248107</c:v>
                </c:pt>
                <c:pt idx="1">
                  <c:v>0.21878567721847419</c:v>
                </c:pt>
                <c:pt idx="2">
                  <c:v>-0.36183261183261184</c:v>
                </c:pt>
                <c:pt idx="3">
                  <c:v>-2.4761904761904763E-2</c:v>
                </c:pt>
                <c:pt idx="4">
                  <c:v>-0.42307692307692291</c:v>
                </c:pt>
                <c:pt idx="5">
                  <c:v>1.4890109890109891</c:v>
                </c:pt>
                <c:pt idx="6">
                  <c:v>2.8776397515527954</c:v>
                </c:pt>
                <c:pt idx="7">
                  <c:v>0.22222222222222232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0.29839846917782209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4B-493D-A146-F4AE6A8E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1-418D-80BD-DFB73A7359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2.5046082949308754</c:v>
                </c:pt>
                <c:pt idx="1">
                  <c:v>2.5240641711229945</c:v>
                </c:pt>
                <c:pt idx="2">
                  <c:v>1.8194130925507901</c:v>
                </c:pt>
                <c:pt idx="3">
                  <c:v>1.8577235772357723</c:v>
                </c:pt>
                <c:pt idx="4">
                  <c:v>3.3103448275862069</c:v>
                </c:pt>
                <c:pt idx="5">
                  <c:v>2.1052631578947367</c:v>
                </c:pt>
                <c:pt idx="6">
                  <c:v>3.6153846153846154</c:v>
                </c:pt>
                <c:pt idx="7">
                  <c:v>4.7647058823529411</c:v>
                </c:pt>
                <c:pt idx="8">
                  <c:v>2.6578947368421053</c:v>
                </c:pt>
                <c:pt idx="9">
                  <c:v>1.8509803921568628</c:v>
                </c:pt>
                <c:pt idx="10">
                  <c:v>1.84375</c:v>
                </c:pt>
                <c:pt idx="11">
                  <c:v>2.1683937823834198</c:v>
                </c:pt>
                <c:pt idx="12">
                  <c:v>2.1928384930995897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1-418D-80BD-DFB73A735951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1-418D-80BD-DFB73A73595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2.0763636363636362</c:v>
                </c:pt>
                <c:pt idx="1">
                  <c:v>2.2489795918367346</c:v>
                </c:pt>
                <c:pt idx="2">
                  <c:v>1.892156862745098</c:v>
                </c:pt>
                <c:pt idx="3">
                  <c:v>1.5960591133004927</c:v>
                </c:pt>
                <c:pt idx="4">
                  <c:v>3.7692307692307692</c:v>
                </c:pt>
                <c:pt idx="5">
                  <c:v>6.7254901960784315</c:v>
                </c:pt>
                <c:pt idx="6">
                  <c:v>2.4615384615384617</c:v>
                </c:pt>
                <c:pt idx="7">
                  <c:v>1.6666666666666667</c:v>
                </c:pt>
                <c:pt idx="8">
                  <c:v>2.1470588235294117</c:v>
                </c:pt>
                <c:pt idx="9">
                  <c:v>1.7763975155279503</c:v>
                </c:pt>
                <c:pt idx="10">
                  <c:v>2.0648854961832059</c:v>
                </c:pt>
                <c:pt idx="11">
                  <c:v>1.8543417366946779</c:v>
                </c:pt>
                <c:pt idx="12">
                  <c:v>2.1336870026525201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1-418D-80BD-DFB73A73595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1-418D-80BD-DFB73A7359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B1-418D-80BD-DFB73A73595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B1-418D-80BD-DFB73A7359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B1-418D-80BD-DFB73A7359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12">
                  <c:v>2.4561653599429794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B1-418D-80BD-DFB73A735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1-418D-80BD-DFB73A7359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1-418D-80BD-DFB73A7359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1-418D-80BD-DFB73A7359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1-418D-80BD-DFB73A7359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1-418D-80BD-DFB73A7359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1-418D-80BD-DFB73A7359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1-418D-80BD-DFB73A7359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1-418D-80BD-DFB73A7359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1-418D-80BD-DFB73A7359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1-418D-80BD-DFB73A7359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B1-418D-80BD-DFB73A7359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B1-418D-80BD-DFB73A7359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B1-418D-80BD-DFB73A73595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0.16120004866941295</c:v>
                </c:pt>
                <c:pt idx="1">
                  <c:v>0.40274608245854271</c:v>
                </c:pt>
                <c:pt idx="2">
                  <c:v>0.19181954540210011</c:v>
                </c:pt>
                <c:pt idx="3">
                  <c:v>1.361028061893522</c:v>
                </c:pt>
                <c:pt idx="4">
                  <c:v>-3.1620553359683834E-2</c:v>
                </c:pt>
                <c:pt idx="5">
                  <c:v>-0.17132867132867124</c:v>
                </c:pt>
                <c:pt idx="6">
                  <c:v>0.10801963993453345</c:v>
                </c:pt>
                <c:pt idx="7">
                  <c:v>1.4210526315789478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0.44961657146884715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B1-418D-80BD-DFB73A735951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-0.12928021094137421</c:v>
                </c:pt>
                <c:pt idx="1">
                  <c:v>-0.17882607588489918</c:v>
                </c:pt>
                <c:pt idx="2">
                  <c:v>0.32256221609118541</c:v>
                </c:pt>
                <c:pt idx="3">
                  <c:v>0.97642276422764218</c:v>
                </c:pt>
                <c:pt idx="4">
                  <c:v>-1.6146926536731634</c:v>
                </c:pt>
                <c:pt idx="5">
                  <c:v>8.7044534412955787E-2</c:v>
                </c:pt>
                <c:pt idx="6">
                  <c:v>0.10801963993453345</c:v>
                </c:pt>
                <c:pt idx="7">
                  <c:v>-0.34365325077399334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0.14101384479146439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B1-418D-80BD-DFB73A735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9-438F-9D5C-06D02C32DB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9-438F-9D5C-06D02C32DB35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29-438F-9D5C-06D02C32DB3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29-438F-9D5C-06D02C32DB3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29-438F-9D5C-06D02C32DB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29-438F-9D5C-06D02C32DB3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29-438F-9D5C-06D02C32DB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29-438F-9D5C-06D02C32DB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12">
                  <c:v>2.401404066739397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29-438F-9D5C-06D02C32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29-438F-9D5C-06D02C32DB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29-438F-9D5C-06D02C32DB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29-438F-9D5C-06D02C32DB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29-438F-9D5C-06D02C32DB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29-438F-9D5C-06D02C32DB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29-438F-9D5C-06D02C32DB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29-438F-9D5C-06D02C32DB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29-438F-9D5C-06D02C32DB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29-438F-9D5C-06D02C32DB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29-438F-9D5C-06D02C32DB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29-438F-9D5C-06D02C32DB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29-438F-9D5C-06D02C32DB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29-438F-9D5C-06D02C32DB3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1.5525888445557356E-2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29-438F-9D5C-06D02C32DB35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9.4141145642273827E-2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29-438F-9D5C-06D02C32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7D-437D-AA73-D4E9EBEBC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D-437D-AA73-D4E9EBEBCBE8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7D-437D-AA73-D4E9EBEBCBE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D-437D-AA73-D4E9EBEBCBE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7D-437D-AA73-D4E9EBEBC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7D-437D-AA73-D4E9EBEBCBE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7D-437D-AA73-D4E9EBEBCB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7D-437D-AA73-D4E9EBEBC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12">
                  <c:v>2.401404066739397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7D-437D-AA73-D4E9EBEB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7D-437D-AA73-D4E9EBEBCB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7D-437D-AA73-D4E9EBEBCB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7D-437D-AA73-D4E9EBEBCB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7D-437D-AA73-D4E9EBEBCB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7D-437D-AA73-D4E9EBEBCB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7D-437D-AA73-D4E9EBEBCB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7D-437D-AA73-D4E9EBEBCB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7D-437D-AA73-D4E9EBEBCB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7D-437D-AA73-D4E9EBEBCB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7D-437D-AA73-D4E9EBEBCB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7D-437D-AA73-D4E9EBEBCB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7D-437D-AA73-D4E9EBEBCB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7D-437D-AA73-D4E9EBEBCBE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1.5525888445557356E-2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7D-437D-AA73-D4E9EBEBCBE8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9.4141145642273827E-2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7D-437D-AA73-D4E9EBEB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B6-42B4-82A4-BE19528C78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2.4552906110283161</c:v>
                </c:pt>
                <c:pt idx="1">
                  <c:v>2.3591097698981516</c:v>
                </c:pt>
                <c:pt idx="2">
                  <c:v>2.3248919619706139</c:v>
                </c:pt>
                <c:pt idx="3">
                  <c:v>2.4152287654458422</c:v>
                </c:pt>
                <c:pt idx="4">
                  <c:v>2.1058795970953383</c:v>
                </c:pt>
                <c:pt idx="5">
                  <c:v>2.1897300855826201</c:v>
                </c:pt>
                <c:pt idx="6">
                  <c:v>2.7054282563411345</c:v>
                </c:pt>
                <c:pt idx="7">
                  <c:v>3.3449266596098592</c:v>
                </c:pt>
                <c:pt idx="8">
                  <c:v>2.3732576148683533</c:v>
                </c:pt>
                <c:pt idx="9">
                  <c:v>2.2553028646402797</c:v>
                </c:pt>
                <c:pt idx="10">
                  <c:v>2.2822129473403785</c:v>
                </c:pt>
                <c:pt idx="11">
                  <c:v>2.4495087612681048</c:v>
                </c:pt>
                <c:pt idx="12">
                  <c:v>2.4152741184538202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6-42B4-82A4-BE19528C7846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B6-42B4-82A4-BE19528C784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3.0459280303030303</c:v>
                </c:pt>
                <c:pt idx="1">
                  <c:v>2.5615745079662604</c:v>
                </c:pt>
                <c:pt idx="2">
                  <c:v>2.4389859864588255</c:v>
                </c:pt>
                <c:pt idx="3">
                  <c:v>2.5931468036125378</c:v>
                </c:pt>
                <c:pt idx="4">
                  <c:v>2.4652253909843607</c:v>
                </c:pt>
                <c:pt idx="5">
                  <c:v>2.4094270781974165</c:v>
                </c:pt>
                <c:pt idx="6">
                  <c:v>2.5594205572983943</c:v>
                </c:pt>
                <c:pt idx="7">
                  <c:v>3.04468764249886</c:v>
                </c:pt>
                <c:pt idx="8">
                  <c:v>2.1439809086088033</c:v>
                </c:pt>
                <c:pt idx="9">
                  <c:v>2.1939564867042707</c:v>
                </c:pt>
                <c:pt idx="10">
                  <c:v>2.2719651012200939</c:v>
                </c:pt>
                <c:pt idx="11">
                  <c:v>2.2874622245153682</c:v>
                </c:pt>
                <c:pt idx="12">
                  <c:v>2.4676964118587734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6-42B4-82A4-BE19528C784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B6-42B4-82A4-BE19528C78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6-42B4-82A4-BE19528C784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B6-42B4-82A4-BE19528C78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B6-42B4-82A4-BE19528C78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12">
                  <c:v>2.5243319447536066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B6-42B4-82A4-BE19528C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B6-42B4-82A4-BE19528C78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B6-42B4-82A4-BE19528C78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B6-42B4-82A4-BE19528C78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B6-42B4-82A4-BE19528C78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B6-42B4-82A4-BE19528C78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B6-42B4-82A4-BE19528C78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B6-42B4-82A4-BE19528C78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B6-42B4-82A4-BE19528C78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B6-42B4-82A4-BE19528C78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B6-42B4-82A4-BE19528C78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B6-42B4-82A4-BE19528C78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B6-42B4-82A4-BE19528C78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B6-42B4-82A4-BE19528C784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0.14195108303478987</c:v>
                </c:pt>
                <c:pt idx="1">
                  <c:v>0.19755613259852645</c:v>
                </c:pt>
                <c:pt idx="2">
                  <c:v>0.25437339138906268</c:v>
                </c:pt>
                <c:pt idx="3">
                  <c:v>0.21818041119200782</c:v>
                </c:pt>
                <c:pt idx="4">
                  <c:v>-0.10472608436890551</c:v>
                </c:pt>
                <c:pt idx="5">
                  <c:v>-7.4257826729486887E-3</c:v>
                </c:pt>
                <c:pt idx="6">
                  <c:v>-0.31966945932790258</c:v>
                </c:pt>
                <c:pt idx="7">
                  <c:v>0.13851730169286292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7.4187276438598015E-2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B6-42B4-82A4-BE19528C7846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0.22238750462835988</c:v>
                </c:pt>
                <c:pt idx="1">
                  <c:v>0.21636552978879964</c:v>
                </c:pt>
                <c:pt idx="2">
                  <c:v>0.21024685337093985</c:v>
                </c:pt>
                <c:pt idx="3">
                  <c:v>0.13139013289719426</c:v>
                </c:pt>
                <c:pt idx="4">
                  <c:v>0.11150745551565322</c:v>
                </c:pt>
                <c:pt idx="5">
                  <c:v>6.5806115871058779E-3</c:v>
                </c:pt>
                <c:pt idx="6">
                  <c:v>-0.42106618188997302</c:v>
                </c:pt>
                <c:pt idx="7">
                  <c:v>-0.10811288135366981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6.8548977720639392E-2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B6-42B4-82A4-BE19528C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F6-4F48-9453-B16A7043E0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1322</c:v>
                </c:pt>
                <c:pt idx="1">
                  <c:v>1257</c:v>
                </c:pt>
                <c:pt idx="2">
                  <c:v>1143</c:v>
                </c:pt>
                <c:pt idx="3">
                  <c:v>711</c:v>
                </c:pt>
                <c:pt idx="4">
                  <c:v>631</c:v>
                </c:pt>
                <c:pt idx="5">
                  <c:v>507</c:v>
                </c:pt>
                <c:pt idx="6">
                  <c:v>665</c:v>
                </c:pt>
                <c:pt idx="7">
                  <c:v>490</c:v>
                </c:pt>
                <c:pt idx="8">
                  <c:v>929</c:v>
                </c:pt>
                <c:pt idx="9">
                  <c:v>655</c:v>
                </c:pt>
                <c:pt idx="10">
                  <c:v>1023</c:v>
                </c:pt>
                <c:pt idx="11">
                  <c:v>1127</c:v>
                </c:pt>
                <c:pt idx="12">
                  <c:v>10460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F6-4F48-9453-B16A7043E004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F6-4F48-9453-B16A7043E004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805</c:v>
                </c:pt>
                <c:pt idx="1">
                  <c:v>857</c:v>
                </c:pt>
                <c:pt idx="2">
                  <c:v>816</c:v>
                </c:pt>
                <c:pt idx="3">
                  <c:v>609</c:v>
                </c:pt>
                <c:pt idx="4">
                  <c:v>466</c:v>
                </c:pt>
                <c:pt idx="5">
                  <c:v>513</c:v>
                </c:pt>
                <c:pt idx="6">
                  <c:v>730</c:v>
                </c:pt>
                <c:pt idx="7">
                  <c:v>825</c:v>
                </c:pt>
                <c:pt idx="8">
                  <c:v>1068</c:v>
                </c:pt>
                <c:pt idx="9">
                  <c:v>998</c:v>
                </c:pt>
                <c:pt idx="10">
                  <c:v>917</c:v>
                </c:pt>
                <c:pt idx="11">
                  <c:v>1313</c:v>
                </c:pt>
                <c:pt idx="12">
                  <c:v>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F6-4F48-9453-B16A7043E004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F6-4F48-9453-B16A7043E0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6-4F48-9453-B16A7043E004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F6-4F48-9453-B16A7043E0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F6-4F48-9453-B16A7043E0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12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F6-4F48-9453-B16A7043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F6-4F48-9453-B16A7043E0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F6-4F48-9453-B16A7043E0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F6-4F48-9453-B16A7043E0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F6-4F48-9453-B16A7043E0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F6-4F48-9453-B16A7043E0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F6-4F48-9453-B16A7043E0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F6-4F48-9453-B16A7043E0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F6-4F48-9453-B16A7043E0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F6-4F48-9453-B16A7043E0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F6-4F48-9453-B16A7043E0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F6-4F48-9453-B16A7043E0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F6-4F48-9453-B16A7043E0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F6-4F48-9453-B16A7043E004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-6.7736185383244218E-2</c:v>
                </c:pt>
                <c:pt idx="1">
                  <c:v>0.25279106858054234</c:v>
                </c:pt>
                <c:pt idx="2">
                  <c:v>-5.4451166810717377E-2</c:v>
                </c:pt>
                <c:pt idx="3">
                  <c:v>0.20853858784893275</c:v>
                </c:pt>
                <c:pt idx="4">
                  <c:v>-0.15384615384615385</c:v>
                </c:pt>
                <c:pt idx="5">
                  <c:v>-0.21942857142857142</c:v>
                </c:pt>
                <c:pt idx="6">
                  <c:v>-8.6102719033232633E-2</c:v>
                </c:pt>
                <c:pt idx="7">
                  <c:v>-0.64005412719891752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-0.12210938455891351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F6-4F48-9453-B16A7043E004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0.18683812405446298</c:v>
                </c:pt>
                <c:pt idx="1">
                  <c:v>0.24980111376292768</c:v>
                </c:pt>
                <c:pt idx="2">
                  <c:v>-4.2869641294838168E-2</c:v>
                </c:pt>
                <c:pt idx="3">
                  <c:v>3.5161744022503605E-2</c:v>
                </c:pt>
                <c:pt idx="4">
                  <c:v>-0.38985736925515058</c:v>
                </c:pt>
                <c:pt idx="5">
                  <c:v>0.34714003944773175</c:v>
                </c:pt>
                <c:pt idx="6">
                  <c:v>-9.0225563909774431E-2</c:v>
                </c:pt>
                <c:pt idx="7">
                  <c:v>8.5714285714285632E-2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6.6755872732679133E-2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F6-4F48-9453-B16A7043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55-4880-AD6F-C0E171D4A9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2.4180503208719566</c:v>
                </c:pt>
                <c:pt idx="1">
                  <c:v>2.156997578692494</c:v>
                </c:pt>
                <c:pt idx="2">
                  <c:v>2.2048192771084336</c:v>
                </c:pt>
                <c:pt idx="3">
                  <c:v>2.0455305466237941</c:v>
                </c:pt>
                <c:pt idx="4">
                  <c:v>2.0075391683354931</c:v>
                </c:pt>
                <c:pt idx="5">
                  <c:v>1.9847512038523274</c:v>
                </c:pt>
                <c:pt idx="6">
                  <c:v>2.0491893680379398</c:v>
                </c:pt>
                <c:pt idx="7">
                  <c:v>2.3111420612813371</c:v>
                </c:pt>
                <c:pt idx="8">
                  <c:v>2.1934740417273169</c:v>
                </c:pt>
                <c:pt idx="9">
                  <c:v>2.0448011751127897</c:v>
                </c:pt>
                <c:pt idx="10">
                  <c:v>2.1053338449731389</c:v>
                </c:pt>
                <c:pt idx="11">
                  <c:v>2.240995475113122</c:v>
                </c:pt>
                <c:pt idx="12">
                  <c:v>2.1513226933851644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5-4880-AD6F-C0E171D4A9F3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55-4880-AD6F-C0E171D4A9F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2.5154440154440154</c:v>
                </c:pt>
                <c:pt idx="1">
                  <c:v>2.2815777116919707</c:v>
                </c:pt>
                <c:pt idx="2">
                  <c:v>2.1930087051142548</c:v>
                </c:pt>
                <c:pt idx="3">
                  <c:v>2.3559378101223949</c:v>
                </c:pt>
                <c:pt idx="4">
                  <c:v>2.460375816993464</c:v>
                </c:pt>
                <c:pt idx="5">
                  <c:v>2.1475826972010177</c:v>
                </c:pt>
                <c:pt idx="6">
                  <c:v>2.1458937198067631</c:v>
                </c:pt>
                <c:pt idx="7">
                  <c:v>2.2209543568464731</c:v>
                </c:pt>
                <c:pt idx="8">
                  <c:v>2.0783111625216888</c:v>
                </c:pt>
                <c:pt idx="9">
                  <c:v>2.2074144087376601</c:v>
                </c:pt>
                <c:pt idx="10">
                  <c:v>2.1468809073724007</c:v>
                </c:pt>
                <c:pt idx="11">
                  <c:v>2.214271975379881</c:v>
                </c:pt>
                <c:pt idx="12">
                  <c:v>2.233020099749556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5-4880-AD6F-C0E171D4A9F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55-4880-AD6F-C0E171D4A9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55-4880-AD6F-C0E171D4A9F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55-4880-AD6F-C0E171D4A9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55-4880-AD6F-C0E171D4A9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12">
                  <c:v>2.230611764012842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55-4880-AD6F-C0E171D4A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55-4880-AD6F-C0E171D4A9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55-4880-AD6F-C0E171D4A9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55-4880-AD6F-C0E171D4A9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55-4880-AD6F-C0E171D4A9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55-4880-AD6F-C0E171D4A9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55-4880-AD6F-C0E171D4A9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55-4880-AD6F-C0E171D4A9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55-4880-AD6F-C0E171D4A9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55-4880-AD6F-C0E171D4A9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55-4880-AD6F-C0E171D4A9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55-4880-AD6F-C0E171D4A9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55-4880-AD6F-C0E171D4A9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55-4880-AD6F-C0E171D4A9F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4.8141229236425609E-2</c:v>
                </c:pt>
                <c:pt idx="1">
                  <c:v>0.17427337785327968</c:v>
                </c:pt>
                <c:pt idx="2">
                  <c:v>0.20262118259146833</c:v>
                </c:pt>
                <c:pt idx="3">
                  <c:v>0.17523548763326779</c:v>
                </c:pt>
                <c:pt idx="4">
                  <c:v>-0.30525299725358268</c:v>
                </c:pt>
                <c:pt idx="5">
                  <c:v>-0.20221998903709126</c:v>
                </c:pt>
                <c:pt idx="6">
                  <c:v>-0.28438538578670802</c:v>
                </c:pt>
                <c:pt idx="7">
                  <c:v>-0.42365309775747928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-5.8822031420890486E-2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55-4880-AD6F-C0E171D4A9F3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0.1358200750311358</c:v>
                </c:pt>
                <c:pt idx="1">
                  <c:v>0.17570603171892518</c:v>
                </c:pt>
                <c:pt idx="2">
                  <c:v>0.37219056702610276</c:v>
                </c:pt>
                <c:pt idx="3">
                  <c:v>0.20523242387467988</c:v>
                </c:pt>
                <c:pt idx="4">
                  <c:v>0.16090669330321461</c:v>
                </c:pt>
                <c:pt idx="5">
                  <c:v>-0.11004811596634156</c:v>
                </c:pt>
                <c:pt idx="6">
                  <c:v>-0.2254586837112289</c:v>
                </c:pt>
                <c:pt idx="7">
                  <c:v>-0.19221125431128128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7.7067449417601797E-2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55-4880-AD6F-C0E171D4A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ED-41D9-AEF4-1B116A21AD4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D-41D9-AEF4-1B116A21AD40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ED-41D9-AEF4-1B116A21AD4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ED-41D9-AEF4-1B116A21AD4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ED-41D9-AEF4-1B116A21AD4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ED-41D9-AEF4-1B116A21AD4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ED-41D9-AEF4-1B116A21AD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ED-41D9-AEF4-1B116A21AD4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ED-41D9-AEF4-1B116A21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ED-41D9-AEF4-1B116A21AD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ED-41D9-AEF4-1B116A21AD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D-41D9-AEF4-1B116A21AD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D-41D9-AEF4-1B116A21AD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D-41D9-AEF4-1B116A21AD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ED-41D9-AEF4-1B116A21AD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ED-41D9-AEF4-1B116A21AD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D-41D9-AEF4-1B116A21AD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D-41D9-AEF4-1B116A21AD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D-41D9-AEF4-1B116A21AD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ED-41D9-AEF4-1B116A21AD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ED-41D9-AEF4-1B116A21AD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ED-41D9-AEF4-1B116A21AD4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5.712549377089049E-2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ED-41D9-AEF4-1B116A21AD40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0.13544386422976484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ED-41D9-AEF4-1B116A21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D7-42C9-9F70-A2524E1447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7-42C9-9F70-A2524E1447DE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D7-42C9-9F70-A2524E1447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D7-42C9-9F70-A2524E1447DE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D7-42C9-9F70-A2524E1447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D7-42C9-9F70-A2524E14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D7-42C9-9F70-A2524E1447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D7-42C9-9F70-A2524E1447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D7-42C9-9F70-A2524E1447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D7-42C9-9F70-A2524E1447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D7-42C9-9F70-A2524E1447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D7-42C9-9F70-A2524E1447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D7-42C9-9F70-A2524E1447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D7-42C9-9F70-A2524E1447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D7-42C9-9F70-A2524E1447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D7-42C9-9F70-A2524E1447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D7-42C9-9F70-A2524E1447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D7-42C9-9F70-A2524E1447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D7-42C9-9F70-A2524E1447DE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D7-42C9-9F70-A2524E1447DE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D7-42C9-9F70-A2524E14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82-4074-AD18-30987A77D01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0.55909999999999993</c:v>
                </c:pt>
                <c:pt idx="1">
                  <c:v>0.62950000000000006</c:v>
                </c:pt>
                <c:pt idx="2">
                  <c:v>0.59439999999999993</c:v>
                </c:pt>
                <c:pt idx="3">
                  <c:v>0.48899999999999999</c:v>
                </c:pt>
                <c:pt idx="4">
                  <c:v>0.56640000000000001</c:v>
                </c:pt>
                <c:pt idx="5">
                  <c:v>0.51600000000000001</c:v>
                </c:pt>
                <c:pt idx="6">
                  <c:v>0.51919999999999999</c:v>
                </c:pt>
                <c:pt idx="7">
                  <c:v>0.44679999999999997</c:v>
                </c:pt>
                <c:pt idx="8">
                  <c:v>0.51990000000000003</c:v>
                </c:pt>
                <c:pt idx="9">
                  <c:v>0.58550000000000002</c:v>
                </c:pt>
                <c:pt idx="10">
                  <c:v>0.65379999999999994</c:v>
                </c:pt>
                <c:pt idx="11">
                  <c:v>0.64139999999999997</c:v>
                </c:pt>
                <c:pt idx="12">
                  <c:v>0.55989999999999995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2-4074-AD18-30987A77D01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82-4074-AD18-30987A77D01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82-4074-AD18-30987A77D01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2-4074-AD18-30987A77D01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12">
                  <c:v>0.57266250000000007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2-4074-AD18-30987A77D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82-4074-AD18-30987A77D0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82-4074-AD18-30987A77D0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82-4074-AD18-30987A77D0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82-4074-AD18-30987A77D0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82-4074-AD18-30987A77D0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82-4074-AD18-30987A77D0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82-4074-AD18-30987A77D0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82-4074-AD18-30987A77D0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82-4074-AD18-30987A77D0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82-4074-AD18-30987A77D0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82-4074-AD18-30987A77D0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82-4074-AD18-30987A77D0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82-4074-AD18-30987A77D01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0.14311296821369934</c:v>
                </c:pt>
                <c:pt idx="1">
                  <c:v>0.22085992610010075</c:v>
                </c:pt>
                <c:pt idx="2">
                  <c:v>0.14250538627269904</c:v>
                </c:pt>
                <c:pt idx="3">
                  <c:v>0.23950447350309712</c:v>
                </c:pt>
                <c:pt idx="4">
                  <c:v>-4.8403707518022587E-2</c:v>
                </c:pt>
                <c:pt idx="5">
                  <c:v>-5.1388068517424723E-2</c:v>
                </c:pt>
                <c:pt idx="6">
                  <c:v>2.7578947368421147E-2</c:v>
                </c:pt>
                <c:pt idx="7">
                  <c:v>-0.19647463456577818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6.3749651635528704E-2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82-4074-AD18-30987A77D01A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0.36444602778767354</c:v>
                </c:pt>
                <c:pt idx="1">
                  <c:v>0.24661293088664027</c:v>
                </c:pt>
                <c:pt idx="2">
                  <c:v>0.39470223558143891</c:v>
                </c:pt>
                <c:pt idx="3">
                  <c:v>0.34136047666335645</c:v>
                </c:pt>
                <c:pt idx="4">
                  <c:v>0.10605697869284181</c:v>
                </c:pt>
                <c:pt idx="5">
                  <c:v>0.28206492815327322</c:v>
                </c:pt>
                <c:pt idx="6">
                  <c:v>-2.2822822822822886E-2</c:v>
                </c:pt>
                <c:pt idx="7">
                  <c:v>-0.16207128446536645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0.19811659173730511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F82-4074-AD18-30987A77D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F-44F8-AE53-D7E6191718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F-44F8-AE53-D7E619171826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F-44F8-AE53-D7E619171826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F-44F8-AE53-D7E619171826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F-44F8-AE53-D7E6191718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EF-44F8-AE53-D7E619171826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EF-44F8-AE53-D7E6191718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EF-44F8-AE53-D7E6191718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EF-44F8-AE53-D7E61917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F-44F8-AE53-D7E6191718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EF-44F8-AE53-D7E6191718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EF-44F8-AE53-D7E6191718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EF-44F8-AE53-D7E6191718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EF-44F8-AE53-D7E6191718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EF-44F8-AE53-D7E6191718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F-44F8-AE53-D7E6191718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F-44F8-AE53-D7E6191718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F-44F8-AE53-D7E6191718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F-44F8-AE53-D7E6191718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EF-44F8-AE53-D7E6191718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EF-44F8-AE53-D7E6191718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EF-44F8-AE53-D7E619171826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9.4955940443634201E-2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EF-44F8-AE53-D7E619171826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0.17607702349869436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EF-44F8-AE53-D7E61917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F3-4DC3-AAA8-095A3164B1B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0.61130000000000007</c:v>
                </c:pt>
                <c:pt idx="1">
                  <c:v>0.64180000000000004</c:v>
                </c:pt>
                <c:pt idx="2">
                  <c:v>0.62340000000000007</c:v>
                </c:pt>
                <c:pt idx="3">
                  <c:v>0.51950000000000007</c:v>
                </c:pt>
                <c:pt idx="4">
                  <c:v>0.41670000000000001</c:v>
                </c:pt>
                <c:pt idx="5">
                  <c:v>0.39829999999999999</c:v>
                </c:pt>
                <c:pt idx="6">
                  <c:v>0.51170000000000004</c:v>
                </c:pt>
                <c:pt idx="7">
                  <c:v>0.56630000000000003</c:v>
                </c:pt>
                <c:pt idx="8">
                  <c:v>0.44030000000000002</c:v>
                </c:pt>
                <c:pt idx="9">
                  <c:v>0.47799999999999998</c:v>
                </c:pt>
                <c:pt idx="10">
                  <c:v>0.61539999999999995</c:v>
                </c:pt>
                <c:pt idx="11">
                  <c:v>0.56040000000000001</c:v>
                </c:pt>
                <c:pt idx="12">
                  <c:v>0.53115642802858176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3-4DC3-AAA8-095A3164B1B7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F3-4DC3-AAA8-095A3164B1B7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0.49819999999999998</c:v>
                </c:pt>
                <c:pt idx="1">
                  <c:v>0.58590000000000009</c:v>
                </c:pt>
                <c:pt idx="2">
                  <c:v>0.59989999999999999</c:v>
                </c:pt>
                <c:pt idx="3">
                  <c:v>0.58599999999999997</c:v>
                </c:pt>
                <c:pt idx="4">
                  <c:v>0.51639999999999997</c:v>
                </c:pt>
                <c:pt idx="5">
                  <c:v>0.48649999999999999</c:v>
                </c:pt>
                <c:pt idx="6">
                  <c:v>0.53449999999999998</c:v>
                </c:pt>
                <c:pt idx="7">
                  <c:v>0.55869999999999997</c:v>
                </c:pt>
                <c:pt idx="8">
                  <c:v>0.48299999999999998</c:v>
                </c:pt>
                <c:pt idx="9">
                  <c:v>0.52469999999999994</c:v>
                </c:pt>
                <c:pt idx="10">
                  <c:v>0.66370000000000007</c:v>
                </c:pt>
                <c:pt idx="11">
                  <c:v>0.59799999999999998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F3-4DC3-AAA8-095A3164B1B7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F3-4DC3-AAA8-095A3164B1B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F3-4DC3-AAA8-095A3164B1B7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F3-4DC3-AAA8-095A3164B1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F3-4DC3-AAA8-095A3164B1B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F3-4DC3-AAA8-095A3164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F3-4DC3-AAA8-095A3164B1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F3-4DC3-AAA8-095A3164B1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F3-4DC3-AAA8-095A3164B1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F3-4DC3-AAA8-095A3164B1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F3-4DC3-AAA8-095A3164B1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F3-4DC3-AAA8-095A3164B1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F3-4DC3-AAA8-095A3164B1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F3-4DC3-AAA8-095A3164B1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F3-4DC3-AAA8-095A3164B1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F3-4DC3-AAA8-095A3164B1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F3-4DC3-AAA8-095A3164B1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F3-4DC3-AAA8-095A3164B1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F3-4DC3-AAA8-095A3164B1B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3.3747260774287913E-2</c:v>
                </c:pt>
                <c:pt idx="1">
                  <c:v>2.1234145646287672E-2</c:v>
                </c:pt>
                <c:pt idx="2">
                  <c:v>-3.4529349947455379E-2</c:v>
                </c:pt>
                <c:pt idx="3">
                  <c:v>3.8114527711287094E-2</c:v>
                </c:pt>
                <c:pt idx="4">
                  <c:v>-9.0890096113664831E-2</c:v>
                </c:pt>
                <c:pt idx="5">
                  <c:v>7.9094779296437157E-2</c:v>
                </c:pt>
                <c:pt idx="6">
                  <c:v>9.5844104195665247E-2</c:v>
                </c:pt>
                <c:pt idx="7">
                  <c:v>0.10969342548289918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F3-4DC3-AAA8-095A3164B1B7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0.1575331261246522</c:v>
                </c:pt>
                <c:pt idx="1">
                  <c:v>0.11654721096914922</c:v>
                </c:pt>
                <c:pt idx="2">
                  <c:v>3.1600898299646962E-2</c:v>
                </c:pt>
                <c:pt idx="3">
                  <c:v>8.5274302213667053E-2</c:v>
                </c:pt>
                <c:pt idx="4">
                  <c:v>4.415646748260138E-2</c:v>
                </c:pt>
                <c:pt idx="5">
                  <c:v>0.2091388400702987</c:v>
                </c:pt>
                <c:pt idx="6">
                  <c:v>7.6998241156927882E-2</c:v>
                </c:pt>
                <c:pt idx="7">
                  <c:v>0.10577432456295233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F3-4DC3-AAA8-095A3164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53032</c:v>
                </c:pt>
                <c:pt idx="1">
                  <c:v>15166</c:v>
                </c:pt>
                <c:pt idx="2">
                  <c:v>28816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7-48CA-B91E-FC639BB5CD65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52211</c:v>
                </c:pt>
                <c:pt idx="1">
                  <c:v>12973</c:v>
                </c:pt>
                <c:pt idx="2">
                  <c:v>36353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7-48CA-B91E-FC639BB5C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A7-48CA-B91E-FC639BB5CD6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CA7-48CA-B91E-FC639BB5CD6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CA7-48CA-B91E-FC639BB5CD6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7-48CA-B91E-FC639BB5CD6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7-48CA-B91E-FC639BB5CD6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7-48CA-B91E-FC639BB5CD6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7-48CA-B91E-FC639BB5CD6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7-48CA-B91E-FC639BB5CD6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7-48CA-B91E-FC639BB5CD6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0.51420664388351045</c:v>
                </c:pt>
                <c:pt idx="1">
                  <c:v>0.12776623299880832</c:v>
                </c:pt>
                <c:pt idx="2">
                  <c:v>0.35802712311768126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A7-48CA-B91E-FC639BB5C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A7-48CA-B91E-FC639BB5CD6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A7-48CA-B91E-FC639BB5CD6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A7-48CA-B91E-FC639BB5CD6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A7-48CA-B91E-FC639BB5CD6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A7-48CA-B91E-FC639BB5CD6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A7-48CA-B91E-FC639BB5CD65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7-48CA-B91E-FC639BB5CD65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7-48CA-B91E-FC639BB5CD65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7-48CA-B91E-FC639BB5CD65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A7-48CA-B91E-FC639BB5CD65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A7-48CA-B91E-FC639BB5CD6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A7-48CA-B91E-FC639BB5CD6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-1.5481218886709947E-2</c:v>
                </c:pt>
                <c:pt idx="1">
                  <c:v>-0.14459976262692864</c:v>
                </c:pt>
                <c:pt idx="2">
                  <c:v>0.26155607995558028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A7-48CA-B91E-FC639BB5CD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0D-4A84-AF4B-110C1288A6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0D-4A84-AF4B-110C1288A6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0D-4A84-AF4B-110C1288A6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0D-4A84-AF4B-110C1288A6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0D-4A84-AF4B-110C1288A67D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0D-4A84-AF4B-110C1288A67D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0D-4A84-AF4B-110C1288A67D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D-4A84-AF4B-110C1288A67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0D-4A84-AF4B-110C1288A67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0D-4A84-AF4B-110C1288A67D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0D-4A84-AF4B-110C1288A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52211</c:v>
                </c:pt>
                <c:pt idx="1">
                  <c:v>12973</c:v>
                </c:pt>
                <c:pt idx="2">
                  <c:v>36353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0D-4A84-AF4B-110C1288A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A8-424B-98C7-4F41535327D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A8-424B-98C7-4F41535327D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A8-424B-98C7-4F41535327D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A8-424B-98C7-4F41535327D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A8-424B-98C7-4F41535327D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A8-424B-98C7-4F41535327D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A8-424B-98C7-4F41535327D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A8-424B-98C7-4F41535327D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A8-424B-98C7-4F41535327D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A8-424B-98C7-4F4153532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0A8-424B-98C7-4F41535327D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A8-424B-98C7-4F41535327D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A8-424B-98C7-4F41535327D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A8-424B-98C7-4F41535327D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A8-424B-98C7-4F4153532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0A8-424B-98C7-4F41535327D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0A8-424B-98C7-4F41535327D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A8-424B-98C7-4F41535327D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A8-424B-98C7-4F41535327D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A8-424B-98C7-4F41535327D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A8-424B-98C7-4F41535327D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A8-424B-98C7-4F41535327D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A8-424B-98C7-4F41535327D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A8-424B-98C7-4F41535327D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A8-424B-98C7-4F41535327D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A8-424B-98C7-4F41535327D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A8-424B-98C7-4F41535327D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A8-424B-98C7-4F41535327D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A8-424B-98C7-4F41535327D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A8-424B-98C7-4F41535327D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A8-424B-98C7-4F41535327D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A8-424B-98C7-4F41535327D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A8-424B-98C7-4F41535327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0A8-424B-98C7-4F41535327D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0A8-424B-98C7-4F41535327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0A8-424B-98C7-4F41535327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0A8-424B-98C7-4F41535327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0A8-424B-98C7-4F41535327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0A8-424B-98C7-4F41535327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0A8-424B-98C7-4F41535327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0A8-424B-98C7-4F41535327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0A8-424B-98C7-4F41535327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0A8-424B-98C7-4F41535327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0A8-424B-98C7-4F41535327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0A8-424B-98C7-4F41535327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0A8-424B-98C7-4F41535327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0A8-424B-98C7-4F41535327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0A8-424B-98C7-4F41535327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0A8-424B-98C7-4F41535327D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0A8-424B-98C7-4F41535327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A8-424B-98C7-4F41535327D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A8-424B-98C7-4F41535327D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A8-424B-98C7-4F41535327D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A8-424B-98C7-4F41535327D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A8-424B-98C7-4F41535327D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A8-424B-98C7-4F41535327D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A8-424B-98C7-4F41535327D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A8-424B-98C7-4F41535327D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0A8-424B-98C7-4F41535327D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A8-424B-98C7-4F41535327D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0A8-424B-98C7-4F41535327D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0A8-424B-98C7-4F41535327D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0A8-424B-98C7-4F41535327D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0A8-424B-98C7-4F41535327D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0A8-424B-98C7-4F41535327D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0A8-424B-98C7-4F41535327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0A8-424B-98C7-4F41535327D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0A8-424B-98C7-4F41535327D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0A8-424B-98C7-4F41535327D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0A8-424B-98C7-4F41535327D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0A8-424B-98C7-4F41535327D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0A8-424B-98C7-4F41535327D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0A8-424B-98C7-4F41535327D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0A8-424B-98C7-4F41535327D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0A8-424B-98C7-4F41535327D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0A8-424B-98C7-4F41535327D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0A8-424B-98C7-4F41535327D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0A8-424B-98C7-4F41535327D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0A8-424B-98C7-4F41535327D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0A8-424B-98C7-4F41535327D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0A8-424B-98C7-4F41535327D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0A8-424B-98C7-4F41535327D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0A8-424B-98C7-4F41535327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0A8-424B-98C7-4F415353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54-452C-9973-3916AC8DA01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54-452C-9973-3916AC8DA01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54-452C-9973-3916AC8DA01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54-452C-9973-3916AC8DA01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46647</c:v>
                </c:pt>
                <c:pt idx="1">
                  <c:v>54890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54-452C-9973-3916AC8DA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5-46BE-A4B0-BE9566A2CA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1521</c:v>
                </c:pt>
                <c:pt idx="1">
                  <c:v>1118</c:v>
                </c:pt>
                <c:pt idx="2">
                  <c:v>1239</c:v>
                </c:pt>
                <c:pt idx="3">
                  <c:v>820</c:v>
                </c:pt>
                <c:pt idx="4">
                  <c:v>395</c:v>
                </c:pt>
                <c:pt idx="5">
                  <c:v>314</c:v>
                </c:pt>
                <c:pt idx="6">
                  <c:v>351</c:v>
                </c:pt>
                <c:pt idx="7">
                  <c:v>362</c:v>
                </c:pt>
                <c:pt idx="8">
                  <c:v>374</c:v>
                </c:pt>
                <c:pt idx="9">
                  <c:v>772</c:v>
                </c:pt>
                <c:pt idx="10">
                  <c:v>1065</c:v>
                </c:pt>
                <c:pt idx="11">
                  <c:v>1219</c:v>
                </c:pt>
                <c:pt idx="12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5-46BE-A4B0-BE9566A2CA5D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15-46BE-A4B0-BE9566A2CA5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951</c:v>
                </c:pt>
                <c:pt idx="1">
                  <c:v>938</c:v>
                </c:pt>
                <c:pt idx="2">
                  <c:v>1100</c:v>
                </c:pt>
                <c:pt idx="3">
                  <c:v>852</c:v>
                </c:pt>
                <c:pt idx="4">
                  <c:v>480</c:v>
                </c:pt>
                <c:pt idx="5">
                  <c:v>330</c:v>
                </c:pt>
                <c:pt idx="6">
                  <c:v>456</c:v>
                </c:pt>
                <c:pt idx="7">
                  <c:v>554</c:v>
                </c:pt>
                <c:pt idx="8">
                  <c:v>710</c:v>
                </c:pt>
                <c:pt idx="9">
                  <c:v>1127</c:v>
                </c:pt>
                <c:pt idx="10">
                  <c:v>1713</c:v>
                </c:pt>
                <c:pt idx="11">
                  <c:v>2050</c:v>
                </c:pt>
                <c:pt idx="12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5-46BE-A4B0-BE9566A2CA5D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15-46BE-A4B0-BE9566A2CA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15-46BE-A4B0-BE9566A2CA5D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15-46BE-A4B0-BE9566A2CA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15-46BE-A4B0-BE9566A2CA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12">
                  <c:v>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15-46BE-A4B0-BE9566A2C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B215-46BE-A4B0-BE9566A2CA5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234</c:v>
                      </c:pt>
                      <c:pt idx="1">
                        <c:v>336</c:v>
                      </c:pt>
                      <c:pt idx="2">
                        <c:v>488</c:v>
                      </c:pt>
                      <c:pt idx="3">
                        <c:v>331</c:v>
                      </c:pt>
                      <c:pt idx="4">
                        <c:v>354</c:v>
                      </c:pt>
                      <c:pt idx="5">
                        <c:v>380</c:v>
                      </c:pt>
                      <c:pt idx="6">
                        <c:v>460</c:v>
                      </c:pt>
                      <c:pt idx="7">
                        <c:v>399</c:v>
                      </c:pt>
                      <c:pt idx="8">
                        <c:v>487</c:v>
                      </c:pt>
                      <c:pt idx="9">
                        <c:v>957</c:v>
                      </c:pt>
                      <c:pt idx="10">
                        <c:v>1541</c:v>
                      </c:pt>
                      <c:pt idx="11">
                        <c:v>1347</c:v>
                      </c:pt>
                      <c:pt idx="12">
                        <c:v>7314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215-46BE-A4B0-BE9566A2CA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15-46BE-A4B0-BE9566A2CA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15-46BE-A4B0-BE9566A2CA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15-46BE-A4B0-BE9566A2CA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15-46BE-A4B0-BE9566A2CA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15-46BE-A4B0-BE9566A2CA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15-46BE-A4B0-BE9566A2CA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15-46BE-A4B0-BE9566A2CA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15-46BE-A4B0-BE9566A2CA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15-46BE-A4B0-BE9566A2CA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15-46BE-A4B0-BE9566A2CA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15-46BE-A4B0-BE9566A2CA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15-46BE-A4B0-BE9566A2CA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15-46BE-A4B0-BE9566A2CA5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-9.7011494252873587E-2</c:v>
                </c:pt>
                <c:pt idx="1">
                  <c:v>2.5949367088607511E-2</c:v>
                </c:pt>
                <c:pt idx="2">
                  <c:v>-1.7035775127768327E-2</c:v>
                </c:pt>
                <c:pt idx="3">
                  <c:v>-0.13572679509632224</c:v>
                </c:pt>
                <c:pt idx="4">
                  <c:v>-5.0632911392405111E-2</c:v>
                </c:pt>
                <c:pt idx="5">
                  <c:v>-0.1228813559322034</c:v>
                </c:pt>
                <c:pt idx="6">
                  <c:v>-2.7504911591355596E-2</c:v>
                </c:pt>
                <c:pt idx="7">
                  <c:v>0.13644524236983835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-4.3252595155709339E-2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15-46BE-A4B0-BE9566A2CA5D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0.29125575279421434</c:v>
                </c:pt>
                <c:pt idx="1">
                  <c:v>0.44991055456171725</c:v>
                </c:pt>
                <c:pt idx="2">
                  <c:v>0.397094430992736</c:v>
                </c:pt>
                <c:pt idx="3">
                  <c:v>0.20365853658536581</c:v>
                </c:pt>
                <c:pt idx="4">
                  <c:v>0.139240506329114</c:v>
                </c:pt>
                <c:pt idx="5">
                  <c:v>0.31847133757961776</c:v>
                </c:pt>
                <c:pt idx="6">
                  <c:v>0.41025641025641035</c:v>
                </c:pt>
                <c:pt idx="7">
                  <c:v>0.74861878453038666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0.35539215686274517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15-46BE-A4B0-BE9566A2C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31132</c:v>
                </c:pt>
                <c:pt idx="1">
                  <c:v>13566</c:v>
                </c:pt>
                <c:pt idx="2">
                  <c:v>17566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E-4D30-B053-98C64CDE869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97014</c:v>
                </c:pt>
                <c:pt idx="1">
                  <c:v>40573</c:v>
                </c:pt>
                <c:pt idx="2">
                  <c:v>56441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E-4D30-B053-98C64CDE869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101537</c:v>
                </c:pt>
                <c:pt idx="1">
                  <c:v>46647</c:v>
                </c:pt>
                <c:pt idx="2">
                  <c:v>54890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0E-4D30-B053-98C64CDE8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4.6622137011153031E-2</c:v>
                </c:pt>
                <c:pt idx="1">
                  <c:v>0.14970546915436378</c:v>
                </c:pt>
                <c:pt idx="2">
                  <c:v>-2.7480023387253971E-2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0E-4D30-B053-98C64CDE869E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0.29784623250463338</c:v>
                </c:pt>
                <c:pt idx="1">
                  <c:v>0.45995430502957646</c:v>
                </c:pt>
                <c:pt idx="2">
                  <c:v>0.18593898539452081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0E-4D30-B053-98C64CDE869E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0.30560700746100716</c:v>
                </c:pt>
                <c:pt idx="2">
                  <c:v>0.69439299253899289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0E-4D30-B053-98C64CDE869E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0.45940888543092667</c:v>
                </c:pt>
                <c:pt idx="2">
                  <c:v>0.54059111456907338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0E-4D30-B053-98C64CDE8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A0-441E-BA89-7E8E91DC42D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A0-441E-BA89-7E8E91DC42D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0-441E-BA89-7E8E91DC42D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0-441E-BA89-7E8E91DC42D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19174</c:v>
                </c:pt>
                <c:pt idx="1">
                  <c:v>33037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A0-441E-BA89-7E8E91DC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16211</c:v>
                </c:pt>
                <c:pt idx="1">
                  <c:v>6694</c:v>
                </c:pt>
                <c:pt idx="2">
                  <c:v>9517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F-4E01-9664-71130444339B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53032</c:v>
                </c:pt>
                <c:pt idx="1">
                  <c:v>22410</c:v>
                </c:pt>
                <c:pt idx="2">
                  <c:v>30622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F-4E01-9664-71130444339B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52211</c:v>
                </c:pt>
                <c:pt idx="1">
                  <c:v>19174</c:v>
                </c:pt>
                <c:pt idx="2">
                  <c:v>33037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0F-4E01-9664-711304443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-1.5481218886709947E-2</c:v>
                </c:pt>
                <c:pt idx="1">
                  <c:v>-0.14439982150825525</c:v>
                </c:pt>
                <c:pt idx="2">
                  <c:v>7.8864868395271293E-2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0F-4E01-9664-71130444339B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0.35244139360186511</c:v>
                </c:pt>
                <c:pt idx="1">
                  <c:v>0.19345201045686533</c:v>
                </c:pt>
                <c:pt idx="2">
                  <c:v>0.46577044234438092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0F-4E01-9664-71130444339B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0.32541120466091156</c:v>
                </c:pt>
                <c:pt idx="2">
                  <c:v>0.67458879533908844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0F-4E01-9664-71130444339B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0.36724061979276396</c:v>
                </c:pt>
                <c:pt idx="2">
                  <c:v>0.63275938020723599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0F-4E01-9664-711304443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40-41B1-B7B4-4535FE58463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40-41B1-B7B4-4535FE58463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0-41B1-B7B4-4535FE58463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0-41B1-B7B4-4535FE58463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27473</c:v>
                </c:pt>
                <c:pt idx="1">
                  <c:v>21853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40-41B1-B7B4-4535FE584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14921</c:v>
                </c:pt>
                <c:pt idx="1">
                  <c:v>6872</c:v>
                </c:pt>
                <c:pt idx="2">
                  <c:v>8049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5-4FBB-898F-5206B1A4DBA7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43982</c:v>
                </c:pt>
                <c:pt idx="1">
                  <c:v>18163</c:v>
                </c:pt>
                <c:pt idx="2">
                  <c:v>25819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5-4FBB-898F-5206B1A4DBA7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49326</c:v>
                </c:pt>
                <c:pt idx="1">
                  <c:v>27473</c:v>
                </c:pt>
                <c:pt idx="2">
                  <c:v>21853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15-4FBB-898F-5206B1A4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0.12150425173934787</c:v>
                </c:pt>
                <c:pt idx="1">
                  <c:v>0.51258052083906835</c:v>
                </c:pt>
                <c:pt idx="2">
                  <c:v>-0.15360780820326114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15-4FBB-898F-5206B1A4DBA7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0.24466313398940187</c:v>
                </c:pt>
                <c:pt idx="1">
                  <c:v>0.72949323260937993</c:v>
                </c:pt>
                <c:pt idx="2">
                  <c:v>-7.9679932617393145E-2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15-4FBB-898F-5206B1A4DBA7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0.28678506313728136</c:v>
                </c:pt>
                <c:pt idx="2">
                  <c:v>0.71321493686271864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15-4FBB-898F-5206B1A4DBA7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0.5569679276649232</c:v>
                </c:pt>
                <c:pt idx="2">
                  <c:v>0.44303207233507685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15-4FBB-898F-5206B1A4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34-4A3C-AA3E-E2203581EE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34-4A3C-AA3E-E2203581EE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34-4A3C-AA3E-E2203581EE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34-4A3C-AA3E-E2203581EE6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34-4A3C-AA3E-E2203581EE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34-4A3C-AA3E-E2203581EE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34-4A3C-AA3E-E2203581EE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34-4A3C-AA3E-E2203581EE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34-4A3C-AA3E-E2203581EE6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534-4A3C-AA3E-E2203581EE6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4-4A3C-AA3E-E2203581EE6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4-4A3C-AA3E-E2203581EE6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4-4A3C-AA3E-E2203581EE6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34-4A3C-AA3E-E2203581EE6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34-4A3C-AA3E-E2203581EE6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34-4A3C-AA3E-E2203581EE6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34-4A3C-AA3E-E2203581EE6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34-4A3C-AA3E-E2203581EE6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34-4A3C-AA3E-E2203581EE6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534-4A3C-AA3E-E2203581EE6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34-4A3C-AA3E-E2203581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CB-4C50-8377-13C40F10474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B-4C50-8377-13C40F10474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B-4C50-8377-13C40F10474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B-4C50-8377-13C40F10474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B-4C50-8377-13C40F10474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B-4C50-8377-13C40F10474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B-4C50-8377-13C40F10474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B-4C50-8377-13C40F10474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B-4C50-8377-13C40F10474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B-4C50-8377-13C40F10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1CB-4C50-8377-13C40F10474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CB-4C50-8377-13C40F10474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CB-4C50-8377-13C40F10474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CB-4C50-8377-13C40F10474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CB-4C50-8377-13C40F10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1CB-4C50-8377-13C40F10474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1CB-4C50-8377-13C40F10474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CB-4C50-8377-13C40F10474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CB-4C50-8377-13C40F10474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CB-4C50-8377-13C40F10474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CB-4C50-8377-13C40F10474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CB-4C50-8377-13C40F10474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CB-4C50-8377-13C40F10474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CB-4C50-8377-13C40F10474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CB-4C50-8377-13C40F10474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CB-4C50-8377-13C40F10474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CB-4C50-8377-13C40F10474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CB-4C50-8377-13C40F10474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CB-4C50-8377-13C40F10474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CB-4C50-8377-13C40F10474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CB-4C50-8377-13C40F10474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CB-4C50-8377-13C40F10474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CB-4C50-8377-13C40F1047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1CB-4C50-8377-13C40F10474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CB-4C50-8377-13C40F1047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1CB-4C50-8377-13C40F1047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1CB-4C50-8377-13C40F1047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1CB-4C50-8377-13C40F1047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1CB-4C50-8377-13C40F1047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1CB-4C50-8377-13C40F1047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1CB-4C50-8377-13C40F1047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1CB-4C50-8377-13C40F1047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1CB-4C50-8377-13C40F1047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1CB-4C50-8377-13C40F1047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1CB-4C50-8377-13C40F1047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1CB-4C50-8377-13C40F1047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1CB-4C50-8377-13C40F1047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1CB-4C50-8377-13C40F1047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1CB-4C50-8377-13C40F10474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1CB-4C50-8377-13C40F10474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CB-4C50-8377-13C40F10474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CB-4C50-8377-13C40F10474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CB-4C50-8377-13C40F10474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CB-4C50-8377-13C40F10474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CB-4C50-8377-13C40F10474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CB-4C50-8377-13C40F10474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CB-4C50-8377-13C40F10474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CB-4C50-8377-13C40F10474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CB-4C50-8377-13C40F10474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CB-4C50-8377-13C40F10474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1CB-4C50-8377-13C40F10474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1CB-4C50-8377-13C40F10474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1CB-4C50-8377-13C40F10474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1CB-4C50-8377-13C40F10474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1CB-4C50-8377-13C40F10474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1CB-4C50-8377-13C40F1047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1CB-4C50-8377-13C40F10474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1CB-4C50-8377-13C40F10474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1CB-4C50-8377-13C40F10474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1CB-4C50-8377-13C40F10474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1CB-4C50-8377-13C40F10474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1CB-4C50-8377-13C40F10474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1CB-4C50-8377-13C40F10474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1CB-4C50-8377-13C40F10474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1CB-4C50-8377-13C40F10474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1CB-4C50-8377-13C40F10474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1CB-4C50-8377-13C40F10474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1CB-4C50-8377-13C40F10474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1CB-4C50-8377-13C40F10474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1CB-4C50-8377-13C40F10474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1CB-4C50-8377-13C40F10474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1CB-4C50-8377-13C40F10474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1CB-4C50-8377-13C40F1047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1CB-4C50-8377-13C40F10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5-42B4-AA1E-6B7DE1BBD3F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5-42B4-AA1E-6B7DE1BBD3F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75-42B4-AA1E-6B7DE1BBD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75-42B4-AA1E-6B7DE1BBD3F1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75-42B4-AA1E-6B7DE1BBD3F1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75-42B4-AA1E-6B7DE1BBD3F1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75-42B4-AA1E-6B7DE1BBD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D3-4C18-9DB5-9140633AE5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D3-4C18-9DB5-9140633AE5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D3-4C18-9DB5-9140633AE5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D3-4C18-9DB5-9140633AE50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D3-4C18-9DB5-9140633AE50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FD3-4C18-9DB5-9140633AE50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D3-4C18-9DB5-9140633AE50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D3-4C18-9DB5-9140633AE50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D3-4C18-9DB5-9140633AE50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D3-4C18-9DB5-9140633AE50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3-4C18-9DB5-9140633AE50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3-4C18-9DB5-9140633AE50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3-4C18-9DB5-9140633AE50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D3-4C18-9DB5-9140633AE50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D3-4C18-9DB5-9140633AE50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D3-4C18-9DB5-9140633AE50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D3-4C18-9DB5-9140633AE50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D3-4C18-9DB5-9140633AE50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D3-4C18-9DB5-9140633AE50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FD3-4C18-9DB5-9140633AE50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D3-4C18-9DB5-9140633AE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2-4362-94ED-E64FB79EBC2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2-4362-94ED-E64FB79EBC2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2-4362-94ED-E64FB79EBC2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2-4362-94ED-E64FB79EBC2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2-4362-94ED-E64FB79EBC2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2-4362-94ED-E64FB79EBC2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2-4362-94ED-E64FB79EBC2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2-4362-94ED-E64FB79EBC2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2-4362-94ED-E64FB79EBC2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2-4362-94ED-E64FB79EB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802-4362-94ED-E64FB79EBC2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2-4362-94ED-E64FB79EBC2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2-4362-94ED-E64FB79EBC2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2-4362-94ED-E64FB79EBC2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2-4362-94ED-E64FB79EB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802-4362-94ED-E64FB79EBC2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802-4362-94ED-E64FB79EBC2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02-4362-94ED-E64FB79EBC2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02-4362-94ED-E64FB79EBC2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02-4362-94ED-E64FB79EBC2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02-4362-94ED-E64FB79EBC2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02-4362-94ED-E64FB79EBC2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02-4362-94ED-E64FB79EBC2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02-4362-94ED-E64FB79EBC2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02-4362-94ED-E64FB79EBC2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02-4362-94ED-E64FB79EBC2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02-4362-94ED-E64FB79EBC2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02-4362-94ED-E64FB79EBC2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02-4362-94ED-E64FB79EBC2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02-4362-94ED-E64FB79EBC2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02-4362-94ED-E64FB79EBC2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02-4362-94ED-E64FB79EBC2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02-4362-94ED-E64FB79EBC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802-4362-94ED-E64FB79EBC2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02-4362-94ED-E64FB79EBC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802-4362-94ED-E64FB79EBC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802-4362-94ED-E64FB79EBC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802-4362-94ED-E64FB79EBC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802-4362-94ED-E64FB79EBC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802-4362-94ED-E64FB79EBC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802-4362-94ED-E64FB79EBC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802-4362-94ED-E64FB79EBC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802-4362-94ED-E64FB79EBC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802-4362-94ED-E64FB79EBC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802-4362-94ED-E64FB79EBC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802-4362-94ED-E64FB79EBC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802-4362-94ED-E64FB79EBC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802-4362-94ED-E64FB79EBC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802-4362-94ED-E64FB79EBC2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802-4362-94ED-E64FB79EBC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02-4362-94ED-E64FB79EBC2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02-4362-94ED-E64FB79EBC2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02-4362-94ED-E64FB79EBC2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02-4362-94ED-E64FB79EBC2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02-4362-94ED-E64FB79EBC2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02-4362-94ED-E64FB79EBC2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02-4362-94ED-E64FB79EBC2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02-4362-94ED-E64FB79EBC2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02-4362-94ED-E64FB79EBC2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02-4362-94ED-E64FB79EBC2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802-4362-94ED-E64FB79EBC2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802-4362-94ED-E64FB79EBC2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802-4362-94ED-E64FB79EBC2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802-4362-94ED-E64FB79EBC2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802-4362-94ED-E64FB79EBC2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802-4362-94ED-E64FB79EBC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802-4362-94ED-E64FB79EBC2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802-4362-94ED-E64FB79EBC2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802-4362-94ED-E64FB79EBC2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802-4362-94ED-E64FB79EBC2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802-4362-94ED-E64FB79EBC2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802-4362-94ED-E64FB79EBC2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802-4362-94ED-E64FB79EBC2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802-4362-94ED-E64FB79EBC2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802-4362-94ED-E64FB79EBC2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802-4362-94ED-E64FB79EBC2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802-4362-94ED-E64FB79EBC2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802-4362-94ED-E64FB79EBC2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802-4362-94ED-E64FB79EBC2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802-4362-94ED-E64FB79EBC2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802-4362-94ED-E64FB79EBC2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802-4362-94ED-E64FB79EBC2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802-4362-94ED-E64FB79EBC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802-4362-94ED-E64FB79E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85-45EC-AD03-C183F4A63C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638</c:v>
                </c:pt>
                <c:pt idx="1">
                  <c:v>764</c:v>
                </c:pt>
                <c:pt idx="2">
                  <c:v>610</c:v>
                </c:pt>
                <c:pt idx="3">
                  <c:v>458</c:v>
                </c:pt>
                <c:pt idx="4">
                  <c:v>632</c:v>
                </c:pt>
                <c:pt idx="5">
                  <c:v>335</c:v>
                </c:pt>
                <c:pt idx="6">
                  <c:v>424</c:v>
                </c:pt>
                <c:pt idx="7">
                  <c:v>589</c:v>
                </c:pt>
                <c:pt idx="8">
                  <c:v>469</c:v>
                </c:pt>
                <c:pt idx="9">
                  <c:v>567</c:v>
                </c:pt>
                <c:pt idx="10">
                  <c:v>606</c:v>
                </c:pt>
                <c:pt idx="11">
                  <c:v>617</c:v>
                </c:pt>
                <c:pt idx="12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5-45EC-AD03-C183F4A63C4D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85-45EC-AD03-C183F4A63C4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659</c:v>
                </c:pt>
                <c:pt idx="1">
                  <c:v>884</c:v>
                </c:pt>
                <c:pt idx="2">
                  <c:v>918</c:v>
                </c:pt>
                <c:pt idx="3">
                  <c:v>591</c:v>
                </c:pt>
                <c:pt idx="4">
                  <c:v>585</c:v>
                </c:pt>
                <c:pt idx="5">
                  <c:v>399</c:v>
                </c:pt>
                <c:pt idx="6">
                  <c:v>405</c:v>
                </c:pt>
                <c:pt idx="7">
                  <c:v>879</c:v>
                </c:pt>
                <c:pt idx="8">
                  <c:v>557</c:v>
                </c:pt>
                <c:pt idx="9">
                  <c:v>660</c:v>
                </c:pt>
                <c:pt idx="10">
                  <c:v>960</c:v>
                </c:pt>
                <c:pt idx="11">
                  <c:v>1027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85-45EC-AD03-C183F4A63C4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85-45EC-AD03-C183F4A63C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85-45EC-AD03-C183F4A63C4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85-45EC-AD03-C183F4A63C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85-45EC-AD03-C183F4A63C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12">
                  <c:v>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85-45EC-AD03-C183F4A63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85-45EC-AD03-C183F4A63C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85-45EC-AD03-C183F4A63C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85-45EC-AD03-C183F4A63C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85-45EC-AD03-C183F4A63C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85-45EC-AD03-C183F4A63C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85-45EC-AD03-C183F4A63C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85-45EC-AD03-C183F4A63C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85-45EC-AD03-C183F4A63C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85-45EC-AD03-C183F4A63C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85-45EC-AD03-C183F4A63C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85-45EC-AD03-C183F4A63C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85-45EC-AD03-C183F4A63C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85-45EC-AD03-C183F4A63C4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-0.16975609756097565</c:v>
                </c:pt>
                <c:pt idx="1">
                  <c:v>-9.1334894613583129E-2</c:v>
                </c:pt>
                <c:pt idx="2">
                  <c:v>-2.4159663865546244E-2</c:v>
                </c:pt>
                <c:pt idx="3">
                  <c:v>-4.8780487804878092E-2</c:v>
                </c:pt>
                <c:pt idx="4">
                  <c:v>8.6587436332767442E-2</c:v>
                </c:pt>
                <c:pt idx="5">
                  <c:v>-0.17233560090702948</c:v>
                </c:pt>
                <c:pt idx="6">
                  <c:v>-8.9770354906054228E-2</c:v>
                </c:pt>
                <c:pt idx="7">
                  <c:v>0.29828850855745714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-2.2345401004676968E-2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85-45EC-AD03-C183F4A63C4D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0.33385579937304066</c:v>
                </c:pt>
                <c:pt idx="1">
                  <c:v>1.5706806282722585E-2</c:v>
                </c:pt>
                <c:pt idx="2">
                  <c:v>0.52295081967213108</c:v>
                </c:pt>
                <c:pt idx="3">
                  <c:v>0.27729257641921401</c:v>
                </c:pt>
                <c:pt idx="4">
                  <c:v>1.2658227848101333E-2</c:v>
                </c:pt>
                <c:pt idx="5">
                  <c:v>8.9552238805970186E-2</c:v>
                </c:pt>
                <c:pt idx="6">
                  <c:v>2.8301886792452935E-2</c:v>
                </c:pt>
                <c:pt idx="7">
                  <c:v>0.80305602716468583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0.26831460674157293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85-45EC-AD03-C183F4A63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C-4731-BC3D-AF471C8EAFB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C-4731-BC3D-AF471C8EAFB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C-4731-BC3D-AF471C8E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DC-4731-BC3D-AF471C8EAFB5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DC-4731-BC3D-AF471C8EAFB5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DC-4731-BC3D-AF471C8EAFB5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DC-4731-BC3D-AF471C8E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9-4902-BA5A-47C3E4E713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C9-4902-BA5A-47C3E4E713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AC9-4902-BA5A-47C3E4E713E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C9-4902-BA5A-47C3E4E713E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C9-4902-BA5A-47C3E4E713E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AC9-4902-BA5A-47C3E4E713E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C9-4902-BA5A-47C3E4E713E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C9-4902-BA5A-47C3E4E713E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C9-4902-BA5A-47C3E4E713E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C9-4902-BA5A-47C3E4E713E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9-4902-BA5A-47C3E4E713E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9-4902-BA5A-47C3E4E713E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9-4902-BA5A-47C3E4E713E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9-4902-BA5A-47C3E4E713E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9-4902-BA5A-47C3E4E713E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C9-4902-BA5A-47C3E4E713E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C9-4902-BA5A-47C3E4E713E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C9-4902-BA5A-47C3E4E713E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C9-4902-BA5A-47C3E4E713E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AC9-4902-BA5A-47C3E4E713E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AC9-4902-BA5A-47C3E4E7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B-446F-9392-C32D71F7C39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B-446F-9392-C32D71F7C39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B-446F-9392-C32D71F7C39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B-446F-9392-C32D71F7C39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B-446F-9392-C32D71F7C39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B-446F-9392-C32D71F7C39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B-446F-9392-C32D71F7C39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B-446F-9392-C32D71F7C39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B-446F-9392-C32D71F7C39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B-446F-9392-C32D71F7C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D5B-446F-9392-C32D71F7C39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B-446F-9392-C32D71F7C39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B-446F-9392-C32D71F7C39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B-446F-9392-C32D71F7C39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B-446F-9392-C32D71F7C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D5B-446F-9392-C32D71F7C39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D5B-446F-9392-C32D71F7C39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5B-446F-9392-C32D71F7C39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5B-446F-9392-C32D71F7C39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5B-446F-9392-C32D71F7C39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B-446F-9392-C32D71F7C39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5B-446F-9392-C32D71F7C39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5B-446F-9392-C32D71F7C39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5B-446F-9392-C32D71F7C39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5B-446F-9392-C32D71F7C39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5B-446F-9392-C32D71F7C39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5B-446F-9392-C32D71F7C39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5B-446F-9392-C32D71F7C39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5B-446F-9392-C32D71F7C39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5B-446F-9392-C32D71F7C39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5B-446F-9392-C32D71F7C39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5B-446F-9392-C32D71F7C39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5B-446F-9392-C32D71F7C3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D5B-446F-9392-C32D71F7C39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5B-446F-9392-C32D71F7C3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D5B-446F-9392-C32D71F7C3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D5B-446F-9392-C32D71F7C3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D5B-446F-9392-C32D71F7C3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D5B-446F-9392-C32D71F7C3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D5B-446F-9392-C32D71F7C3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D5B-446F-9392-C32D71F7C3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D5B-446F-9392-C32D71F7C3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D5B-446F-9392-C32D71F7C3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D5B-446F-9392-C32D71F7C3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D5B-446F-9392-C32D71F7C3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D5B-446F-9392-C32D71F7C39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D5B-446F-9392-C32D71F7C39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D5B-446F-9392-C32D71F7C39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D5B-446F-9392-C32D71F7C39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D5B-446F-9392-C32D71F7C3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5B-446F-9392-C32D71F7C39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5B-446F-9392-C32D71F7C39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5B-446F-9392-C32D71F7C39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5B-446F-9392-C32D71F7C39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5B-446F-9392-C32D71F7C39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5B-446F-9392-C32D71F7C39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5B-446F-9392-C32D71F7C39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5B-446F-9392-C32D71F7C39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5B-446F-9392-C32D71F7C39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5B-446F-9392-C32D71F7C39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5B-446F-9392-C32D71F7C39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5B-446F-9392-C32D71F7C39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5B-446F-9392-C32D71F7C39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5B-446F-9392-C32D71F7C39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5B-446F-9392-C32D71F7C39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5B-446F-9392-C32D71F7C3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D5B-446F-9392-C32D71F7C39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5B-446F-9392-C32D71F7C39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5B-446F-9392-C32D71F7C39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5B-446F-9392-C32D71F7C39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5B-446F-9392-C32D71F7C39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5B-446F-9392-C32D71F7C39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5B-446F-9392-C32D71F7C39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5B-446F-9392-C32D71F7C39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5B-446F-9392-C32D71F7C39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5B-446F-9392-C32D71F7C39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5B-446F-9392-C32D71F7C39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5B-446F-9392-C32D71F7C39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5B-446F-9392-C32D71F7C39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5B-446F-9392-C32D71F7C39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5B-446F-9392-C32D71F7C39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5B-446F-9392-C32D71F7C39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5B-446F-9392-C32D71F7C3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D5B-446F-9392-C32D71F7C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7-4252-91E3-97B136FD914F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7-4252-91E3-97B136FD914F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07-4252-91E3-97B136FD9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07-4252-91E3-97B136FD914F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07-4252-91E3-97B136FD914F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07-4252-91E3-97B136FD914F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07-4252-91E3-97B136FD9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C-4CBA-86AF-B69CB2FEA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C-4CBA-86AF-B69CB2FEA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80309</c:v>
                </c:pt>
                <c:pt idx="1">
                  <c:v>65021</c:v>
                </c:pt>
                <c:pt idx="2">
                  <c:v>51310</c:v>
                </c:pt>
                <c:pt idx="3">
                  <c:v>33780</c:v>
                </c:pt>
                <c:pt idx="4">
                  <c:v>59066</c:v>
                </c:pt>
                <c:pt idx="5">
                  <c:v>59802</c:v>
                </c:pt>
                <c:pt idx="6">
                  <c:v>65928</c:v>
                </c:pt>
                <c:pt idx="7">
                  <c:v>70751</c:v>
                </c:pt>
                <c:pt idx="8">
                  <c:v>58507</c:v>
                </c:pt>
                <c:pt idx="9">
                  <c:v>44793</c:v>
                </c:pt>
                <c:pt idx="10">
                  <c:v>53720</c:v>
                </c:pt>
                <c:pt idx="11">
                  <c:v>60145</c:v>
                </c:pt>
                <c:pt idx="12">
                  <c:v>65877</c:v>
                </c:pt>
                <c:pt idx="13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C-464C-A67B-1B9BBCC7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0.23512403684963323</c:v>
                </c:pt>
                <c:pt idx="1">
                  <c:v>0.26721886571818354</c:v>
                </c:pt>
                <c:pt idx="2">
                  <c:v>0.51894612196566015</c:v>
                </c:pt>
                <c:pt idx="3">
                  <c:v>-0.42809738258896823</c:v>
                </c:pt>
                <c:pt idx="4">
                  <c:v>-1.2307280692953393E-2</c:v>
                </c:pt>
                <c:pt idx="5">
                  <c:v>-9.2919548598471069E-2</c:v>
                </c:pt>
                <c:pt idx="6">
                  <c:v>-6.8168647792964054E-2</c:v>
                </c:pt>
                <c:pt idx="7">
                  <c:v>0.2092741039533732</c:v>
                </c:pt>
                <c:pt idx="8">
                  <c:v>0.30616390953943706</c:v>
                </c:pt>
                <c:pt idx="9">
                  <c:v>-0.16617647058823526</c:v>
                </c:pt>
                <c:pt idx="10">
                  <c:v>-0.10682517249979218</c:v>
                </c:pt>
                <c:pt idx="11">
                  <c:v>-8.7010641043156145E-2</c:v>
                </c:pt>
                <c:pt idx="12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C-464C-A67B-1B9BBCC7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66121</c:v>
                </c:pt>
                <c:pt idx="1">
                  <c:v>69865</c:v>
                </c:pt>
                <c:pt idx="2">
                  <c:v>53247</c:v>
                </c:pt>
                <c:pt idx="3">
                  <c:v>27791</c:v>
                </c:pt>
                <c:pt idx="4">
                  <c:v>61076</c:v>
                </c:pt>
                <c:pt idx="5">
                  <c:v>75241</c:v>
                </c:pt>
                <c:pt idx="6">
                  <c:v>94045</c:v>
                </c:pt>
                <c:pt idx="7">
                  <c:v>93465</c:v>
                </c:pt>
                <c:pt idx="8">
                  <c:v>95317</c:v>
                </c:pt>
                <c:pt idx="9">
                  <c:v>86230</c:v>
                </c:pt>
                <c:pt idx="10">
                  <c:v>64587</c:v>
                </c:pt>
                <c:pt idx="11">
                  <c:v>58587</c:v>
                </c:pt>
                <c:pt idx="12">
                  <c:v>61801</c:v>
                </c:pt>
                <c:pt idx="13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B-4AFD-AC6B-BD1CEC7D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-5.3589064624633198E-2</c:v>
                </c:pt>
                <c:pt idx="1">
                  <c:v>0.31209270005821921</c:v>
                </c:pt>
                <c:pt idx="2">
                  <c:v>0.91597999352308301</c:v>
                </c:pt>
                <c:pt idx="3">
                  <c:v>-0.5449767502783418</c:v>
                </c:pt>
                <c:pt idx="4">
                  <c:v>-0.18826171900958255</c:v>
                </c:pt>
                <c:pt idx="5">
                  <c:v>-0.19994683396246482</c:v>
                </c:pt>
                <c:pt idx="6">
                  <c:v>6.2055314823730168E-3</c:v>
                </c:pt>
                <c:pt idx="7">
                  <c:v>-1.942990232592301E-2</c:v>
                </c:pt>
                <c:pt idx="8">
                  <c:v>0.10538095790328184</c:v>
                </c:pt>
                <c:pt idx="9">
                  <c:v>0.33509839441373646</c:v>
                </c:pt>
                <c:pt idx="10">
                  <c:v>0.10241179783911103</c:v>
                </c:pt>
                <c:pt idx="11">
                  <c:v>-5.2005630976845074E-2</c:v>
                </c:pt>
                <c:pt idx="12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B-4AFD-AC6B-BD1CEC7D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26-411A-A2E0-7973506E8C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6-411A-A2E0-7973506E8CD7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26-411A-A2E0-7973506E8CD7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6-411A-A2E0-7973506E8CD7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26-411A-A2E0-7973506E8C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6-411A-A2E0-7973506E8CD7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26-411A-A2E0-7973506E8C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26-411A-A2E0-7973506E8C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12">
                  <c:v>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26-411A-A2E0-7973506E8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26-411A-A2E0-7973506E8C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26-411A-A2E0-7973506E8C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26-411A-A2E0-7973506E8C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26-411A-A2E0-7973506E8C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26-411A-A2E0-7973506E8C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26-411A-A2E0-7973506E8C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26-411A-A2E0-7973506E8C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26-411A-A2E0-7973506E8C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26-411A-A2E0-7973506E8C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26-411A-A2E0-7973506E8C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26-411A-A2E0-7973506E8C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26-411A-A2E0-7973506E8C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26-411A-A2E0-7973506E8CD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4.5226130653266416E-2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26-411A-A2E0-7973506E8CD7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26-411A-A2E0-7973506E8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6.png"/><Relationship Id="rId5" Type="http://schemas.openxmlformats.org/officeDocument/2006/relationships/chart" Target="../charts/chart68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6.xml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image" Target="../media/image2.png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6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3.xml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2684AC-0CC1-495A-B63A-0235062F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A09CB0-564C-4181-B546-48F297CDF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FE83C-5B63-4252-B443-44C0FD0A1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ABADD38-C1A0-4F34-BF76-4DDB0C34FAF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93E1943-736D-4293-977D-547393D2B4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35FFA3-E083-9E02-2056-39B10B3D8E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DC9A63-B117-4B4E-AF5F-8ACE9572D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5EC8E2-B32E-4A32-9772-830094F2A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C86B6B-CC03-4548-9413-58C16CCB0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9BD97CC-0D0B-4337-846D-6A4712764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8D00A8F-5674-4ACC-8709-775A1DB6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12,2%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49.326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48,6%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49.326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48,6%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8B4066F-5400-41F2-8275-8D75D5D6E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9FB320-94EE-48AD-9A5C-18F932A78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522B669-974E-4A86-9EEF-61C72B3D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151CA5-6323-4730-842C-389BB5BC8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101.537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0C48AD3-DBC9-4225-83DD-E6CAEFB05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BC7200-3A49-4D82-9231-BDB1ACE52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7A60C0E-7184-4373-87B0-DE4FCDEF0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2C2A5D0-25FC-4A7F-B689-A1E36E2BA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52.211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13936D6-FB98-4EFD-BE86-23A81BC44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F76FA6-C21A-4058-93E9-5DD93B14A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9F45C42-5977-46A3-A796-3567DD22A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962D55-72E5-4B70-A270-EC035EA47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49.326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B1280F4-7BE6-4C4A-9D9B-14F40D01A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B8050F-DBB1-498E-8D5A-58C9E09C7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9D66D68-BA3A-4AA4-9D28-956BE3B64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B9637AF-E34A-4A0F-8846-1ED2ED63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9D1CB0-DCD8-4EB1-AFDD-4E6CA2A4A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81733AD-F073-4F33-AAEB-8FF18351A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8BCA2A-161D-4AB1-AD0F-1B863954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3A7B4D7-07AD-4606-8DF3-412A8E92D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CFFE02C-ABDB-4667-8E5D-21C5BD617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C8400D-80E6-4850-84AD-6346A8F54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317C8C0-7F9C-429F-8B77-372B88AED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8C0C28-3B60-49CD-A854-56A204E01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A9541B6-1A74-4880-903E-D8FB58D8E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C112329-FCD0-4E44-9AE3-6E782D47D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8B1ED2-28AD-4AFB-9FBA-BD9B19A76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79A2B5-1FB8-47B7-BACC-56C3C0A93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9BBF57-378C-437E-8B54-B7412535E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65F899-CBD9-454F-992C-8844DDB2E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A03676-3698-4590-8BCB-08D75DFD4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451951-966D-4307-89EE-F2F434AD8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653783-8D29-4C0C-ABE4-9488C5F56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1C0D42-F6B2-456A-8D84-171B74250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87BAC2-22A5-4704-A185-2648095D7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8FCF89-F0E0-43E7-8B65-FB45F97E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871D19-1CD4-43F3-A386-1F094D4F7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BB0AFF-AE18-4612-A19A-F95275D89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FBB3B4-5316-4CAD-9B3F-5747A710E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050858-57AA-4A68-9556-0E531BD8F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60EE05-872E-4EBF-92C0-0A9FF7CE0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E03B62-311D-42D1-8612-77B57BCD5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AC9367-10E6-4791-97DA-9DD926147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639018-E8D7-407A-AFB3-6E5DD6128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BFEAC7-C506-4212-ACA8-EBE1304FF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D42E9A-C34C-4E32-88A0-DDB2FD393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81F136-9A9F-448A-AB61-505314A0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1198C4-3E7D-45C1-AA5E-0A45A2F5F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2A0943-F388-49CE-AE14-5F32F98B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6D18C9-CA5E-4820-BB0C-2B278C862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8E2C6CF-EA7E-481A-8638-D35AAD465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FC2B59-1969-4B78-9C09-D07054926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EC2F54-4FD7-4579-91F9-46B93800F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EDEC8B-6BF0-45C5-BFD7-1E15B7E8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80D976-4265-4875-A94B-0E44CFB94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69219C-37AA-4A97-832D-7FF2CD000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5FFC97-FE66-4B7B-A193-D2DB2061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6EA5ECB-7FC7-4395-A3B9-F486FEAF4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23E7EE-6302-4753-BB24-F77F0D268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DDD22F4-271C-427F-A9FC-38E65D7A3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A93168-6F3D-49FB-8307-4434A04ED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4EC332-7C95-40D0-8E39-7F289861B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330394-B887-40A5-AFCC-118AB5424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61241FA-6CF4-45D5-B712-2D32306BB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3B168-52AD-4C28-9B66-581858364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8A9AFB-765A-4101-B9A0-3BFB6449C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DADC212-DFBB-4BB7-B61E-6181DDD61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3EF5DA-D6D6-4D08-8CFC-8350B90CF65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ADD572-AEC8-2294-FCE0-CC4657072B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219F276-EB17-760D-00B3-66F9EE545F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803AA8-B35B-422D-BD4B-D46C9C5F5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8D8B4B-996B-4D30-A9B6-3A9E58BD4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B86082-F549-4EA7-A629-396D7F46C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2D380B-6609-403A-9E3D-9CAF5A3C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0D8CD8-72EA-46B2-B1F1-EBAE7DD75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073ADB-E3D7-47A4-8F07-4BFDC177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5DD6DF0-53F0-45FB-878E-AA8F5FABB03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D01BD64-3BAD-823F-2B2D-811BBBD19C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56288C2-C536-73F0-5007-577CB00BEE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3A50B5-67AF-4F63-9287-242038287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B410BC-1869-49A9-89C4-BA2D0B4F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6BF4464-4C6F-4790-BAA1-3C6E5B896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42A7C4-11C6-440B-8F1F-86ABAF4A2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36D668-9373-45D5-B925-3BB70D783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A2D245-9BB1-436C-8F48-0C502D794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2F75B2B-7666-45F3-B6F6-C7447DAA5B7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2D0FBDA-EAC7-2106-1FFA-36D10DE584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17AC59D-F8D4-FA2A-1714-F7DB101CFD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C85DFF-02C6-4A87-B888-AD00BE1B0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1D1B20-D33C-4E1B-9057-3D9817E65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0DE66C-BAD1-4F5B-A684-444A7B50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0A1442-343B-4C34-840C-8122BB27D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D89AA4-917F-4AFB-BC96-56B6BA83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597BB5-68F3-409C-843F-0536691E0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D37172-D480-4385-A86E-9633FA948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9759CD3-CDF2-4CF4-BFC0-E23E29DA0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A28A8B3-8DFF-46FA-9B2F-79C841387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20D5CF5-3D83-4FA6-A32D-405F77440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F1459EC-7954-4942-9037-7805F4028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8E7545E-E509-493A-B38D-10305EEA4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DDE27E-EFCC-4C5B-8F64-EED167A15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4FE45CE-8D58-47E7-9C1A-E5DEC0F51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5850563-8A4E-4966-B200-A125183F5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F006700-B5EB-4BBF-9759-DF1FB0CAD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72C3219-0A6A-42CE-A322-53D5A12C3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09A4FE-D23B-4892-8834-EAC4ACE8E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3FABE-3DCD-4E4B-9329-A58E0F2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3EF2B4-F467-43D4-9DEA-E686182F3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46F157-0924-4E60-8754-46D8D454D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5D5051-860F-43CA-8442-0B15E7B59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75EB25-0464-41AA-8393-7633CD29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49656A-DE85-41C3-BF3C-C63ED7546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AFD73D-5548-4222-8752-F64996684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324E83C-F9E2-4095-BCBA-A9A781281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971A49-3041-4ED7-A3C1-82AE3C0E5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Santa Cruz de Tenerife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EDC44-8D58-4EEF-91F6-053F319E6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98C189-54B7-4DF7-8408-A12837F0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7EB307-C2CE-456E-813A-4967DB5F483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FF3C1D8-0B38-BD97-5B51-77A204CA85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2352AF5-1CA8-82AC-EB34-6412665A57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0D7350-906E-4523-92D6-8C8ECDAAE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7A893A-3DF1-436F-BC8C-8895BD7E4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6B1C6E-007D-4B4E-8FAC-73B66D99A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936DA0-CCBA-460C-9959-11D368E3A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7CF2EC1-C01C-418A-A8E8-65D755BAD66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4604F9A-0A42-D1FD-972C-569DF9411D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6BB7A9-D362-F105-E2EE-B48CAB640A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35CAA3-A569-4F60-8BC9-458A78665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2CE498-6983-45E9-AA00-A499CB823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77C1D6-B23F-4E6A-A311-C3D31686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F2A513-A71D-4459-930C-31218549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CF3FE3-48D5-4406-9933-87D0DCB85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778205-80AC-4461-B856-FC756C5E3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46915FE-FED5-471D-916A-AD3F0BAAB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00439C5-714E-4D2D-82D2-94BF3764C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E5C133F-2584-41E3-8010-B5CC27219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00A6AF1-549A-4548-BA51-6923CA398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E5FB972-A1F8-4949-8529-E92908C10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A7528A5-3619-47F0-9302-D44428F16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52840AE-D6C7-42C4-995E-EAAB73F9D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0EEDAF7-0343-4E83-8FE7-CA61A2952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91D2BE-2EB2-4DA6-91DD-48DBC1CA0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E713BD-8B64-42BE-A2D8-0BA035978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6A4331-60A4-4975-BD49-30C82D03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D504E0-D775-4211-A6C5-44DAE02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C65517-FED4-436F-A6BD-594E853D5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164E31-B605-4B31-84B1-BEF78C06B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1C81D9F-A27C-4074-B431-2704A1CBF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F83036-92FD-4831-AB23-1CBF8C0AE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BB10311-3BC1-4976-8871-80E679774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7ED9286-5C5D-4377-ACC6-14A3256CC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92CD286-964B-4F2B-9EB9-77ECA4E3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8DD0EF8-DCFF-4BFB-ADAA-CD686C023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4EAEB96-8881-4652-9770-4BDDD88DC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B598280-7118-47C3-8661-922AAA889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7122232-E595-49B9-9331-AF4F55DCA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88A80FA-55D0-47BC-A3E8-2875839A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DABAB9-86AD-4369-A639-0F827CBC7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840988-3D19-4BB6-A833-0FC851174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8916EE-F134-4B0C-AF77-CD8D45D48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4C7950-F02D-4B75-84AD-8762B9EC9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5B25B5-DBEA-4889-8C56-D51AB823A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8D64AEF-35FC-447B-BDBD-AD8E6569F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9B040E-79DC-4138-92EE-1B596A987FF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EAD0336-DD37-4A1A-1804-2828ADEE0D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453282B-92C3-8B54-91D0-8D6B2FF5AC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8071A3-C7C2-4F8E-B659-0CA80EF2D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3F42F09-7A5E-4A70-8D01-783A14D08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DC51E04-760A-4FC9-A93A-EF779F5D6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C6DAE2-D9D0-42B7-9ED5-2591CD521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1F7DAB4-6728-4D11-ACB6-2778A363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D37A891-8A87-427C-9FF8-DD8B0EEB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8FA56D-8E2B-4D91-B3D2-435E98B9F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FC42F51-7D5C-44FF-8AC4-AAC6438195E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6C16B34-85A4-E81E-0DB6-99446FBEC2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1AE8CB7-9F5A-64F1-988B-6B039C85DCC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B5E6C-3DBF-4D55-9129-2B6713C8D5CA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F5534BF7-23D0-41F2-BA8A-1707640E0A3D}"/>
    <hyperlink ref="B19" location="'Viajeros entr evol mensu TF'!A1" tooltip="Evolución mensual de viajeros entrentrados en Tenerife según lugar de residencia" display="Evolución mensual de viajeros entrados en Tenerife según lugar de residencia" xr:uid="{9C406C48-7042-4BE3-846C-DB6A5DBE39A2}"/>
    <hyperlink ref="B14" location="'Establecim aloj islas cat y tip'!A1" tooltip="Establecimientos alojativos Canarias e islas" display="Establecimientos alojativos Canarias e islas" xr:uid="{046E7620-52A2-4AE1-AF56-62EE71F8F2E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0A7E0B2-C880-4A27-8D47-FC0418F6DF2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F71EC098-FE35-4CC3-9D68-EE5A9D59B318}"/>
    <hyperlink ref="B37" location="'Pernoctaciones lugar reside'!A1" tooltip="Pernoctaciones registradas en establecimientos alojativos de Canarias e islas según tipología y categoría" display="'Pernoctaciones lugar reside'!A1" xr:uid="{079B4784-7671-4CCD-8919-F0C45FFC4EB7}"/>
    <hyperlink ref="B8" location="'Resumen indicadores (aloj)'!A1" tooltip="Resumen indicadores Tenerife" display="'Resumen indicadores (aloj)'!A1" xr:uid="{9E9553CD-C467-4CC1-B0AB-7E1269EDA698}"/>
    <hyperlink ref="B9" location="'Resumen indicadores municipios '!A1" tooltip="Resumen indicadores municipios Tenerife" display="Resumen indicadores municipios Tenerife" xr:uid="{1068D0B0-06A4-4E62-B063-A7453A029B31}"/>
    <hyperlink ref="B20" location="'Viajeros entr evol mensu TF cat'!A1" tooltip="Evolución mensual de viajeros entrentrados en Tenerife según lugar de residencia" display="'Viajeros entr evol mensu TF cat'!A1" xr:uid="{BDAF6A02-FE44-41B4-9EA6-1FFA021815A6}"/>
    <hyperlink ref="B21" location="'Viajeros entr evol anual TF cat'!A1" tooltip="Evolución mensual de viajeros entrentrados en Tenerife según lugar de residencia" display="'Viajeros entr evol anual TF cat'!A1" xr:uid="{29C77E8B-C04D-450F-9313-96B36FEBDD42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0045F3F9-2986-44C6-8F7E-CD9A9B4AFE3E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D39A243-2AFB-4D66-A727-EE1F34E268EE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9685415-C011-4793-AA89-2A7B3534C64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3EB82E55-78BD-44D4-B2D3-57014DAA3B5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59EFB58-34A4-4812-A4A6-4B901D39092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826EB68-E0A8-4ED4-BCBD-48300F681905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773A25C-FF56-44B3-8FED-D8A4C9C975C9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5683D3D-AA33-4C85-A31B-69B286F7C523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A11988C-8DE5-4E66-8EA0-E7398EED8B53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50D32B4-F7E7-4A83-9A40-86A521F30A4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32DCF0BC-2F5B-428E-AA73-2F7676AD97DC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D9ABC5C8-EFCC-4DA4-97E4-F51E00889352}"/>
    <hyperlink ref="B35" location="'Pernoctaciones evol mensu TF'!A1" tooltip="Evolución mensual de pernoctaciones en Tenerife según lugar de residencia" display="'Pernoctaciones evol mensu TF'!A1" xr:uid="{6204B407-A2B8-400B-A1B5-E91C5240DADE}"/>
    <hyperlink ref="B36" location="'Pernocta evol mensu TF cat'!A1" tooltip="Evolución mensual de pernoctaciones en Tenerife según lugar de residencia" display="'Pernocta evol mensu TF cat'!A1" xr:uid="{8FBCB6EC-DA8B-44BC-B394-6CF4CDB58751}"/>
    <hyperlink ref="B38" location="'Pernoctaciones lugar residen ac'!A1" tooltip="Pernoctaciones registradas en establecimientos alojativos de Canarias e islas según tipología y categoría" display="'Pernoctaciones lugar residen ac'!A1" xr:uid="{C027583E-D07C-42E3-A32E-60FF9E06BA75}"/>
    <hyperlink ref="B39" location="'Pernoctaciones lugar reside año'!A1" tooltip="Pernoctaciones registradas en establecimientos alojativos de Canarias e islas según tipología y categoría" display="'Pernoctaciones lugar reside año'!A1" xr:uid="{F3BAEC99-52DD-424F-9CA6-512B1D440B2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A8DE3B4-5D36-4F5D-947B-BA6E6C89099F}"/>
    <hyperlink ref="B41" location="'EM evol menusual lugar resd'!A1" tooltip="Evolución mensual de estancia media en Tenerife según lugar de residencia" display="'EM evol menusual lugar resd'!A1" xr:uid="{E98153B6-C9AB-4AC4-9DE7-1D223294B8D4}"/>
    <hyperlink ref="B42" location="'EM evol mensu TF cat '!A1" tooltip="Evolución mensual de estancia media en Tenerife según lugar de residencia" display="'EM evol mensu TF cat '!A1" xr:uid="{5DF95C66-F6AF-4079-8F4C-CD3BA59218A7}"/>
    <hyperlink ref="B44" location="'tasa de ocupación evol mens'!A1" tooltip="Evolución mensual de estancia media en Tenerife según lugar de residencia" display="'tasa de ocupación evol mens'!A1" xr:uid="{9DC6A4CF-F2F7-4A03-8F05-94CE4CE71ABA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0C815911-972F-4846-B459-DA42143CF741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A058DE02-1CE1-4D17-9C5D-8B089B41078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66D2243B-0266-498A-B3E5-2786A8B2C43E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69BABA9-4812-4318-8901-9383658C81BB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C01B0FEC-0E9B-42FB-9E2C-E03E2E3FAB2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957B9-0E60-4DA4-B95E-FB2F196E6DAB}">
  <sheetPr>
    <tabColor theme="7" tint="0.79998168889431442"/>
  </sheetPr>
  <dimension ref="A4:P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272</v>
      </c>
      <c r="O8" s="112" t="s">
        <v>273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L21" si="0">IFERROR(E9/C9-1,"-")</f>
        <v>0</v>
      </c>
      <c r="G9" s="115">
        <v>4767</v>
      </c>
      <c r="H9" s="116">
        <f t="shared" si="0"/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v>1.0928035918505552E-2</v>
      </c>
      <c r="O9" s="116"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v>-6.5861690450055299E-3</v>
      </c>
      <c r="O10" s="116"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v>-8.7510923969174592E-2</v>
      </c>
      <c r="O11" s="116"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v>-6.5260519995823385E-3</v>
      </c>
      <c r="O12" s="116"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v>-2.4718975448800418E-2</v>
      </c>
      <c r="O13" s="116"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v>8.3189679141411288E-2</v>
      </c>
      <c r="O14" s="116"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v>0.28685306365258767</v>
      </c>
      <c r="O15" s="116"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v>1.3873140799039563E-2</v>
      </c>
      <c r="O16" s="116"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/>
      <c r="N17" s="116" t="s">
        <v>229</v>
      </c>
      <c r="O17" s="116" t="s">
        <v>229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162243</v>
      </c>
      <c r="N21" s="119">
        <v>2.4397173867747535E-2</v>
      </c>
      <c r="O21" s="119">
        <v>0.13347259288239322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272</v>
      </c>
      <c r="O30" s="112" t="s">
        <v>273</v>
      </c>
    </row>
    <row r="31" spans="1:16" x14ac:dyDescent="0.25">
      <c r="B31" s="114" t="s">
        <v>71</v>
      </c>
      <c r="C31" s="115">
        <v>20553</v>
      </c>
      <c r="D31" s="116">
        <v>-2.1239106624124982E-2</v>
      </c>
      <c r="E31" s="115">
        <v>20553</v>
      </c>
      <c r="F31" s="116">
        <f t="shared" ref="F31:L43" si="1">IFERROR(E31/C31-1,"-")</f>
        <v>0</v>
      </c>
      <c r="G31" s="115">
        <v>4767</v>
      </c>
      <c r="H31" s="116">
        <f t="shared" si="1"/>
        <v>-0.76806305648810391</v>
      </c>
      <c r="I31" s="115">
        <v>14146</v>
      </c>
      <c r="J31" s="116">
        <f t="shared" si="1"/>
        <v>1.9674847912733373</v>
      </c>
      <c r="K31" s="115">
        <v>23609</v>
      </c>
      <c r="L31" s="116">
        <f t="shared" si="1"/>
        <v>0.66895235402233855</v>
      </c>
      <c r="M31" s="115">
        <v>23867</v>
      </c>
      <c r="N31" s="116">
        <v>1.0928035918505552E-2</v>
      </c>
      <c r="O31" s="116">
        <v>0.16124166788303418</v>
      </c>
    </row>
    <row r="32" spans="1:16" x14ac:dyDescent="0.25">
      <c r="B32" s="114" t="s">
        <v>73</v>
      </c>
      <c r="C32" s="115">
        <v>20929</v>
      </c>
      <c r="D32" s="116">
        <v>-5.9032461109612466E-2</v>
      </c>
      <c r="E32" s="115">
        <v>23364</v>
      </c>
      <c r="F32" s="116">
        <f t="shared" si="1"/>
        <v>0.11634574036026568</v>
      </c>
      <c r="G32" s="115">
        <v>8041</v>
      </c>
      <c r="H32" s="116">
        <f t="shared" si="1"/>
        <v>-0.65583804143126179</v>
      </c>
      <c r="I32" s="115">
        <v>17059</v>
      </c>
      <c r="J32" s="116">
        <f t="shared" si="1"/>
        <v>1.1215023007088671</v>
      </c>
      <c r="K32" s="115">
        <v>22775</v>
      </c>
      <c r="L32" s="116">
        <f t="shared" si="1"/>
        <v>0.33507239580280213</v>
      </c>
      <c r="M32" s="115">
        <v>22625</v>
      </c>
      <c r="N32" s="116">
        <v>-6.5861690450055299E-3</v>
      </c>
      <c r="O32" s="116">
        <v>8.1035883224234384E-2</v>
      </c>
    </row>
    <row r="33" spans="2:16" x14ac:dyDescent="0.25">
      <c r="B33" s="114" t="s">
        <v>75</v>
      </c>
      <c r="C33" s="115">
        <v>21779</v>
      </c>
      <c r="D33" s="116">
        <v>-1.6172019695532391E-2</v>
      </c>
      <c r="E33" s="115">
        <v>8936</v>
      </c>
      <c r="F33" s="116">
        <f t="shared" si="1"/>
        <v>-0.58969649662518941</v>
      </c>
      <c r="G33" s="115">
        <v>10312</v>
      </c>
      <c r="H33" s="116">
        <f t="shared" si="1"/>
        <v>0.15398388540734098</v>
      </c>
      <c r="I33" s="115">
        <v>20054</v>
      </c>
      <c r="J33" s="116">
        <f t="shared" si="1"/>
        <v>0.94472459270752518</v>
      </c>
      <c r="K33" s="115">
        <v>25174</v>
      </c>
      <c r="L33" s="116">
        <f t="shared" si="1"/>
        <v>0.25531066121472024</v>
      </c>
      <c r="M33" s="115">
        <v>22971</v>
      </c>
      <c r="N33" s="116">
        <v>-8.7510923969174592E-2</v>
      </c>
      <c r="O33" s="116">
        <v>5.4731622204876151E-2</v>
      </c>
    </row>
    <row r="34" spans="2:16" x14ac:dyDescent="0.25">
      <c r="B34" s="114" t="s">
        <v>77</v>
      </c>
      <c r="C34" s="115">
        <v>16758</v>
      </c>
      <c r="D34" s="116">
        <v>-0.13676402410755684</v>
      </c>
      <c r="E34" s="115">
        <v>0</v>
      </c>
      <c r="F34" s="116">
        <f t="shared" si="1"/>
        <v>-1</v>
      </c>
      <c r="G34" s="115">
        <v>9597</v>
      </c>
      <c r="H34" s="116" t="str">
        <f t="shared" si="1"/>
        <v>-</v>
      </c>
      <c r="I34" s="115">
        <v>17340</v>
      </c>
      <c r="J34" s="116">
        <f t="shared" si="1"/>
        <v>0.8068146295717411</v>
      </c>
      <c r="K34" s="115">
        <v>19154</v>
      </c>
      <c r="L34" s="116">
        <f t="shared" si="1"/>
        <v>0.10461361014994242</v>
      </c>
      <c r="M34" s="115">
        <v>19029</v>
      </c>
      <c r="N34" s="116">
        <v>-6.5260519995823385E-3</v>
      </c>
      <c r="O34" s="116">
        <v>0.13551736484067312</v>
      </c>
    </row>
    <row r="35" spans="2:16" x14ac:dyDescent="0.25">
      <c r="B35" s="114" t="s">
        <v>79</v>
      </c>
      <c r="C35" s="115">
        <v>17027</v>
      </c>
      <c r="D35" s="116">
        <v>-0.10900052328623755</v>
      </c>
      <c r="E35" s="115">
        <v>0</v>
      </c>
      <c r="F35" s="116">
        <f t="shared" si="1"/>
        <v>-1</v>
      </c>
      <c r="G35" s="115">
        <v>12545</v>
      </c>
      <c r="H35" s="116" t="str">
        <f t="shared" si="1"/>
        <v>-</v>
      </c>
      <c r="I35" s="115">
        <v>18214</v>
      </c>
      <c r="J35" s="116">
        <f t="shared" si="1"/>
        <v>0.45189318453567151</v>
      </c>
      <c r="K35" s="115">
        <v>17881</v>
      </c>
      <c r="L35" s="116">
        <f t="shared" si="1"/>
        <v>-1.828263972768196E-2</v>
      </c>
      <c r="M35" s="115">
        <v>17439</v>
      </c>
      <c r="N35" s="116">
        <v>-2.4718975448800418E-2</v>
      </c>
      <c r="O35" s="116">
        <v>2.4196863804545776E-2</v>
      </c>
    </row>
    <row r="36" spans="2:16" x14ac:dyDescent="0.25">
      <c r="B36" s="114" t="s">
        <v>81</v>
      </c>
      <c r="C36" s="115">
        <v>15071</v>
      </c>
      <c r="D36" s="116">
        <v>-0.16794567437751895</v>
      </c>
      <c r="E36" s="115">
        <v>0</v>
      </c>
      <c r="F36" s="116">
        <f t="shared" si="1"/>
        <v>-1</v>
      </c>
      <c r="G36" s="115">
        <v>13541</v>
      </c>
      <c r="H36" s="116" t="str">
        <f t="shared" si="1"/>
        <v>-</v>
      </c>
      <c r="I36" s="115">
        <v>17608</v>
      </c>
      <c r="J36" s="116">
        <f t="shared" si="1"/>
        <v>0.30034709401078197</v>
      </c>
      <c r="K36" s="115">
        <v>17983</v>
      </c>
      <c r="L36" s="116">
        <f t="shared" si="1"/>
        <v>2.1297137664697763E-2</v>
      </c>
      <c r="M36" s="115">
        <v>19479</v>
      </c>
      <c r="N36" s="116">
        <v>8.3189679141411288E-2</v>
      </c>
      <c r="O36" s="116">
        <v>0.29248225068011413</v>
      </c>
    </row>
    <row r="37" spans="2:16" x14ac:dyDescent="0.25">
      <c r="B37" s="114" t="s">
        <v>83</v>
      </c>
      <c r="C37" s="115">
        <v>17228</v>
      </c>
      <c r="D37" s="116">
        <v>-3.5062170942085857E-2</v>
      </c>
      <c r="E37" s="115">
        <v>0</v>
      </c>
      <c r="F37" s="116">
        <f t="shared" si="1"/>
        <v>-1</v>
      </c>
      <c r="G37" s="115">
        <v>14398</v>
      </c>
      <c r="H37" s="116" t="str">
        <f t="shared" si="1"/>
        <v>-</v>
      </c>
      <c r="I37" s="115">
        <v>18083</v>
      </c>
      <c r="J37" s="116">
        <f t="shared" si="1"/>
        <v>0.25593832476732881</v>
      </c>
      <c r="K37" s="115">
        <v>16810</v>
      </c>
      <c r="L37" s="116">
        <f t="shared" si="1"/>
        <v>-7.0397611015871275E-2</v>
      </c>
      <c r="M37" s="115">
        <v>21632</v>
      </c>
      <c r="N37" s="116">
        <v>0.28685306365258767</v>
      </c>
      <c r="O37" s="116">
        <v>0.25563036916647319</v>
      </c>
    </row>
    <row r="38" spans="2:16" x14ac:dyDescent="0.25">
      <c r="B38" s="114" t="s">
        <v>85</v>
      </c>
      <c r="C38" s="115">
        <v>13793</v>
      </c>
      <c r="D38" s="116">
        <v>-3.6868933733677833E-2</v>
      </c>
      <c r="E38" s="115">
        <v>6776</v>
      </c>
      <c r="F38" s="116">
        <f t="shared" si="1"/>
        <v>-0.50873631552236642</v>
      </c>
      <c r="G38" s="115">
        <v>13925</v>
      </c>
      <c r="H38" s="116">
        <f t="shared" si="1"/>
        <v>1.0550472255017711</v>
      </c>
      <c r="I38" s="115">
        <v>15520</v>
      </c>
      <c r="J38" s="116">
        <f t="shared" si="1"/>
        <v>0.1145421903052064</v>
      </c>
      <c r="K38" s="115">
        <v>14993</v>
      </c>
      <c r="L38" s="116">
        <f t="shared" si="1"/>
        <v>-3.39561855670103E-2</v>
      </c>
      <c r="M38" s="115">
        <v>15201</v>
      </c>
      <c r="N38" s="116">
        <v>1.3873140799039563E-2</v>
      </c>
      <c r="O38" s="116">
        <v>0.10208076560574209</v>
      </c>
    </row>
    <row r="39" spans="2:16" x14ac:dyDescent="0.25">
      <c r="B39" s="114" t="s">
        <v>87</v>
      </c>
      <c r="C39" s="115">
        <v>15992</v>
      </c>
      <c r="D39" s="116">
        <v>2.2833386632555186E-2</v>
      </c>
      <c r="E39" s="115">
        <v>7423</v>
      </c>
      <c r="F39" s="116">
        <f t="shared" si="1"/>
        <v>-0.53583041520760388</v>
      </c>
      <c r="G39" s="115">
        <v>16473</v>
      </c>
      <c r="H39" s="116">
        <f t="shared" si="1"/>
        <v>1.2191836184830929</v>
      </c>
      <c r="I39" s="115">
        <v>19959</v>
      </c>
      <c r="J39" s="116">
        <f t="shared" si="1"/>
        <v>0.21161901293024954</v>
      </c>
      <c r="K39" s="115">
        <v>15933</v>
      </c>
      <c r="L39" s="116">
        <f t="shared" si="1"/>
        <v>-0.2017135127010371</v>
      </c>
      <c r="M39" s="115"/>
      <c r="N39" s="116" t="s">
        <v>229</v>
      </c>
      <c r="O39" s="116" t="s">
        <v>229</v>
      </c>
    </row>
    <row r="40" spans="2:16" x14ac:dyDescent="0.25">
      <c r="B40" s="114" t="s">
        <v>89</v>
      </c>
      <c r="C40" s="115">
        <v>18677</v>
      </c>
      <c r="D40" s="116">
        <v>-6.8292926269579945E-2</v>
      </c>
      <c r="E40" s="115">
        <v>9298</v>
      </c>
      <c r="F40" s="116">
        <f t="shared" si="1"/>
        <v>-0.50216844246934733</v>
      </c>
      <c r="G40" s="115">
        <v>19721</v>
      </c>
      <c r="H40" s="116">
        <f t="shared" si="1"/>
        <v>1.1209937620993764</v>
      </c>
      <c r="I40" s="115">
        <v>21932</v>
      </c>
      <c r="J40" s="116">
        <f t="shared" si="1"/>
        <v>0.11211399016277057</v>
      </c>
      <c r="K40" s="115">
        <v>20553</v>
      </c>
      <c r="L40" s="116">
        <f t="shared" si="1"/>
        <v>-6.2876162684661674E-2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21685</v>
      </c>
      <c r="D41" s="116">
        <v>-1.5749818445896846E-2</v>
      </c>
      <c r="E41" s="115">
        <v>8104</v>
      </c>
      <c r="F41" s="116">
        <f t="shared" si="1"/>
        <v>-0.62628545077242337</v>
      </c>
      <c r="G41" s="115">
        <v>22740</v>
      </c>
      <c r="H41" s="116">
        <f t="shared" si="1"/>
        <v>1.8060217176702862</v>
      </c>
      <c r="I41" s="115">
        <v>25251</v>
      </c>
      <c r="J41" s="116">
        <f t="shared" si="1"/>
        <v>0.11042216358839041</v>
      </c>
      <c r="K41" s="115">
        <v>23667</v>
      </c>
      <c r="L41" s="116">
        <f t="shared" si="1"/>
        <v>-6.2730188903409756E-2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20923</v>
      </c>
      <c r="D42" s="116">
        <v>2.528544127015242E-2</v>
      </c>
      <c r="E42" s="115">
        <v>6962</v>
      </c>
      <c r="F42" s="116">
        <f t="shared" si="1"/>
        <v>-0.66725612961812364</v>
      </c>
      <c r="G42" s="115">
        <v>18198</v>
      </c>
      <c r="H42" s="116">
        <f t="shared" si="1"/>
        <v>1.6139040505601838</v>
      </c>
      <c r="I42" s="115">
        <v>23965</v>
      </c>
      <c r="J42" s="116">
        <f t="shared" si="1"/>
        <v>0.3169029563688317</v>
      </c>
      <c r="K42" s="115">
        <v>20577</v>
      </c>
      <c r="L42" s="116">
        <f t="shared" si="1"/>
        <v>-0.14137283538493639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220415</v>
      </c>
      <c r="D43" s="119">
        <v>-5.1199049541774122E-2</v>
      </c>
      <c r="E43" s="118">
        <v>103516</v>
      </c>
      <c r="F43" s="119">
        <f t="shared" si="1"/>
        <v>-0.53035864165324509</v>
      </c>
      <c r="G43" s="118">
        <v>164258</v>
      </c>
      <c r="H43" s="119">
        <f t="shared" si="1"/>
        <v>0.58678851578499946</v>
      </c>
      <c r="I43" s="118">
        <v>229131</v>
      </c>
      <c r="J43" s="119">
        <f t="shared" si="1"/>
        <v>0.39494575606667559</v>
      </c>
      <c r="K43" s="118">
        <v>239109</v>
      </c>
      <c r="L43" s="119">
        <f t="shared" si="1"/>
        <v>4.3547141155059865E-2</v>
      </c>
      <c r="M43" s="118">
        <v>162243</v>
      </c>
      <c r="N43" s="119">
        <v>2.4397173867747535E-2</v>
      </c>
      <c r="O43" s="119">
        <v>0.13347259288239322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272</v>
      </c>
      <c r="O52" s="112" t="s">
        <v>273</v>
      </c>
    </row>
    <row r="53" spans="1:16" x14ac:dyDescent="0.25">
      <c r="A53" s="1">
        <v>1</v>
      </c>
      <c r="B53" s="114" t="s">
        <v>71</v>
      </c>
      <c r="C53" s="115">
        <v>10736</v>
      </c>
      <c r="D53" s="116">
        <v>6.4685478578794253E-3</v>
      </c>
      <c r="E53" s="115">
        <v>9949</v>
      </c>
      <c r="F53" s="116">
        <f t="shared" ref="F53:L65" si="2">IFERROR(E53/C53-1,"-")</f>
        <v>-7.33047690014903E-2</v>
      </c>
      <c r="G53" s="115">
        <v>1748</v>
      </c>
      <c r="H53" s="116">
        <f t="shared" si="2"/>
        <v>-0.82430395014574331</v>
      </c>
      <c r="I53" s="115">
        <v>8448</v>
      </c>
      <c r="J53" s="116">
        <f t="shared" si="2"/>
        <v>3.832951945080092</v>
      </c>
      <c r="K53" s="115">
        <v>14009</v>
      </c>
      <c r="L53" s="116">
        <f t="shared" si="2"/>
        <v>0.65826231060606055</v>
      </c>
      <c r="M53" s="115">
        <v>13713</v>
      </c>
      <c r="N53" s="116">
        <v>-2.1129274038118373E-2</v>
      </c>
      <c r="O53" s="116">
        <v>0.27729135618479872</v>
      </c>
    </row>
    <row r="54" spans="1:16" x14ac:dyDescent="0.25">
      <c r="A54" s="1">
        <v>2</v>
      </c>
      <c r="B54" s="114" t="s">
        <v>73</v>
      </c>
      <c r="C54" s="115">
        <v>10604</v>
      </c>
      <c r="D54" s="116">
        <v>-2.8211397404551697E-3</v>
      </c>
      <c r="E54" s="115">
        <v>11543</v>
      </c>
      <c r="F54" s="116">
        <f t="shared" si="2"/>
        <v>8.8551490003772271E-2</v>
      </c>
      <c r="G54" s="115">
        <v>3877</v>
      </c>
      <c r="H54" s="116">
        <f t="shared" si="2"/>
        <v>-0.66412544399202988</v>
      </c>
      <c r="I54" s="115">
        <v>10670</v>
      </c>
      <c r="J54" s="116">
        <f t="shared" si="2"/>
        <v>1.7521279339695641</v>
      </c>
      <c r="K54" s="115">
        <v>13831</v>
      </c>
      <c r="L54" s="116">
        <f t="shared" si="2"/>
        <v>0.29625117150890357</v>
      </c>
      <c r="M54" s="115">
        <v>13097</v>
      </c>
      <c r="N54" s="116">
        <v>-5.3069192393897735E-2</v>
      </c>
      <c r="O54" s="116">
        <v>0.23509996227838559</v>
      </c>
    </row>
    <row r="55" spans="1:16" x14ac:dyDescent="0.25">
      <c r="A55" s="1">
        <v>3</v>
      </c>
      <c r="B55" s="114" t="s">
        <v>75</v>
      </c>
      <c r="C55" s="115">
        <v>11570</v>
      </c>
      <c r="D55" s="116">
        <v>1.5446726347200235E-2</v>
      </c>
      <c r="E55" s="115">
        <v>4800</v>
      </c>
      <c r="F55" s="116">
        <f t="shared" si="2"/>
        <v>-0.58513396715643906</v>
      </c>
      <c r="G55" s="115">
        <v>5386</v>
      </c>
      <c r="H55" s="116">
        <f t="shared" si="2"/>
        <v>0.12208333333333332</v>
      </c>
      <c r="I55" s="115">
        <v>12702</v>
      </c>
      <c r="J55" s="116">
        <f t="shared" si="2"/>
        <v>1.3583364277757148</v>
      </c>
      <c r="K55" s="115">
        <v>15155</v>
      </c>
      <c r="L55" s="116">
        <f t="shared" si="2"/>
        <v>0.19311919382774367</v>
      </c>
      <c r="M55" s="115">
        <v>13219</v>
      </c>
      <c r="N55" s="116">
        <v>-0.1277466182777961</v>
      </c>
      <c r="O55" s="116">
        <v>0.14252376836646508</v>
      </c>
    </row>
    <row r="56" spans="1:16" x14ac:dyDescent="0.25">
      <c r="A56" s="1">
        <v>4</v>
      </c>
      <c r="B56" s="114" t="s">
        <v>77</v>
      </c>
      <c r="C56" s="115">
        <v>8983</v>
      </c>
      <c r="D56" s="116">
        <v>-4.7704865896321391E-2</v>
      </c>
      <c r="E56" s="115">
        <v>0</v>
      </c>
      <c r="F56" s="116">
        <f t="shared" si="2"/>
        <v>-1</v>
      </c>
      <c r="G56" s="115">
        <v>6275</v>
      </c>
      <c r="H56" s="116" t="str">
        <f t="shared" si="2"/>
        <v>-</v>
      </c>
      <c r="I56" s="115">
        <v>11294</v>
      </c>
      <c r="J56" s="116">
        <f t="shared" si="2"/>
        <v>0.79984063745019918</v>
      </c>
      <c r="K56" s="115">
        <v>11713</v>
      </c>
      <c r="L56" s="116">
        <f t="shared" si="2"/>
        <v>3.7099344784841559E-2</v>
      </c>
      <c r="M56" s="115">
        <v>11165</v>
      </c>
      <c r="N56" s="116">
        <v>-4.6785622812259842E-2</v>
      </c>
      <c r="O56" s="116">
        <v>0.24290326171657584</v>
      </c>
    </row>
    <row r="57" spans="1:16" x14ac:dyDescent="0.25">
      <c r="A57" s="1">
        <v>5</v>
      </c>
      <c r="B57" s="114" t="s">
        <v>79</v>
      </c>
      <c r="C57" s="115">
        <v>8538</v>
      </c>
      <c r="D57" s="116">
        <v>-4.7735891144322973E-2</v>
      </c>
      <c r="E57" s="115">
        <v>0</v>
      </c>
      <c r="F57" s="116">
        <f t="shared" si="2"/>
        <v>-1</v>
      </c>
      <c r="G57" s="115">
        <v>8426</v>
      </c>
      <c r="H57" s="116" t="str">
        <f t="shared" si="2"/>
        <v>-</v>
      </c>
      <c r="I57" s="115">
        <v>10870</v>
      </c>
      <c r="J57" s="116">
        <f t="shared" si="2"/>
        <v>0.29005459292665559</v>
      </c>
      <c r="K57" s="115">
        <v>10695</v>
      </c>
      <c r="L57" s="116">
        <f t="shared" si="2"/>
        <v>-1.609935602575896E-2</v>
      </c>
      <c r="M57" s="115">
        <v>10226</v>
      </c>
      <c r="N57" s="116">
        <v>-4.3852267414679735E-2</v>
      </c>
      <c r="O57" s="116">
        <v>0.19770438041695937</v>
      </c>
    </row>
    <row r="58" spans="1:16" x14ac:dyDescent="0.25">
      <c r="A58" s="1">
        <v>6</v>
      </c>
      <c r="B58" s="114" t="s">
        <v>81</v>
      </c>
      <c r="C58" s="115">
        <v>7595</v>
      </c>
      <c r="D58" s="116">
        <v>-0.12206681308519252</v>
      </c>
      <c r="E58" s="115">
        <v>0</v>
      </c>
      <c r="F58" s="116">
        <f t="shared" si="2"/>
        <v>-1</v>
      </c>
      <c r="G58" s="115">
        <v>9155</v>
      </c>
      <c r="H58" s="116" t="str">
        <f t="shared" si="2"/>
        <v>-</v>
      </c>
      <c r="I58" s="115">
        <v>10141</v>
      </c>
      <c r="J58" s="116">
        <f t="shared" si="2"/>
        <v>0.1077007099945384</v>
      </c>
      <c r="K58" s="115">
        <v>10170</v>
      </c>
      <c r="L58" s="116">
        <f t="shared" si="2"/>
        <v>2.8596785326890917E-3</v>
      </c>
      <c r="M58" s="115">
        <v>11059</v>
      </c>
      <c r="N58" s="116">
        <v>8.7413962635201514E-2</v>
      </c>
      <c r="O58" s="116">
        <v>0.45608953258722851</v>
      </c>
    </row>
    <row r="59" spans="1:16" x14ac:dyDescent="0.25">
      <c r="A59" s="1">
        <v>7</v>
      </c>
      <c r="B59" s="114" t="s">
        <v>83</v>
      </c>
      <c r="C59" s="115">
        <v>8161</v>
      </c>
      <c r="D59" s="116">
        <v>-7.4191718661372641E-2</v>
      </c>
      <c r="E59" s="115">
        <v>0</v>
      </c>
      <c r="F59" s="116">
        <f t="shared" si="2"/>
        <v>-1</v>
      </c>
      <c r="G59" s="115">
        <v>10003</v>
      </c>
      <c r="H59" s="116" t="str">
        <f t="shared" si="2"/>
        <v>-</v>
      </c>
      <c r="I59" s="115">
        <v>10838</v>
      </c>
      <c r="J59" s="116">
        <f t="shared" si="2"/>
        <v>8.3474957512746251E-2</v>
      </c>
      <c r="K59" s="115">
        <v>10021</v>
      </c>
      <c r="L59" s="116">
        <f t="shared" si="2"/>
        <v>-7.5382911976379363E-2</v>
      </c>
      <c r="M59" s="115">
        <v>12572</v>
      </c>
      <c r="N59" s="116">
        <v>0.25456541263346977</v>
      </c>
      <c r="O59" s="116">
        <v>0.54049748805293474</v>
      </c>
    </row>
    <row r="60" spans="1:16" x14ac:dyDescent="0.25">
      <c r="A60" s="1">
        <v>8</v>
      </c>
      <c r="B60" s="114" t="s">
        <v>85</v>
      </c>
      <c r="C60" s="115">
        <v>6613</v>
      </c>
      <c r="D60" s="116">
        <v>1.5144631228229954E-3</v>
      </c>
      <c r="E60" s="115">
        <v>3541</v>
      </c>
      <c r="F60" s="116">
        <f t="shared" si="2"/>
        <v>-0.46453954332375624</v>
      </c>
      <c r="G60" s="115">
        <v>9293</v>
      </c>
      <c r="H60" s="116">
        <f t="shared" si="2"/>
        <v>1.6243998870375602</v>
      </c>
      <c r="I60" s="115">
        <v>8772</v>
      </c>
      <c r="J60" s="116">
        <f t="shared" si="2"/>
        <v>-5.606370386312276E-2</v>
      </c>
      <c r="K60" s="115">
        <v>9451</v>
      </c>
      <c r="L60" s="116">
        <f t="shared" si="2"/>
        <v>7.7405380756953912E-2</v>
      </c>
      <c r="M60" s="115">
        <v>9290</v>
      </c>
      <c r="N60" s="116">
        <v>-1.7035234366733709E-2</v>
      </c>
      <c r="O60" s="116">
        <v>0.40480871011643726</v>
      </c>
    </row>
    <row r="61" spans="1:16" x14ac:dyDescent="0.25">
      <c r="A61" s="1">
        <v>9</v>
      </c>
      <c r="B61" s="114" t="s">
        <v>87</v>
      </c>
      <c r="C61" s="115">
        <v>7748</v>
      </c>
      <c r="D61" s="116">
        <v>4.2773817239143419E-3</v>
      </c>
      <c r="E61" s="115">
        <v>3927</v>
      </c>
      <c r="F61" s="116">
        <f t="shared" si="2"/>
        <v>-0.49315952503871963</v>
      </c>
      <c r="G61" s="115">
        <v>10524</v>
      </c>
      <c r="H61" s="116">
        <f t="shared" si="2"/>
        <v>1.6799083269671504</v>
      </c>
      <c r="I61" s="115">
        <v>11314</v>
      </c>
      <c r="J61" s="116">
        <f t="shared" si="2"/>
        <v>7.5066514633219228E-2</v>
      </c>
      <c r="K61" s="115">
        <v>9475</v>
      </c>
      <c r="L61" s="116">
        <f t="shared" si="2"/>
        <v>-0.16254198338341874</v>
      </c>
      <c r="M61" s="115"/>
      <c r="N61" s="116" t="s">
        <v>229</v>
      </c>
      <c r="O61" s="116" t="s">
        <v>229</v>
      </c>
    </row>
    <row r="62" spans="1:16" x14ac:dyDescent="0.25">
      <c r="A62" s="1">
        <v>10</v>
      </c>
      <c r="B62" s="114" t="s">
        <v>89</v>
      </c>
      <c r="C62" s="115">
        <v>9146</v>
      </c>
      <c r="D62" s="116">
        <v>-0.11478900503290745</v>
      </c>
      <c r="E62" s="115">
        <v>5005</v>
      </c>
      <c r="F62" s="116">
        <f t="shared" si="2"/>
        <v>-0.45276623660616666</v>
      </c>
      <c r="G62" s="115">
        <v>12607</v>
      </c>
      <c r="H62" s="116">
        <f t="shared" si="2"/>
        <v>1.5188811188811191</v>
      </c>
      <c r="I62" s="115">
        <v>12410</v>
      </c>
      <c r="J62" s="116">
        <f t="shared" si="2"/>
        <v>-1.5626239390814645E-2</v>
      </c>
      <c r="K62" s="115">
        <v>12972</v>
      </c>
      <c r="L62" s="116">
        <f t="shared" si="2"/>
        <v>4.5286059629331188E-2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11261</v>
      </c>
      <c r="D63" s="116">
        <v>-2.9140443141650096E-2</v>
      </c>
      <c r="E63" s="115">
        <v>4492</v>
      </c>
      <c r="F63" s="116">
        <f t="shared" si="2"/>
        <v>-0.60110114554657668</v>
      </c>
      <c r="G63" s="115">
        <v>14543</v>
      </c>
      <c r="H63" s="116">
        <f t="shared" si="2"/>
        <v>2.23753339269813</v>
      </c>
      <c r="I63" s="115">
        <v>14671</v>
      </c>
      <c r="J63" s="116">
        <f t="shared" si="2"/>
        <v>8.8014852506359542E-3</v>
      </c>
      <c r="K63" s="115">
        <v>15154</v>
      </c>
      <c r="L63" s="116">
        <f t="shared" si="2"/>
        <v>3.2922091200327186E-2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9873</v>
      </c>
      <c r="D64" s="116">
        <v>-6.7705382436260675E-2</v>
      </c>
      <c r="E64" s="115">
        <v>3684</v>
      </c>
      <c r="F64" s="116">
        <f t="shared" si="2"/>
        <v>-0.62686113643269525</v>
      </c>
      <c r="G64" s="115">
        <v>11107</v>
      </c>
      <c r="H64" s="116">
        <f t="shared" si="2"/>
        <v>2.0149294245385452</v>
      </c>
      <c r="I64" s="115">
        <v>13567</v>
      </c>
      <c r="J64" s="116">
        <f t="shared" si="2"/>
        <v>0.22148194832087875</v>
      </c>
      <c r="K64" s="115">
        <v>12991</v>
      </c>
      <c r="L64" s="116">
        <f t="shared" si="2"/>
        <v>-4.2455959313039027E-2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110828</v>
      </c>
      <c r="D65" s="119">
        <v>-3.9610395237393736E-2</v>
      </c>
      <c r="E65" s="118">
        <v>54788</v>
      </c>
      <c r="F65" s="119">
        <f t="shared" si="2"/>
        <v>-0.50564839210307866</v>
      </c>
      <c r="G65" s="118">
        <v>102944</v>
      </c>
      <c r="H65" s="119">
        <f t="shared" si="2"/>
        <v>0.87895159523983346</v>
      </c>
      <c r="I65" s="118">
        <v>135697</v>
      </c>
      <c r="J65" s="119">
        <f t="shared" si="2"/>
        <v>0.31816327323593407</v>
      </c>
      <c r="K65" s="118">
        <v>145637</v>
      </c>
      <c r="L65" s="119">
        <f t="shared" si="2"/>
        <v>7.3251435182796865E-2</v>
      </c>
      <c r="M65" s="118">
        <v>94341</v>
      </c>
      <c r="N65" s="119">
        <v>-7.4070177284444316E-3</v>
      </c>
      <c r="O65" s="119">
        <v>0.29589285714285718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272</v>
      </c>
      <c r="O74" s="112" t="s">
        <v>273</v>
      </c>
    </row>
    <row r="75" spans="1:16" x14ac:dyDescent="0.25">
      <c r="A75" s="1">
        <v>1</v>
      </c>
      <c r="B75" s="114" t="s">
        <v>71</v>
      </c>
      <c r="C75" s="115">
        <v>9817</v>
      </c>
      <c r="D75" s="116">
        <v>-4.9845141308555996E-2</v>
      </c>
      <c r="E75" s="115">
        <v>10604</v>
      </c>
      <c r="F75" s="116">
        <f t="shared" ref="F75:L87" si="3">IFERROR(E75/C75-1,"-")</f>
        <v>8.0167057145767551E-2</v>
      </c>
      <c r="G75" s="115">
        <v>3019</v>
      </c>
      <c r="H75" s="116">
        <f t="shared" si="3"/>
        <v>-0.71529611467370802</v>
      </c>
      <c r="I75" s="115">
        <v>5698</v>
      </c>
      <c r="J75" s="116">
        <f t="shared" si="3"/>
        <v>0.88737992712818814</v>
      </c>
      <c r="K75" s="115">
        <v>9600</v>
      </c>
      <c r="L75" s="116">
        <f t="shared" si="3"/>
        <v>0.68480168480168491</v>
      </c>
      <c r="M75" s="115">
        <v>10154</v>
      </c>
      <c r="N75" s="116">
        <v>5.770833333333325E-2</v>
      </c>
      <c r="O75" s="116">
        <v>3.4328206172965281E-2</v>
      </c>
    </row>
    <row r="76" spans="1:16" x14ac:dyDescent="0.25">
      <c r="A76" s="1">
        <v>2</v>
      </c>
      <c r="B76" s="114" t="s">
        <v>73</v>
      </c>
      <c r="C76" s="115">
        <v>10325</v>
      </c>
      <c r="D76" s="116">
        <v>-0.11052722260509995</v>
      </c>
      <c r="E76" s="115">
        <v>11821</v>
      </c>
      <c r="F76" s="116">
        <f t="shared" si="3"/>
        <v>0.14489104116222751</v>
      </c>
      <c r="G76" s="115">
        <v>4164</v>
      </c>
      <c r="H76" s="116">
        <f t="shared" si="3"/>
        <v>-0.6477455376025717</v>
      </c>
      <c r="I76" s="115">
        <v>6389</v>
      </c>
      <c r="J76" s="116">
        <f t="shared" si="3"/>
        <v>0.5343419788664745</v>
      </c>
      <c r="K76" s="115">
        <v>8944</v>
      </c>
      <c r="L76" s="116">
        <f t="shared" si="3"/>
        <v>0.39990608858976362</v>
      </c>
      <c r="M76" s="115">
        <v>9528</v>
      </c>
      <c r="N76" s="116">
        <v>6.5295169946332665E-2</v>
      </c>
      <c r="O76" s="116">
        <v>-7.7191283292978197E-2</v>
      </c>
    </row>
    <row r="77" spans="1:16" x14ac:dyDescent="0.25">
      <c r="A77" s="1">
        <v>3</v>
      </c>
      <c r="B77" s="114" t="s">
        <v>75</v>
      </c>
      <c r="C77" s="115">
        <v>10209</v>
      </c>
      <c r="D77" s="116">
        <v>-4.9706785814018439E-2</v>
      </c>
      <c r="E77" s="115">
        <v>4136</v>
      </c>
      <c r="F77" s="116">
        <f t="shared" si="3"/>
        <v>-0.59486727397394457</v>
      </c>
      <c r="G77" s="115">
        <v>4926</v>
      </c>
      <c r="H77" s="116">
        <f t="shared" si="3"/>
        <v>0.19100580270793044</v>
      </c>
      <c r="I77" s="115">
        <v>7352</v>
      </c>
      <c r="J77" s="116">
        <f t="shared" si="3"/>
        <v>0.49248883475436456</v>
      </c>
      <c r="K77" s="115">
        <v>10019</v>
      </c>
      <c r="L77" s="116">
        <f t="shared" si="3"/>
        <v>0.36275843307943423</v>
      </c>
      <c r="M77" s="115">
        <v>9752</v>
      </c>
      <c r="N77" s="116">
        <v>-2.6649366204211988E-2</v>
      </c>
      <c r="O77" s="116">
        <v>-4.476442354784993E-2</v>
      </c>
    </row>
    <row r="78" spans="1:16" x14ac:dyDescent="0.25">
      <c r="A78" s="1">
        <v>4</v>
      </c>
      <c r="B78" s="114" t="s">
        <v>77</v>
      </c>
      <c r="C78" s="115">
        <v>7775</v>
      </c>
      <c r="D78" s="116">
        <v>-0.2209418837675351</v>
      </c>
      <c r="E78" s="115">
        <v>0</v>
      </c>
      <c r="F78" s="116">
        <f t="shared" si="3"/>
        <v>-1</v>
      </c>
      <c r="G78" s="115">
        <v>3322</v>
      </c>
      <c r="H78" s="116" t="str">
        <f t="shared" si="3"/>
        <v>-</v>
      </c>
      <c r="I78" s="115">
        <v>6046</v>
      </c>
      <c r="J78" s="116">
        <f t="shared" si="3"/>
        <v>0.81998795906080679</v>
      </c>
      <c r="K78" s="115">
        <v>7441</v>
      </c>
      <c r="L78" s="116">
        <f t="shared" si="3"/>
        <v>0.23073106185908032</v>
      </c>
      <c r="M78" s="115">
        <v>7864</v>
      </c>
      <c r="N78" s="116">
        <v>5.6847197957263784E-2</v>
      </c>
      <c r="O78" s="116">
        <v>1.1446945337620473E-2</v>
      </c>
    </row>
    <row r="79" spans="1:16" x14ac:dyDescent="0.25">
      <c r="A79" s="1">
        <v>5</v>
      </c>
      <c r="B79" s="114" t="s">
        <v>79</v>
      </c>
      <c r="C79" s="115">
        <v>8489</v>
      </c>
      <c r="D79" s="116">
        <v>-0.16315063091482651</v>
      </c>
      <c r="E79" s="115">
        <v>0</v>
      </c>
      <c r="F79" s="116">
        <f t="shared" si="3"/>
        <v>-1</v>
      </c>
      <c r="G79" s="115">
        <v>4119</v>
      </c>
      <c r="H79" s="116" t="str">
        <f t="shared" si="3"/>
        <v>-</v>
      </c>
      <c r="I79" s="115">
        <v>7344</v>
      </c>
      <c r="J79" s="116">
        <f t="shared" si="3"/>
        <v>0.78295702840495274</v>
      </c>
      <c r="K79" s="115">
        <v>7186</v>
      </c>
      <c r="L79" s="116">
        <f t="shared" si="3"/>
        <v>-2.1514161220043571E-2</v>
      </c>
      <c r="M79" s="115">
        <v>7213</v>
      </c>
      <c r="N79" s="116">
        <v>3.7573058725299813E-3</v>
      </c>
      <c r="O79" s="116">
        <v>-0.15031216868889152</v>
      </c>
    </row>
    <row r="80" spans="1:16" x14ac:dyDescent="0.25">
      <c r="A80" s="1">
        <v>6</v>
      </c>
      <c r="B80" s="114" t="s">
        <v>81</v>
      </c>
      <c r="C80" s="115">
        <v>7476</v>
      </c>
      <c r="D80" s="116">
        <v>-0.2098922003804693</v>
      </c>
      <c r="E80" s="115">
        <v>0</v>
      </c>
      <c r="F80" s="116">
        <f t="shared" si="3"/>
        <v>-1</v>
      </c>
      <c r="G80" s="115">
        <v>4386</v>
      </c>
      <c r="H80" s="116" t="str">
        <f t="shared" si="3"/>
        <v>-</v>
      </c>
      <c r="I80" s="115">
        <v>7467</v>
      </c>
      <c r="J80" s="116">
        <f t="shared" si="3"/>
        <v>0.70246238030095753</v>
      </c>
      <c r="K80" s="115">
        <v>7813</v>
      </c>
      <c r="L80" s="116">
        <f t="shared" si="3"/>
        <v>4.6337217088522786E-2</v>
      </c>
      <c r="M80" s="115">
        <v>8420</v>
      </c>
      <c r="N80" s="116">
        <v>7.7691027774222432E-2</v>
      </c>
      <c r="O80" s="116">
        <v>0.12627073301230607</v>
      </c>
    </row>
    <row r="81" spans="1:15" x14ac:dyDescent="0.25">
      <c r="A81" s="1">
        <v>7</v>
      </c>
      <c r="B81" s="114" t="s">
        <v>83</v>
      </c>
      <c r="C81" s="115">
        <v>9067</v>
      </c>
      <c r="D81" s="116">
        <v>3.097687797322779E-3</v>
      </c>
      <c r="E81" s="115">
        <v>0</v>
      </c>
      <c r="F81" s="116">
        <f t="shared" si="3"/>
        <v>-1</v>
      </c>
      <c r="G81" s="115">
        <v>4395</v>
      </c>
      <c r="H81" s="116" t="str">
        <f t="shared" si="3"/>
        <v>-</v>
      </c>
      <c r="I81" s="115">
        <v>7245</v>
      </c>
      <c r="J81" s="116">
        <f t="shared" si="3"/>
        <v>0.6484641638225257</v>
      </c>
      <c r="K81" s="115">
        <v>6789</v>
      </c>
      <c r="L81" s="116">
        <f t="shared" si="3"/>
        <v>-6.2939958592132528E-2</v>
      </c>
      <c r="M81" s="115">
        <v>9060</v>
      </c>
      <c r="N81" s="116">
        <v>0.33451171011931069</v>
      </c>
      <c r="O81" s="116">
        <v>-7.7203044005735855E-4</v>
      </c>
    </row>
    <row r="82" spans="1:15" x14ac:dyDescent="0.25">
      <c r="A82" s="1">
        <v>8</v>
      </c>
      <c r="B82" s="114" t="s">
        <v>85</v>
      </c>
      <c r="C82" s="115">
        <v>7180</v>
      </c>
      <c r="D82" s="116">
        <v>-6.9707178025395167E-2</v>
      </c>
      <c r="E82" s="115">
        <v>3235</v>
      </c>
      <c r="F82" s="116">
        <f t="shared" si="3"/>
        <v>-0.54944289693593307</v>
      </c>
      <c r="G82" s="115">
        <v>4632</v>
      </c>
      <c r="H82" s="116">
        <f t="shared" si="3"/>
        <v>0.43183925811437396</v>
      </c>
      <c r="I82" s="115">
        <v>6748</v>
      </c>
      <c r="J82" s="116">
        <f t="shared" si="3"/>
        <v>0.45682210708117443</v>
      </c>
      <c r="K82" s="115">
        <v>5542</v>
      </c>
      <c r="L82" s="116">
        <f t="shared" si="3"/>
        <v>-0.17871962062833435</v>
      </c>
      <c r="M82" s="115">
        <v>5911</v>
      </c>
      <c r="N82" s="116">
        <v>6.6582461205340948E-2</v>
      </c>
      <c r="O82" s="116">
        <v>-0.17674094707520893</v>
      </c>
    </row>
    <row r="83" spans="1:15" x14ac:dyDescent="0.25">
      <c r="A83" s="1">
        <v>9</v>
      </c>
      <c r="B83" s="114" t="s">
        <v>87</v>
      </c>
      <c r="C83" s="115">
        <v>8244</v>
      </c>
      <c r="D83" s="116">
        <v>4.0909090909091006E-2</v>
      </c>
      <c r="E83" s="115">
        <v>3496</v>
      </c>
      <c r="F83" s="116">
        <f t="shared" si="3"/>
        <v>-0.57593401261523525</v>
      </c>
      <c r="G83" s="115">
        <v>5949</v>
      </c>
      <c r="H83" s="116">
        <f t="shared" si="3"/>
        <v>0.70165903890160175</v>
      </c>
      <c r="I83" s="115">
        <v>8645</v>
      </c>
      <c r="J83" s="116">
        <f t="shared" si="3"/>
        <v>0.45318540931248941</v>
      </c>
      <c r="K83" s="115">
        <v>6458</v>
      </c>
      <c r="L83" s="116">
        <f t="shared" si="3"/>
        <v>-0.25297860034702135</v>
      </c>
      <c r="M83" s="115"/>
      <c r="N83" s="116" t="s">
        <v>229</v>
      </c>
      <c r="O83" s="116" t="s">
        <v>229</v>
      </c>
    </row>
    <row r="84" spans="1:15" x14ac:dyDescent="0.25">
      <c r="A84" s="1">
        <v>10</v>
      </c>
      <c r="B84" s="114" t="s">
        <v>89</v>
      </c>
      <c r="C84" s="115">
        <v>9531</v>
      </c>
      <c r="D84" s="116">
        <v>-1.8838789376158127E-2</v>
      </c>
      <c r="E84" s="115">
        <v>4293</v>
      </c>
      <c r="F84" s="116">
        <f t="shared" si="3"/>
        <v>-0.54957507082152968</v>
      </c>
      <c r="G84" s="115">
        <v>7114</v>
      </c>
      <c r="H84" s="116">
        <f t="shared" si="3"/>
        <v>0.65711623573258793</v>
      </c>
      <c r="I84" s="115">
        <v>9522</v>
      </c>
      <c r="J84" s="116">
        <f t="shared" si="3"/>
        <v>0.33848748945740792</v>
      </c>
      <c r="K84" s="115">
        <v>7581</v>
      </c>
      <c r="L84" s="116">
        <f t="shared" si="3"/>
        <v>-0.20384373030875869</v>
      </c>
      <c r="M84" s="115"/>
      <c r="N84" s="116" t="s">
        <v>229</v>
      </c>
      <c r="O84" s="116" t="s">
        <v>229</v>
      </c>
    </row>
    <row r="85" spans="1:15" x14ac:dyDescent="0.25">
      <c r="A85" s="1">
        <v>11</v>
      </c>
      <c r="B85" s="114" t="s">
        <v>91</v>
      </c>
      <c r="C85" s="115">
        <v>10424</v>
      </c>
      <c r="D85" s="116">
        <v>-8.6264736892549543E-4</v>
      </c>
      <c r="E85" s="115">
        <v>3612</v>
      </c>
      <c r="F85" s="116">
        <f t="shared" si="3"/>
        <v>-0.65349194167306224</v>
      </c>
      <c r="G85" s="115">
        <v>8197</v>
      </c>
      <c r="H85" s="116">
        <f t="shared" si="3"/>
        <v>1.2693798449612403</v>
      </c>
      <c r="I85" s="115">
        <v>10580</v>
      </c>
      <c r="J85" s="116">
        <f t="shared" si="3"/>
        <v>0.2907161156520679</v>
      </c>
      <c r="K85" s="115">
        <v>8513</v>
      </c>
      <c r="L85" s="116">
        <f t="shared" si="3"/>
        <v>-0.19536862003780719</v>
      </c>
      <c r="M85" s="115"/>
      <c r="N85" s="116" t="s">
        <v>229</v>
      </c>
      <c r="O85" s="116" t="s">
        <v>229</v>
      </c>
    </row>
    <row r="86" spans="1:15" x14ac:dyDescent="0.25">
      <c r="A86" s="1">
        <v>12</v>
      </c>
      <c r="B86" s="114" t="s">
        <v>93</v>
      </c>
      <c r="C86" s="115">
        <v>11050</v>
      </c>
      <c r="D86" s="116">
        <v>0.12559845166547823</v>
      </c>
      <c r="E86" s="115">
        <v>3278</v>
      </c>
      <c r="F86" s="116">
        <f t="shared" si="3"/>
        <v>-0.70334841628959277</v>
      </c>
      <c r="G86" s="115">
        <v>7091</v>
      </c>
      <c r="H86" s="116">
        <f t="shared" si="3"/>
        <v>1.1632092739475288</v>
      </c>
      <c r="I86" s="115">
        <v>10398</v>
      </c>
      <c r="J86" s="116">
        <f t="shared" si="3"/>
        <v>0.46636581582287406</v>
      </c>
      <c r="K86" s="115">
        <v>7586</v>
      </c>
      <c r="L86" s="116">
        <f t="shared" si="3"/>
        <v>-0.27043662242738986</v>
      </c>
      <c r="M86" s="115"/>
      <c r="N86" s="116" t="s">
        <v>229</v>
      </c>
      <c r="O86" s="116" t="s">
        <v>229</v>
      </c>
    </row>
    <row r="87" spans="1:15" ht="15.75" x14ac:dyDescent="0.25">
      <c r="B87" s="117" t="s">
        <v>30</v>
      </c>
      <c r="C87" s="118">
        <v>109587</v>
      </c>
      <c r="D87" s="119">
        <v>-6.2637926610212946E-2</v>
      </c>
      <c r="E87" s="118">
        <v>48728</v>
      </c>
      <c r="F87" s="119">
        <f t="shared" si="3"/>
        <v>-0.55534871836987965</v>
      </c>
      <c r="G87" s="118">
        <v>61314</v>
      </c>
      <c r="H87" s="119">
        <f t="shared" si="3"/>
        <v>0.25829092103102935</v>
      </c>
      <c r="I87" s="118">
        <v>93434</v>
      </c>
      <c r="J87" s="119">
        <f t="shared" si="3"/>
        <v>0.52386078220308585</v>
      </c>
      <c r="K87" s="118">
        <v>93472</v>
      </c>
      <c r="L87" s="119">
        <f t="shared" si="3"/>
        <v>4.0670419761545951E-4</v>
      </c>
      <c r="M87" s="118">
        <v>67902</v>
      </c>
      <c r="N87" s="119">
        <v>7.2125556573088723E-2</v>
      </c>
      <c r="O87" s="119">
        <v>-3.4632773180926391E-2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K93" s="12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F2770-95BA-4DB9-B9CB-AA2A6C608106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254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239109</v>
      </c>
      <c r="D8" s="116">
        <f t="shared" ref="D8:D9" si="0">C8/C9-1</f>
        <v>4.3547141155059865E-2</v>
      </c>
    </row>
    <row r="9" spans="1:5" x14ac:dyDescent="0.25">
      <c r="A9" s="1"/>
      <c r="B9" s="114">
        <v>2022</v>
      </c>
      <c r="C9" s="115">
        <v>229131</v>
      </c>
      <c r="D9" s="116">
        <f t="shared" si="0"/>
        <v>0.39494575606667559</v>
      </c>
    </row>
    <row r="10" spans="1:5" x14ac:dyDescent="0.25">
      <c r="A10" s="1"/>
      <c r="B10" s="114">
        <v>2021</v>
      </c>
      <c r="C10" s="115">
        <v>164258</v>
      </c>
      <c r="D10" s="116">
        <f>C10/C11-1</f>
        <v>0.58678851578499946</v>
      </c>
    </row>
    <row r="11" spans="1:5" x14ac:dyDescent="0.25">
      <c r="A11" s="1" t="s">
        <v>72</v>
      </c>
      <c r="B11" s="114">
        <v>2020</v>
      </c>
      <c r="C11" s="115">
        <v>103516</v>
      </c>
      <c r="D11" s="116">
        <f t="shared" ref="D11:D20" si="1">C11/C12-1</f>
        <v>-0.53035864165324509</v>
      </c>
    </row>
    <row r="12" spans="1:5" x14ac:dyDescent="0.25">
      <c r="A12" s="1" t="s">
        <v>74</v>
      </c>
      <c r="B12" s="114">
        <v>2019</v>
      </c>
      <c r="C12" s="115">
        <v>220415</v>
      </c>
      <c r="D12" s="116">
        <f t="shared" si="1"/>
        <v>-5.1199049541774122E-2</v>
      </c>
    </row>
    <row r="13" spans="1:5" x14ac:dyDescent="0.25">
      <c r="A13" s="1" t="s">
        <v>76</v>
      </c>
      <c r="B13" s="114">
        <v>2018</v>
      </c>
      <c r="C13" s="115">
        <v>232309</v>
      </c>
      <c r="D13" s="116">
        <f t="shared" si="1"/>
        <v>-0.10533734369042713</v>
      </c>
    </row>
    <row r="14" spans="1:5" x14ac:dyDescent="0.25">
      <c r="A14" s="1" t="s">
        <v>78</v>
      </c>
      <c r="B14" s="114">
        <v>2017</v>
      </c>
      <c r="C14" s="115">
        <v>259661</v>
      </c>
      <c r="D14" s="116">
        <f>C14/C15-1</f>
        <v>2.72375541981833E-2</v>
      </c>
    </row>
    <row r="15" spans="1:5" x14ac:dyDescent="0.25">
      <c r="A15" s="1" t="s">
        <v>80</v>
      </c>
      <c r="B15" s="114">
        <v>2016</v>
      </c>
      <c r="C15" s="115">
        <v>252776</v>
      </c>
      <c r="D15" s="116">
        <f>C15/C16-1</f>
        <v>9.7770809899983879E-2</v>
      </c>
    </row>
    <row r="16" spans="1:5" x14ac:dyDescent="0.25">
      <c r="A16" s="1" t="s">
        <v>82</v>
      </c>
      <c r="B16" s="114">
        <v>2015</v>
      </c>
      <c r="C16" s="115">
        <v>230263</v>
      </c>
      <c r="D16" s="116">
        <f t="shared" si="1"/>
        <v>0.1334127456819536</v>
      </c>
    </row>
    <row r="17" spans="1:5" x14ac:dyDescent="0.25">
      <c r="A17" s="1" t="s">
        <v>84</v>
      </c>
      <c r="B17" s="114">
        <v>2014</v>
      </c>
      <c r="C17" s="115">
        <v>203159</v>
      </c>
      <c r="D17" s="116">
        <f t="shared" si="1"/>
        <v>0.13291583948606989</v>
      </c>
    </row>
    <row r="18" spans="1:5" x14ac:dyDescent="0.25">
      <c r="A18" s="1" t="s">
        <v>86</v>
      </c>
      <c r="B18" s="114">
        <v>2013</v>
      </c>
      <c r="C18" s="115">
        <v>179324</v>
      </c>
      <c r="D18" s="116">
        <f t="shared" si="1"/>
        <v>9.5175277879565146E-2</v>
      </c>
    </row>
    <row r="19" spans="1:5" x14ac:dyDescent="0.25">
      <c r="A19" s="1" t="s">
        <v>88</v>
      </c>
      <c r="B19" s="114">
        <v>2012</v>
      </c>
      <c r="C19" s="115">
        <v>163740</v>
      </c>
      <c r="D19" s="116">
        <f>C19/C20-1</f>
        <v>-1.9679453022565241E-2</v>
      </c>
    </row>
    <row r="20" spans="1:5" x14ac:dyDescent="0.25">
      <c r="A20" s="1" t="s">
        <v>90</v>
      </c>
      <c r="B20" s="114">
        <v>2011</v>
      </c>
      <c r="C20" s="115">
        <v>167027</v>
      </c>
      <c r="D20" s="116">
        <f t="shared" si="1"/>
        <v>-5.804228537268985E-2</v>
      </c>
    </row>
    <row r="21" spans="1:5" x14ac:dyDescent="0.25">
      <c r="A21" s="1" t="s">
        <v>92</v>
      </c>
      <c r="B21" s="114">
        <v>2010</v>
      </c>
      <c r="C21" s="115">
        <v>177319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255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239109</v>
      </c>
      <c r="D30" s="116">
        <f t="shared" ref="D30:D31" si="2">C30/C31-1</f>
        <v>4.3547141155059865E-2</v>
      </c>
    </row>
    <row r="31" spans="1:5" x14ac:dyDescent="0.25">
      <c r="B31" s="114">
        <v>2022</v>
      </c>
      <c r="C31" s="115">
        <v>229131</v>
      </c>
      <c r="D31" s="116">
        <f t="shared" si="2"/>
        <v>0.39494575606667559</v>
      </c>
    </row>
    <row r="32" spans="1:5" x14ac:dyDescent="0.25">
      <c r="B32" s="114">
        <v>2021</v>
      </c>
      <c r="C32" s="115">
        <v>164258</v>
      </c>
      <c r="D32" s="116">
        <f>C32/C33-1</f>
        <v>0.58678851578499946</v>
      </c>
    </row>
    <row r="33" spans="2:5" x14ac:dyDescent="0.25">
      <c r="B33" s="114">
        <v>2020</v>
      </c>
      <c r="C33" s="115">
        <v>103516</v>
      </c>
      <c r="D33" s="116">
        <f t="shared" ref="D33:D42" si="3">C33/C34-1</f>
        <v>-0.53035864165324509</v>
      </c>
    </row>
    <row r="34" spans="2:5" x14ac:dyDescent="0.25">
      <c r="B34" s="114">
        <v>2019</v>
      </c>
      <c r="C34" s="115">
        <v>220415</v>
      </c>
      <c r="D34" s="116">
        <f t="shared" si="3"/>
        <v>-5.1199049541774122E-2</v>
      </c>
    </row>
    <row r="35" spans="2:5" x14ac:dyDescent="0.25">
      <c r="B35" s="114">
        <v>2018</v>
      </c>
      <c r="C35" s="115">
        <v>232309</v>
      </c>
      <c r="D35" s="116">
        <f t="shared" si="3"/>
        <v>-0.10533734369042713</v>
      </c>
    </row>
    <row r="36" spans="2:5" x14ac:dyDescent="0.25">
      <c r="B36" s="114">
        <v>2017</v>
      </c>
      <c r="C36" s="115">
        <v>259661</v>
      </c>
      <c r="D36" s="116">
        <f>C36/C37-1</f>
        <v>2.72375541981833E-2</v>
      </c>
    </row>
    <row r="37" spans="2:5" x14ac:dyDescent="0.25">
      <c r="B37" s="114">
        <v>2016</v>
      </c>
      <c r="C37" s="115">
        <v>252776</v>
      </c>
      <c r="D37" s="116">
        <f>C37/C38-1</f>
        <v>9.7770809899983879E-2</v>
      </c>
    </row>
    <row r="38" spans="2:5" x14ac:dyDescent="0.25">
      <c r="B38" s="114">
        <v>2015</v>
      </c>
      <c r="C38" s="115">
        <v>230263</v>
      </c>
      <c r="D38" s="116">
        <f t="shared" si="3"/>
        <v>0.1334127456819536</v>
      </c>
    </row>
    <row r="39" spans="2:5" x14ac:dyDescent="0.25">
      <c r="B39" s="114">
        <v>2014</v>
      </c>
      <c r="C39" s="115">
        <v>203159</v>
      </c>
      <c r="D39" s="116">
        <f t="shared" si="3"/>
        <v>0.13291583948606989</v>
      </c>
    </row>
    <row r="40" spans="2:5" x14ac:dyDescent="0.25">
      <c r="B40" s="114">
        <v>2013</v>
      </c>
      <c r="C40" s="115">
        <v>179324</v>
      </c>
      <c r="D40" s="116">
        <f t="shared" si="3"/>
        <v>9.5175277879565146E-2</v>
      </c>
    </row>
    <row r="41" spans="2:5" x14ac:dyDescent="0.25">
      <c r="B41" s="114">
        <v>2012</v>
      </c>
      <c r="C41" s="115">
        <v>163740</v>
      </c>
      <c r="D41" s="116">
        <f>C41/C42-1</f>
        <v>-1.9679453022565241E-2</v>
      </c>
    </row>
    <row r="42" spans="2:5" x14ac:dyDescent="0.25">
      <c r="B42" s="114">
        <v>2011</v>
      </c>
      <c r="C42" s="115">
        <v>167027</v>
      </c>
      <c r="D42" s="116">
        <f t="shared" si="3"/>
        <v>-5.804228537268985E-2</v>
      </c>
    </row>
    <row r="43" spans="2:5" x14ac:dyDescent="0.25">
      <c r="B43" s="114">
        <v>2010</v>
      </c>
      <c r="C43" s="115">
        <v>177319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256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145637</v>
      </c>
      <c r="D52" s="116">
        <f t="shared" ref="D52:D53" si="4">C52/C53-1</f>
        <v>7.3251435182796865E-2</v>
      </c>
    </row>
    <row r="53" spans="1:5" x14ac:dyDescent="0.25">
      <c r="A53" s="1"/>
      <c r="B53" s="114">
        <v>2022</v>
      </c>
      <c r="C53" s="115">
        <v>135697</v>
      </c>
      <c r="D53" s="116">
        <f t="shared" si="4"/>
        <v>0.31816327323593407</v>
      </c>
    </row>
    <row r="54" spans="1:5" x14ac:dyDescent="0.25">
      <c r="A54" s="1"/>
      <c r="B54" s="114">
        <v>2021</v>
      </c>
      <c r="C54" s="115">
        <v>102944</v>
      </c>
      <c r="D54" s="116">
        <f>C54/C55-1</f>
        <v>0.87895159523983346</v>
      </c>
    </row>
    <row r="55" spans="1:5" x14ac:dyDescent="0.25">
      <c r="A55" s="1">
        <v>2</v>
      </c>
      <c r="B55" s="114">
        <v>2020</v>
      </c>
      <c r="C55" s="115">
        <v>54788</v>
      </c>
      <c r="D55" s="116">
        <f t="shared" ref="D55:D64" si="5">C55/C56-1</f>
        <v>-0.50564839210307866</v>
      </c>
    </row>
    <row r="56" spans="1:5" x14ac:dyDescent="0.25">
      <c r="A56" s="1">
        <v>3</v>
      </c>
      <c r="B56" s="114">
        <v>2019</v>
      </c>
      <c r="C56" s="115">
        <v>110828</v>
      </c>
      <c r="D56" s="116">
        <f t="shared" si="5"/>
        <v>-3.9610395237393736E-2</v>
      </c>
    </row>
    <row r="57" spans="1:5" x14ac:dyDescent="0.25">
      <c r="A57" s="1">
        <v>4</v>
      </c>
      <c r="B57" s="114">
        <v>2018</v>
      </c>
      <c r="C57" s="115">
        <v>115399</v>
      </c>
      <c r="D57" s="116">
        <f t="shared" si="5"/>
        <v>0.13766451422092962</v>
      </c>
    </row>
    <row r="58" spans="1:5" x14ac:dyDescent="0.25">
      <c r="A58" s="1">
        <v>5</v>
      </c>
      <c r="B58" s="114">
        <v>2017</v>
      </c>
      <c r="C58" s="115">
        <v>101435</v>
      </c>
      <c r="D58" s="116">
        <f>C58/C59-1</f>
        <v>0.35757113413099928</v>
      </c>
    </row>
    <row r="59" spans="1:5" x14ac:dyDescent="0.25">
      <c r="A59" s="1">
        <v>6</v>
      </c>
      <c r="B59" s="114">
        <v>2016</v>
      </c>
      <c r="C59" s="115">
        <v>74718</v>
      </c>
      <c r="D59" s="116">
        <f>C59/C60-1</f>
        <v>8.7693248318630346E-2</v>
      </c>
    </row>
    <row r="60" spans="1:5" x14ac:dyDescent="0.25">
      <c r="A60" s="1">
        <v>7</v>
      </c>
      <c r="B60" s="114">
        <v>2015</v>
      </c>
      <c r="C60" s="115">
        <v>68694</v>
      </c>
      <c r="D60" s="116">
        <f t="shared" si="5"/>
        <v>0.16598489349062207</v>
      </c>
    </row>
    <row r="61" spans="1:5" x14ac:dyDescent="0.25">
      <c r="A61" s="1">
        <v>8</v>
      </c>
      <c r="B61" s="114">
        <v>2014</v>
      </c>
      <c r="C61" s="115">
        <v>58915</v>
      </c>
      <c r="D61" s="116">
        <f t="shared" si="5"/>
        <v>0.24582364136181001</v>
      </c>
    </row>
    <row r="62" spans="1:5" x14ac:dyDescent="0.25">
      <c r="A62" s="1">
        <v>9</v>
      </c>
      <c r="B62" s="114">
        <v>2013</v>
      </c>
      <c r="C62" s="115">
        <v>47290</v>
      </c>
      <c r="D62" s="116">
        <f t="shared" si="5"/>
        <v>6.2935491121600462E-2</v>
      </c>
    </row>
    <row r="63" spans="1:5" x14ac:dyDescent="0.25">
      <c r="A63" s="1">
        <v>10</v>
      </c>
      <c r="B63" s="114">
        <v>2012</v>
      </c>
      <c r="C63" s="115">
        <v>44490</v>
      </c>
      <c r="D63" s="116">
        <f>C63/C64-1</f>
        <v>0.23893065998329166</v>
      </c>
    </row>
    <row r="64" spans="1:5" x14ac:dyDescent="0.25">
      <c r="A64" s="1">
        <v>11</v>
      </c>
      <c r="B64" s="114">
        <v>2011</v>
      </c>
      <c r="C64" s="115">
        <v>35910</v>
      </c>
      <c r="D64" s="116">
        <f t="shared" si="5"/>
        <v>0.13678812244768745</v>
      </c>
    </row>
    <row r="65" spans="1:5" x14ac:dyDescent="0.25">
      <c r="A65" s="1">
        <v>12</v>
      </c>
      <c r="B65" s="114">
        <v>2010</v>
      </c>
      <c r="C65" s="115">
        <v>31589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93472</v>
      </c>
      <c r="D74" s="116">
        <f t="shared" ref="D74:D75" si="6">C74/C75-1</f>
        <v>4.0670419761545951E-4</v>
      </c>
    </row>
    <row r="75" spans="1:5" x14ac:dyDescent="0.25">
      <c r="A75" s="1"/>
      <c r="B75" s="114">
        <v>2022</v>
      </c>
      <c r="C75" s="115">
        <v>93434</v>
      </c>
      <c r="D75" s="116">
        <f t="shared" si="6"/>
        <v>0.52386078220308585</v>
      </c>
    </row>
    <row r="76" spans="1:5" x14ac:dyDescent="0.25">
      <c r="A76" s="1"/>
      <c r="B76" s="114">
        <v>2021</v>
      </c>
      <c r="C76" s="115">
        <v>61314</v>
      </c>
      <c r="D76" s="116">
        <f>C76/C77-1</f>
        <v>0.25829092103102935</v>
      </c>
    </row>
    <row r="77" spans="1:5" x14ac:dyDescent="0.25">
      <c r="A77" s="1">
        <v>2</v>
      </c>
      <c r="B77" s="114">
        <v>2020</v>
      </c>
      <c r="C77" s="115">
        <v>48728</v>
      </c>
      <c r="D77" s="116">
        <f t="shared" ref="D77:D79" si="7">C77/C78-1</f>
        <v>-0.55534871836987965</v>
      </c>
    </row>
    <row r="78" spans="1:5" x14ac:dyDescent="0.25">
      <c r="A78" s="1">
        <v>3</v>
      </c>
      <c r="B78" s="114">
        <v>2019</v>
      </c>
      <c r="C78" s="115">
        <v>109587</v>
      </c>
      <c r="D78" s="116">
        <f t="shared" si="7"/>
        <v>-6.2637926610212946E-2</v>
      </c>
    </row>
    <row r="79" spans="1:5" x14ac:dyDescent="0.25">
      <c r="A79" s="1">
        <v>4</v>
      </c>
      <c r="B79" s="114">
        <v>2018</v>
      </c>
      <c r="C79" s="115">
        <v>116910</v>
      </c>
      <c r="D79" s="116">
        <f t="shared" si="7"/>
        <v>-0.26112016988358422</v>
      </c>
    </row>
    <row r="80" spans="1:5" x14ac:dyDescent="0.25">
      <c r="A80" s="1">
        <v>5</v>
      </c>
      <c r="B80" s="114">
        <v>2017</v>
      </c>
      <c r="C80" s="115">
        <v>158226</v>
      </c>
      <c r="D80" s="116">
        <f>C80/C81-1</f>
        <v>-0.11137943816059936</v>
      </c>
    </row>
    <row r="81" spans="1:5" x14ac:dyDescent="0.25">
      <c r="A81" s="1">
        <v>6</v>
      </c>
      <c r="B81" s="114">
        <v>2016</v>
      </c>
      <c r="C81" s="115">
        <v>178058</v>
      </c>
      <c r="D81" s="116">
        <f>C81/C82-1</f>
        <v>0.10205546856141967</v>
      </c>
    </row>
    <row r="82" spans="1:5" x14ac:dyDescent="0.25">
      <c r="A82" s="1">
        <v>7</v>
      </c>
      <c r="B82" s="114">
        <v>2015</v>
      </c>
      <c r="C82" s="115">
        <v>161569</v>
      </c>
      <c r="D82" s="116">
        <f t="shared" ref="D82:D84" si="8">C82/C83-1</f>
        <v>0.12010898200271769</v>
      </c>
    </row>
    <row r="83" spans="1:5" x14ac:dyDescent="0.25">
      <c r="A83" s="1">
        <v>8</v>
      </c>
      <c r="B83" s="114">
        <v>2014</v>
      </c>
      <c r="C83" s="115">
        <v>144244</v>
      </c>
      <c r="D83" s="116">
        <f t="shared" si="8"/>
        <v>9.2476180377781381E-2</v>
      </c>
    </row>
    <row r="84" spans="1:5" x14ac:dyDescent="0.25">
      <c r="A84" s="1">
        <v>9</v>
      </c>
      <c r="B84" s="114">
        <v>2013</v>
      </c>
      <c r="C84" s="115">
        <v>132034</v>
      </c>
      <c r="D84" s="116">
        <f t="shared" si="8"/>
        <v>0.10720335429769401</v>
      </c>
    </row>
    <row r="85" spans="1:5" x14ac:dyDescent="0.25">
      <c r="A85" s="1">
        <v>10</v>
      </c>
      <c r="B85" s="114">
        <v>2012</v>
      </c>
      <c r="C85" s="115">
        <v>119250</v>
      </c>
      <c r="D85" s="116">
        <f>C85/C86-1</f>
        <v>-9.0506951806401892E-2</v>
      </c>
    </row>
    <row r="86" spans="1:5" x14ac:dyDescent="0.25">
      <c r="A86" s="1">
        <v>11</v>
      </c>
      <c r="B86" s="114">
        <v>2011</v>
      </c>
      <c r="C86" s="115">
        <v>131117</v>
      </c>
      <c r="D86" s="116">
        <f t="shared" ref="D86" si="9">C86/C87-1</f>
        <v>-0.10027448020311536</v>
      </c>
    </row>
    <row r="87" spans="1:5" x14ac:dyDescent="0.25">
      <c r="A87" s="1">
        <v>12</v>
      </c>
      <c r="B87" s="114">
        <v>2010</v>
      </c>
      <c r="C87" s="115">
        <v>145730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257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229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229</v>
      </c>
      <c r="D97" s="116" t="e">
        <f t="shared" si="10"/>
        <v>#VALUE!</v>
      </c>
    </row>
    <row r="98" spans="2:4" x14ac:dyDescent="0.25">
      <c r="B98" s="114">
        <v>2021</v>
      </c>
      <c r="C98" s="115" t="s">
        <v>229</v>
      </c>
      <c r="D98" s="116" t="e">
        <f t="shared" si="10"/>
        <v>#VALUE!</v>
      </c>
    </row>
    <row r="99" spans="2:4" x14ac:dyDescent="0.25">
      <c r="B99" s="114">
        <v>2020</v>
      </c>
      <c r="C99" s="115" t="s">
        <v>229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229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229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229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229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229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229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229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229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229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F8C14-90A3-44EF-A9B7-7C685DDDBC5F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230</v>
      </c>
      <c r="D5" s="127" t="s">
        <v>258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1D04-F3C4-4EA9-B09F-C979C5407D75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259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51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232309</v>
      </c>
      <c r="R8" s="155">
        <v>220415</v>
      </c>
      <c r="S8" s="155">
        <v>103516</v>
      </c>
      <c r="T8" s="155">
        <v>164258</v>
      </c>
      <c r="U8" s="155">
        <v>229131</v>
      </c>
      <c r="V8" s="155">
        <v>239109</v>
      </c>
      <c r="W8" s="156">
        <f>IFERROR(V8/U8-1,"-")</f>
        <v>4.3547141155059865E-2</v>
      </c>
      <c r="X8" s="156">
        <f>IFERROR(V8/S8-1,"-")</f>
        <v>1.3098748019629816</v>
      </c>
      <c r="Y8" s="155">
        <f>V8-U8</f>
        <v>9978</v>
      </c>
      <c r="Z8" s="155">
        <f>V8-S8</f>
        <v>135593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135043</v>
      </c>
      <c r="R9" s="158">
        <v>120142</v>
      </c>
      <c r="S9" s="158">
        <v>61571</v>
      </c>
      <c r="T9" s="158">
        <v>104557</v>
      </c>
      <c r="U9" s="158">
        <v>134886</v>
      </c>
      <c r="V9" s="158">
        <v>146430</v>
      </c>
      <c r="W9" s="159">
        <f>IFERROR(V9/U9-1,"-")</f>
        <v>8.5583381522174262E-2</v>
      </c>
      <c r="X9" s="160">
        <f t="shared" ref="X9:X20" si="3">IFERROR(V9/S9-1,"-")</f>
        <v>1.3782300108817465</v>
      </c>
      <c r="Y9" s="158">
        <f t="shared" ref="Y9:Y19" si="4">V9-U9</f>
        <v>11544</v>
      </c>
      <c r="Z9" s="158">
        <f t="shared" ref="Z9:Z20" si="5">V9-S9</f>
        <v>84859</v>
      </c>
      <c r="AA9" s="159">
        <f>V9/V$8</f>
        <v>0.61239852954092067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75241</v>
      </c>
      <c r="R10" s="163">
        <v>61076</v>
      </c>
      <c r="S10" s="163">
        <v>27791</v>
      </c>
      <c r="T10" s="163">
        <v>53247</v>
      </c>
      <c r="U10" s="163">
        <v>69865</v>
      </c>
      <c r="V10" s="163">
        <v>66121</v>
      </c>
      <c r="W10" s="164">
        <f>IFERROR(V10/U10-1,"-")</f>
        <v>-5.3589064624633198E-2</v>
      </c>
      <c r="X10" s="165">
        <f t="shared" si="3"/>
        <v>1.3792234896189415</v>
      </c>
      <c r="Y10" s="163">
        <f t="shared" si="4"/>
        <v>-3744</v>
      </c>
      <c r="Z10" s="163">
        <f t="shared" si="5"/>
        <v>38330</v>
      </c>
      <c r="AA10" s="164">
        <f>V10/V$8</f>
        <v>0.27653078721419938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59802</v>
      </c>
      <c r="R11" s="163">
        <v>59066</v>
      </c>
      <c r="S11" s="163">
        <v>33780</v>
      </c>
      <c r="T11" s="163">
        <v>51310</v>
      </c>
      <c r="U11" s="163">
        <v>65021</v>
      </c>
      <c r="V11" s="163">
        <v>80309</v>
      </c>
      <c r="W11" s="164">
        <f>IFERROR(V11/U11-1,"-")</f>
        <v>0.23512403684963323</v>
      </c>
      <c r="X11" s="165">
        <f t="shared" si="3"/>
        <v>1.3774126702190643</v>
      </c>
      <c r="Y11" s="163">
        <f t="shared" si="4"/>
        <v>15288</v>
      </c>
      <c r="Z11" s="163">
        <f t="shared" si="5"/>
        <v>46529</v>
      </c>
      <c r="AA11" s="164">
        <f>V11/V$8</f>
        <v>0.33586774232672129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97266</v>
      </c>
      <c r="R12" s="158">
        <v>100273</v>
      </c>
      <c r="S12" s="158">
        <v>41945</v>
      </c>
      <c r="T12" s="158">
        <v>59701</v>
      </c>
      <c r="U12" s="158">
        <v>94245</v>
      </c>
      <c r="V12" s="158">
        <v>92679</v>
      </c>
      <c r="W12" s="159">
        <f>IFERROR(V12/U12-1,"-")</f>
        <v>-1.6616266114913292E-2</v>
      </c>
      <c r="X12" s="160">
        <f t="shared" si="3"/>
        <v>1.209536297532483</v>
      </c>
      <c r="Y12" s="158">
        <f t="shared" si="4"/>
        <v>-1566</v>
      </c>
      <c r="Z12" s="158">
        <f t="shared" si="5"/>
        <v>50734</v>
      </c>
      <c r="AA12" s="159">
        <f>V12/V$8</f>
        <v>0.38760147045907933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11864</v>
      </c>
      <c r="R13" s="163">
        <v>10460</v>
      </c>
      <c r="S13" s="163">
        <v>3941</v>
      </c>
      <c r="T13" s="163">
        <v>3336</v>
      </c>
      <c r="U13" s="163">
        <v>9917</v>
      </c>
      <c r="V13" s="163">
        <v>11646</v>
      </c>
      <c r="W13" s="164">
        <f t="shared" ref="W13:W20" si="8">IFERROR(V13/U13-1,"-")</f>
        <v>0.17434708077039418</v>
      </c>
      <c r="X13" s="165">
        <f t="shared" si="3"/>
        <v>1.9550875412331896</v>
      </c>
      <c r="Y13" s="163">
        <f t="shared" si="4"/>
        <v>1729</v>
      </c>
      <c r="Z13" s="163">
        <f t="shared" si="5"/>
        <v>7705</v>
      </c>
      <c r="AA13" s="164">
        <f t="shared" ref="AA13:AA20" si="9">V13/V$8</f>
        <v>4.8705820358079369E-2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10977</v>
      </c>
      <c r="R14" s="163">
        <v>9550</v>
      </c>
      <c r="S14" s="163">
        <v>4053</v>
      </c>
      <c r="T14" s="163">
        <v>7314</v>
      </c>
      <c r="U14" s="163">
        <v>11261</v>
      </c>
      <c r="V14" s="163">
        <v>13316</v>
      </c>
      <c r="W14" s="164">
        <f t="shared" si="8"/>
        <v>0.18248823372702239</v>
      </c>
      <c r="X14" s="165">
        <f t="shared" si="3"/>
        <v>2.2854675548976067</v>
      </c>
      <c r="Y14" s="163">
        <f t="shared" si="4"/>
        <v>2055</v>
      </c>
      <c r="Z14" s="163">
        <f t="shared" si="5"/>
        <v>9263</v>
      </c>
      <c r="AA14" s="164">
        <f t="shared" si="9"/>
        <v>5.5690082765600626E-2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6539</v>
      </c>
      <c r="R15" s="163">
        <v>6709</v>
      </c>
      <c r="S15" s="163">
        <v>2906</v>
      </c>
      <c r="T15" s="163">
        <v>7134</v>
      </c>
      <c r="U15" s="163">
        <v>8524</v>
      </c>
      <c r="V15" s="163">
        <v>8756</v>
      </c>
      <c r="W15" s="164">
        <f t="shared" si="8"/>
        <v>2.7217268887846036E-2</v>
      </c>
      <c r="X15" s="165">
        <f t="shared" si="3"/>
        <v>2.0130763936682725</v>
      </c>
      <c r="Y15" s="163">
        <f t="shared" si="4"/>
        <v>232</v>
      </c>
      <c r="Z15" s="163">
        <f t="shared" si="5"/>
        <v>5850</v>
      </c>
      <c r="AA15" s="164">
        <f t="shared" si="9"/>
        <v>3.6619282419315037E-2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1654</v>
      </c>
      <c r="R16" s="163">
        <v>1866</v>
      </c>
      <c r="S16" s="163">
        <v>784</v>
      </c>
      <c r="T16" s="163">
        <v>1333</v>
      </c>
      <c r="U16" s="163">
        <v>2573</v>
      </c>
      <c r="V16" s="163">
        <v>2637</v>
      </c>
      <c r="W16" s="164">
        <f t="shared" si="8"/>
        <v>2.4873688301593422E-2</v>
      </c>
      <c r="X16" s="165">
        <f t="shared" si="3"/>
        <v>2.3635204081632653</v>
      </c>
      <c r="Y16" s="163">
        <f t="shared" si="4"/>
        <v>64</v>
      </c>
      <c r="Z16" s="163">
        <f t="shared" si="5"/>
        <v>1853</v>
      </c>
      <c r="AA16" s="164">
        <f t="shared" si="9"/>
        <v>1.1028443094990152E-2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1793</v>
      </c>
      <c r="R17" s="163">
        <v>1484</v>
      </c>
      <c r="S17" s="163">
        <v>812</v>
      </c>
      <c r="T17" s="163">
        <v>1357</v>
      </c>
      <c r="U17" s="163">
        <v>1836</v>
      </c>
      <c r="V17" s="163">
        <v>1934</v>
      </c>
      <c r="W17" s="164">
        <f t="shared" si="8"/>
        <v>5.3376906318082895E-2</v>
      </c>
      <c r="X17" s="165">
        <f t="shared" si="3"/>
        <v>1.3817733990147785</v>
      </c>
      <c r="Y17" s="163">
        <f t="shared" si="4"/>
        <v>98</v>
      </c>
      <c r="Z17" s="163">
        <f t="shared" si="5"/>
        <v>1122</v>
      </c>
      <c r="AA17" s="164">
        <f t="shared" si="9"/>
        <v>8.0883613749377897E-3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1802</v>
      </c>
      <c r="R18" s="163">
        <v>1623</v>
      </c>
      <c r="S18" s="163">
        <v>678</v>
      </c>
      <c r="T18" s="163">
        <v>555</v>
      </c>
      <c r="U18" s="163">
        <v>1075</v>
      </c>
      <c r="V18" s="163">
        <v>1341</v>
      </c>
      <c r="W18" s="164">
        <f t="shared" si="8"/>
        <v>0.24744186046511629</v>
      </c>
      <c r="X18" s="165">
        <f t="shared" si="3"/>
        <v>0.97787610619469034</v>
      </c>
      <c r="Y18" s="163">
        <f t="shared" si="4"/>
        <v>266</v>
      </c>
      <c r="Z18" s="163">
        <f t="shared" si="5"/>
        <v>663</v>
      </c>
      <c r="AA18" s="164">
        <f t="shared" si="9"/>
        <v>5.6083208913089849E-3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3139</v>
      </c>
      <c r="R19" s="163">
        <v>2681</v>
      </c>
      <c r="S19" s="163">
        <v>1097</v>
      </c>
      <c r="T19" s="163">
        <v>919</v>
      </c>
      <c r="U19" s="163">
        <v>1885</v>
      </c>
      <c r="V19" s="163">
        <v>2455</v>
      </c>
      <c r="W19" s="164">
        <f t="shared" si="8"/>
        <v>0.3023872679045092</v>
      </c>
      <c r="X19" s="165">
        <f t="shared" si="3"/>
        <v>1.2379216043755696</v>
      </c>
      <c r="Y19" s="163">
        <f t="shared" si="4"/>
        <v>570</v>
      </c>
      <c r="Z19" s="163">
        <f t="shared" si="5"/>
        <v>1358</v>
      </c>
      <c r="AA19" s="164">
        <f t="shared" si="9"/>
        <v>1.0267283958362086E-2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59498</v>
      </c>
      <c r="R20" s="169">
        <f t="shared" si="11"/>
        <v>65900</v>
      </c>
      <c r="S20" s="169">
        <f t="shared" si="11"/>
        <v>27674</v>
      </c>
      <c r="T20" s="169">
        <f t="shared" si="11"/>
        <v>37753</v>
      </c>
      <c r="U20" s="169">
        <f t="shared" si="11"/>
        <v>57174</v>
      </c>
      <c r="V20" s="169">
        <f t="shared" si="11"/>
        <v>50594</v>
      </c>
      <c r="W20" s="170">
        <f t="shared" si="8"/>
        <v>-0.11508727743379854</v>
      </c>
      <c r="X20" s="171">
        <f t="shared" si="3"/>
        <v>0.82821420828214198</v>
      </c>
      <c r="Y20" s="169">
        <f>V20-U20</f>
        <v>-6580</v>
      </c>
      <c r="Z20" s="169">
        <f t="shared" si="5"/>
        <v>22920</v>
      </c>
      <c r="AA20" s="170">
        <f t="shared" si="9"/>
        <v>0.21159387559648529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5C9B5-A257-4595-8DE1-C29CFB609B77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259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51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14527</v>
      </c>
      <c r="P11" s="176">
        <v>14503</v>
      </c>
      <c r="Q11" s="176">
        <v>16220</v>
      </c>
      <c r="R11" s="176">
        <v>15661</v>
      </c>
      <c r="S11" s="176">
        <v>15944</v>
      </c>
      <c r="T11" s="177">
        <f t="shared" ref="T11:T23" si="2">IFERROR(S11/R11-1,"-")</f>
        <v>1.8070365877019379E-2</v>
      </c>
      <c r="U11" s="177">
        <f t="shared" ref="U11:U23" si="3">IFERROR(S11/O11-1,"-")</f>
        <v>9.7542507055827121E-2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8418</v>
      </c>
      <c r="P12" s="158">
        <v>9513</v>
      </c>
      <c r="Q12" s="158">
        <v>9159</v>
      </c>
      <c r="R12" s="158">
        <v>9130</v>
      </c>
      <c r="S12" s="158">
        <v>9659</v>
      </c>
      <c r="T12" s="159">
        <f t="shared" si="2"/>
        <v>5.7940854326396396E-2</v>
      </c>
      <c r="U12" s="160">
        <f t="shared" si="3"/>
        <v>0.14742219054407224</v>
      </c>
      <c r="V12" s="159">
        <f>S12/S11</f>
        <v>0.60580782739588557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5110</v>
      </c>
      <c r="P13" s="163">
        <v>4290</v>
      </c>
      <c r="Q13" s="163">
        <v>5351</v>
      </c>
      <c r="R13" s="163">
        <v>4081</v>
      </c>
      <c r="S13" s="163">
        <v>5505</v>
      </c>
      <c r="T13" s="164">
        <f t="shared" si="2"/>
        <v>0.34893408478314147</v>
      </c>
      <c r="U13" s="165">
        <f t="shared" si="3"/>
        <v>7.7299412915851295E-2</v>
      </c>
      <c r="V13" s="164">
        <f>S13/S11</f>
        <v>0.34527094831911692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3308</v>
      </c>
      <c r="P14" s="163">
        <v>5223</v>
      </c>
      <c r="Q14" s="163">
        <v>3808</v>
      </c>
      <c r="R14" s="163">
        <v>5049</v>
      </c>
      <c r="S14" s="163">
        <v>4154</v>
      </c>
      <c r="T14" s="164">
        <f t="shared" si="2"/>
        <v>-0.17726282432164786</v>
      </c>
      <c r="U14" s="165">
        <f t="shared" si="3"/>
        <v>0.25574365175332536</v>
      </c>
      <c r="V14" s="164">
        <f>S14/S11</f>
        <v>0.2605368790767687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6109</v>
      </c>
      <c r="P15" s="158">
        <v>4990</v>
      </c>
      <c r="Q15" s="158">
        <v>7061</v>
      </c>
      <c r="R15" s="158">
        <v>6531</v>
      </c>
      <c r="S15" s="158">
        <v>6285</v>
      </c>
      <c r="T15" s="159">
        <f t="shared" si="2"/>
        <v>-3.7666513550757896E-2</v>
      </c>
      <c r="U15" s="160">
        <f t="shared" si="3"/>
        <v>2.8809952529055494E-2</v>
      </c>
      <c r="V15" s="159">
        <f>S15/S11</f>
        <v>0.39419217260411438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547</v>
      </c>
      <c r="P16" s="163">
        <v>263</v>
      </c>
      <c r="Q16" s="163">
        <v>902</v>
      </c>
      <c r="R16" s="163">
        <v>1530</v>
      </c>
      <c r="S16" s="163">
        <v>591</v>
      </c>
      <c r="T16" s="164">
        <f t="shared" si="2"/>
        <v>-0.61372549019607847</v>
      </c>
      <c r="U16" s="165">
        <f t="shared" si="3"/>
        <v>8.0438756855575777E-2</v>
      </c>
      <c r="V16" s="164">
        <f>S16/S11</f>
        <v>3.7067235323632715E-2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418</v>
      </c>
      <c r="P17" s="163">
        <v>419</v>
      </c>
      <c r="Q17" s="163">
        <v>619</v>
      </c>
      <c r="R17" s="163">
        <v>620</v>
      </c>
      <c r="S17" s="163">
        <v>689</v>
      </c>
      <c r="T17" s="164">
        <f t="shared" si="2"/>
        <v>0.1112903225806452</v>
      </c>
      <c r="U17" s="165">
        <f t="shared" si="3"/>
        <v>0.64832535885167464</v>
      </c>
      <c r="V17" s="164">
        <f>S17/S11</f>
        <v>4.3213748118414448E-2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647</v>
      </c>
      <c r="P18" s="163">
        <v>900</v>
      </c>
      <c r="Q18" s="163">
        <v>921</v>
      </c>
      <c r="R18" s="163">
        <v>878</v>
      </c>
      <c r="S18" s="163">
        <v>1102</v>
      </c>
      <c r="T18" s="164">
        <f t="shared" si="2"/>
        <v>0.25512528473804097</v>
      </c>
      <c r="U18" s="165">
        <f t="shared" si="3"/>
        <v>0.70324574961360131</v>
      </c>
      <c r="V18" s="164">
        <f>S18/S11</f>
        <v>6.9116909182137476E-2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121</v>
      </c>
      <c r="P19" s="163">
        <v>109</v>
      </c>
      <c r="Q19" s="163">
        <v>375</v>
      </c>
      <c r="R19" s="163">
        <v>245</v>
      </c>
      <c r="S19" s="163">
        <v>210</v>
      </c>
      <c r="T19" s="164">
        <f t="shared" si="2"/>
        <v>-0.1428571428571429</v>
      </c>
      <c r="U19" s="165">
        <f t="shared" si="3"/>
        <v>0.73553719008264462</v>
      </c>
      <c r="V19" s="164">
        <f>S19/S11</f>
        <v>1.3171098845960863E-2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86</v>
      </c>
      <c r="P20" s="163">
        <v>110</v>
      </c>
      <c r="Q20" s="163">
        <v>194</v>
      </c>
      <c r="R20" s="163">
        <v>130</v>
      </c>
      <c r="S20" s="163">
        <v>122</v>
      </c>
      <c r="T20" s="164">
        <f t="shared" si="2"/>
        <v>-6.1538461538461542E-2</v>
      </c>
      <c r="U20" s="165">
        <f t="shared" si="3"/>
        <v>0.41860465116279078</v>
      </c>
      <c r="V20" s="164">
        <f>S20/S11</f>
        <v>7.6517812343201205E-3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40</v>
      </c>
      <c r="P21" s="163">
        <v>22</v>
      </c>
      <c r="Q21" s="163">
        <v>26</v>
      </c>
      <c r="R21" s="163">
        <v>33</v>
      </c>
      <c r="S21" s="163">
        <v>23</v>
      </c>
      <c r="T21" s="164">
        <f t="shared" si="2"/>
        <v>-0.30303030303030298</v>
      </c>
      <c r="U21" s="165">
        <f t="shared" si="3"/>
        <v>-0.42500000000000004</v>
      </c>
      <c r="V21" s="164">
        <f>S21/S11</f>
        <v>1.4425489212242851E-3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36</v>
      </c>
      <c r="P22" s="163">
        <v>28</v>
      </c>
      <c r="Q22" s="163">
        <v>15</v>
      </c>
      <c r="R22" s="163">
        <v>34</v>
      </c>
      <c r="S22" s="163">
        <v>38</v>
      </c>
      <c r="T22" s="164">
        <f t="shared" si="2"/>
        <v>0.11764705882352944</v>
      </c>
      <c r="U22" s="165">
        <f t="shared" si="3"/>
        <v>5.555555555555558E-2</v>
      </c>
      <c r="V22" s="164">
        <f>S22/S11</f>
        <v>2.3833416959357753E-3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4214</v>
      </c>
      <c r="P23" s="169">
        <f>P15-SUM(P16:P22)</f>
        <v>3139</v>
      </c>
      <c r="Q23" s="169">
        <f>Q15-SUM(Q16:Q22)</f>
        <v>4009</v>
      </c>
      <c r="R23" s="169">
        <f>R15-SUM(R16:R22)</f>
        <v>3061</v>
      </c>
      <c r="S23" s="169">
        <f>S15-SUM(S16:S22)</f>
        <v>3510</v>
      </c>
      <c r="T23" s="170">
        <f t="shared" si="2"/>
        <v>0.14668409016661221</v>
      </c>
      <c r="U23" s="171">
        <f t="shared" si="3"/>
        <v>-0.16706217370669196</v>
      </c>
      <c r="V23" s="170">
        <f>S23/S11</f>
        <v>0.22014550928248872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F80D-4E59-4F93-986D-BEE6993B158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259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260</v>
      </c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154189</v>
      </c>
      <c r="R9" s="176">
        <v>143138</v>
      </c>
      <c r="S9" s="176">
        <v>59629</v>
      </c>
      <c r="T9" s="176">
        <v>138024</v>
      </c>
      <c r="U9" s="176">
        <v>158379</v>
      </c>
      <c r="V9" s="176">
        <v>162243</v>
      </c>
      <c r="W9" s="177">
        <f>IFERROR(V9/U9-1,"-")</f>
        <v>2.4397173867747535E-2</v>
      </c>
      <c r="X9" s="177">
        <f>IFERROR(V9/R9-1,"-")</f>
        <v>0.13347259288239322</v>
      </c>
      <c r="Y9" s="176">
        <f>V9-U9</f>
        <v>3864</v>
      </c>
      <c r="Z9" s="176">
        <f>V9-R9</f>
        <v>19105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91686</v>
      </c>
      <c r="R10" s="158">
        <v>78235</v>
      </c>
      <c r="S10" s="158">
        <v>31132</v>
      </c>
      <c r="T10" s="158">
        <v>84383</v>
      </c>
      <c r="U10" s="158">
        <v>97014</v>
      </c>
      <c r="V10" s="158">
        <v>101537</v>
      </c>
      <c r="W10" s="160">
        <f>IFERROR(V10/U10-1,"-")</f>
        <v>4.6622137011153031E-2</v>
      </c>
      <c r="X10" s="159">
        <f t="shared" ref="X10:X21" si="5">IFERROR(V10/R10-1,"-")</f>
        <v>0.29784623250463338</v>
      </c>
      <c r="Y10" s="157">
        <f t="shared" ref="Y10:Y20" si="6">V10-U10</f>
        <v>4523</v>
      </c>
      <c r="Z10" s="158">
        <f t="shared" ref="Z10:Z21" si="7">V10-R10</f>
        <v>23302</v>
      </c>
      <c r="AA10" s="159">
        <f t="shared" si="1"/>
        <v>0.62583285565478941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51416</v>
      </c>
      <c r="R11" s="163">
        <v>39630</v>
      </c>
      <c r="S11" s="163">
        <v>14921</v>
      </c>
      <c r="T11" s="163">
        <v>44023</v>
      </c>
      <c r="U11" s="163">
        <v>43982</v>
      </c>
      <c r="V11" s="163">
        <v>49326</v>
      </c>
      <c r="W11" s="165">
        <f>IFERROR(V11/U11-1,"-")</f>
        <v>0.12150425173934787</v>
      </c>
      <c r="X11" s="164">
        <f t="shared" si="5"/>
        <v>0.24466313398940187</v>
      </c>
      <c r="Y11" s="162">
        <f t="shared" si="6"/>
        <v>5344</v>
      </c>
      <c r="Z11" s="163">
        <f t="shared" si="7"/>
        <v>9696</v>
      </c>
      <c r="AA11" s="164">
        <f>V11/V$9</f>
        <v>0.30402544331650672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40270</v>
      </c>
      <c r="R12" s="163">
        <v>38605</v>
      </c>
      <c r="S12" s="163">
        <v>16211</v>
      </c>
      <c r="T12" s="163">
        <v>40360</v>
      </c>
      <c r="U12" s="163">
        <v>53032</v>
      </c>
      <c r="V12" s="163">
        <v>52211</v>
      </c>
      <c r="W12" s="165">
        <f>IFERROR(V12/U12-1,"-")</f>
        <v>-1.5481218886709947E-2</v>
      </c>
      <c r="X12" s="164">
        <f t="shared" si="5"/>
        <v>0.35244139360186511</v>
      </c>
      <c r="Y12" s="162">
        <f t="shared" si="6"/>
        <v>-821</v>
      </c>
      <c r="Z12" s="163">
        <f t="shared" si="7"/>
        <v>13606</v>
      </c>
      <c r="AA12" s="164">
        <f t="shared" si="1"/>
        <v>0.32180741233828269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62503</v>
      </c>
      <c r="R13" s="158">
        <v>64903</v>
      </c>
      <c r="S13" s="158">
        <v>28497</v>
      </c>
      <c r="T13" s="158">
        <v>53641</v>
      </c>
      <c r="U13" s="158">
        <v>61365</v>
      </c>
      <c r="V13" s="158">
        <v>60706</v>
      </c>
      <c r="W13" s="160">
        <f>IFERROR(V13/U13-1,"-")</f>
        <v>-1.073902061435672E-2</v>
      </c>
      <c r="X13" s="159">
        <f t="shared" si="5"/>
        <v>-6.466573193843117E-2</v>
      </c>
      <c r="Y13" s="157">
        <f t="shared" si="6"/>
        <v>-659</v>
      </c>
      <c r="Z13" s="158">
        <f t="shared" si="7"/>
        <v>-4197</v>
      </c>
      <c r="AA13" s="159">
        <f t="shared" si="1"/>
        <v>0.37416714434521059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8143</v>
      </c>
      <c r="R14" s="163">
        <v>6726</v>
      </c>
      <c r="S14" s="163">
        <v>2914</v>
      </c>
      <c r="T14" s="163">
        <v>5621</v>
      </c>
      <c r="U14" s="163">
        <v>8173</v>
      </c>
      <c r="V14" s="163">
        <v>7175</v>
      </c>
      <c r="W14" s="165">
        <f t="shared" ref="W14:W21" si="9">IFERROR(V14/U14-1,"-")</f>
        <v>-0.12210938455891351</v>
      </c>
      <c r="X14" s="164">
        <f t="shared" si="5"/>
        <v>6.6755872732679133E-2</v>
      </c>
      <c r="Y14" s="162">
        <f t="shared" si="6"/>
        <v>-998</v>
      </c>
      <c r="Z14" s="163">
        <f t="shared" si="7"/>
        <v>449</v>
      </c>
      <c r="AA14" s="164">
        <f t="shared" si="1"/>
        <v>4.4223787775127435E-2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7025</v>
      </c>
      <c r="R15" s="163">
        <v>6120</v>
      </c>
      <c r="S15" s="163">
        <v>3063</v>
      </c>
      <c r="T15" s="163">
        <v>5661</v>
      </c>
      <c r="U15" s="163">
        <v>8670</v>
      </c>
      <c r="V15" s="163">
        <v>8295</v>
      </c>
      <c r="W15" s="165">
        <f t="shared" si="9"/>
        <v>-4.3252595155709339E-2</v>
      </c>
      <c r="X15" s="164">
        <f t="shared" si="5"/>
        <v>0.35539215686274517</v>
      </c>
      <c r="Y15" s="162">
        <f t="shared" si="6"/>
        <v>-375</v>
      </c>
      <c r="Z15" s="163">
        <f t="shared" si="7"/>
        <v>2175</v>
      </c>
      <c r="AA15" s="164">
        <f t="shared" si="1"/>
        <v>5.1127013183927809E-2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4354</v>
      </c>
      <c r="R16" s="163">
        <v>4450</v>
      </c>
      <c r="S16" s="163">
        <v>2121</v>
      </c>
      <c r="T16" s="163">
        <v>5320</v>
      </c>
      <c r="U16" s="163">
        <v>5773</v>
      </c>
      <c r="V16" s="163">
        <v>5644</v>
      </c>
      <c r="W16" s="165">
        <f t="shared" si="9"/>
        <v>-2.2345401004676968E-2</v>
      </c>
      <c r="X16" s="164">
        <f t="shared" si="5"/>
        <v>0.26831460674157293</v>
      </c>
      <c r="Y16" s="162">
        <f t="shared" si="6"/>
        <v>-129</v>
      </c>
      <c r="Z16" s="163">
        <f t="shared" si="7"/>
        <v>1194</v>
      </c>
      <c r="AA16" s="164">
        <f t="shared" si="1"/>
        <v>3.4787325185061911E-2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1074</v>
      </c>
      <c r="R17" s="163">
        <v>1101</v>
      </c>
      <c r="S17" s="163">
        <v>575</v>
      </c>
      <c r="T17" s="163">
        <v>1644</v>
      </c>
      <c r="U17" s="163">
        <v>1750</v>
      </c>
      <c r="V17" s="163">
        <v>1588</v>
      </c>
      <c r="W17" s="165">
        <f t="shared" si="9"/>
        <v>-9.2571428571428527E-2</v>
      </c>
      <c r="X17" s="164">
        <f t="shared" si="5"/>
        <v>0.44232515894641233</v>
      </c>
      <c r="Y17" s="162">
        <f t="shared" si="6"/>
        <v>-162</v>
      </c>
      <c r="Z17" s="163">
        <f t="shared" si="7"/>
        <v>487</v>
      </c>
      <c r="AA17" s="164">
        <f t="shared" si="1"/>
        <v>9.7877874546205383E-3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1133</v>
      </c>
      <c r="R18" s="163">
        <v>928</v>
      </c>
      <c r="S18" s="163">
        <v>504</v>
      </c>
      <c r="T18" s="163">
        <v>1166</v>
      </c>
      <c r="U18" s="163">
        <v>1194</v>
      </c>
      <c r="V18" s="163">
        <v>1248</v>
      </c>
      <c r="W18" s="165">
        <f t="shared" si="9"/>
        <v>4.5226130653266416E-2</v>
      </c>
      <c r="X18" s="164">
        <f t="shared" si="5"/>
        <v>0.34482758620689657</v>
      </c>
      <c r="Y18" s="162">
        <f t="shared" si="6"/>
        <v>54</v>
      </c>
      <c r="Z18" s="163">
        <f t="shared" si="7"/>
        <v>320</v>
      </c>
      <c r="AA18" s="164">
        <f t="shared" si="1"/>
        <v>7.6921654555204234E-3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984</v>
      </c>
      <c r="R19" s="163">
        <v>1086</v>
      </c>
      <c r="S19" s="163">
        <v>637</v>
      </c>
      <c r="T19" s="163">
        <v>623</v>
      </c>
      <c r="U19" s="163">
        <v>833</v>
      </c>
      <c r="V19" s="163">
        <v>922</v>
      </c>
      <c r="W19" s="165">
        <f t="shared" si="9"/>
        <v>0.10684273709483794</v>
      </c>
      <c r="X19" s="164">
        <f t="shared" si="5"/>
        <v>-0.151012891344383</v>
      </c>
      <c r="Y19" s="162">
        <f t="shared" si="6"/>
        <v>89</v>
      </c>
      <c r="Z19" s="163">
        <f t="shared" si="7"/>
        <v>-164</v>
      </c>
      <c r="AA19" s="164">
        <f t="shared" si="1"/>
        <v>5.6828337740303129E-3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1839</v>
      </c>
      <c r="R20" s="163">
        <v>1650</v>
      </c>
      <c r="S20" s="163">
        <v>985</v>
      </c>
      <c r="T20" s="163">
        <v>1071</v>
      </c>
      <c r="U20" s="163">
        <v>1527</v>
      </c>
      <c r="V20" s="163">
        <v>1403</v>
      </c>
      <c r="W20" s="165">
        <f t="shared" si="9"/>
        <v>-8.1204977079240348E-2</v>
      </c>
      <c r="X20" s="164">
        <f t="shared" si="5"/>
        <v>-0.14969696969696966</v>
      </c>
      <c r="Y20" s="162">
        <f t="shared" si="6"/>
        <v>-124</v>
      </c>
      <c r="Z20" s="163">
        <f t="shared" si="7"/>
        <v>-247</v>
      </c>
      <c r="AA20" s="164">
        <f t="shared" si="1"/>
        <v>8.6475225433454758E-3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37951</v>
      </c>
      <c r="R21" s="169">
        <f t="shared" si="11"/>
        <v>42842</v>
      </c>
      <c r="S21" s="169">
        <f t="shared" si="11"/>
        <v>17698</v>
      </c>
      <c r="T21" s="169">
        <f t="shared" si="11"/>
        <v>32535</v>
      </c>
      <c r="U21" s="169">
        <f t="shared" si="11"/>
        <v>33445</v>
      </c>
      <c r="V21" s="169">
        <f t="shared" si="11"/>
        <v>34431</v>
      </c>
      <c r="W21" s="171">
        <f t="shared" si="9"/>
        <v>2.9481237853191899E-2</v>
      </c>
      <c r="X21" s="170">
        <f t="shared" si="5"/>
        <v>-0.19632603519910363</v>
      </c>
      <c r="Y21" s="168">
        <f>V21-U21</f>
        <v>986</v>
      </c>
      <c r="Z21" s="169">
        <f t="shared" si="7"/>
        <v>-8411</v>
      </c>
      <c r="AA21" s="170">
        <f t="shared" si="1"/>
        <v>0.21221870897357667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2E9A4-8A12-42A0-A763-7852401F1365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266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260</v>
      </c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154189</v>
      </c>
      <c r="R9" s="176">
        <f t="shared" ref="R9:V9" si="2">R10+R13</f>
        <v>143138</v>
      </c>
      <c r="S9" s="176">
        <f t="shared" si="2"/>
        <v>59629</v>
      </c>
      <c r="T9" s="176">
        <f t="shared" si="2"/>
        <v>138024</v>
      </c>
      <c r="U9" s="176">
        <f t="shared" si="2"/>
        <v>158379</v>
      </c>
      <c r="V9" s="176">
        <f t="shared" si="2"/>
        <v>162243</v>
      </c>
      <c r="W9" s="177">
        <f>IFERROR(V9/U9-1,"-")</f>
        <v>2.4397173867747535E-2</v>
      </c>
      <c r="X9" s="177">
        <f>IFERROR(V9/R9-1,"-")</f>
        <v>0.13347259288239322</v>
      </c>
      <c r="Y9" s="176">
        <f>V9-U9</f>
        <v>3864</v>
      </c>
      <c r="Z9" s="176">
        <f>V9-R9</f>
        <v>19105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91686</v>
      </c>
      <c r="R10" s="158">
        <v>78235</v>
      </c>
      <c r="S10" s="158">
        <v>31132</v>
      </c>
      <c r="T10" s="158">
        <v>84383</v>
      </c>
      <c r="U10" s="158">
        <v>97014</v>
      </c>
      <c r="V10" s="158">
        <v>101537</v>
      </c>
      <c r="W10" s="160">
        <f>IFERROR(V10/U10-1,"-")</f>
        <v>4.6622137011153031E-2</v>
      </c>
      <c r="X10" s="159">
        <f t="shared" ref="X10:X21" si="7">IFERROR(V10/R10-1,"-")</f>
        <v>0.29784623250463338</v>
      </c>
      <c r="Y10" s="157">
        <f t="shared" ref="Y10:Y20" si="8">V10-U10</f>
        <v>4523</v>
      </c>
      <c r="Z10" s="158">
        <f t="shared" ref="Z10:Z21" si="9">V10-R10</f>
        <v>23302</v>
      </c>
      <c r="AA10" s="159">
        <f t="shared" si="3"/>
        <v>0.62583285565478941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51416</v>
      </c>
      <c r="R11" s="163">
        <v>39630</v>
      </c>
      <c r="S11" s="163">
        <v>14921</v>
      </c>
      <c r="T11" s="163">
        <v>44023</v>
      </c>
      <c r="U11" s="163">
        <v>43982</v>
      </c>
      <c r="V11" s="163">
        <v>49326</v>
      </c>
      <c r="W11" s="165">
        <f>IFERROR(V11/U11-1,"-")</f>
        <v>0.12150425173934787</v>
      </c>
      <c r="X11" s="164">
        <f t="shared" si="7"/>
        <v>0.24466313398940187</v>
      </c>
      <c r="Y11" s="162">
        <f t="shared" si="8"/>
        <v>5344</v>
      </c>
      <c r="Z11" s="163">
        <f t="shared" si="9"/>
        <v>9696</v>
      </c>
      <c r="AA11" s="164">
        <f>V11/V$9</f>
        <v>0.30402544331650672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40270</v>
      </c>
      <c r="R12" s="163">
        <v>38605</v>
      </c>
      <c r="S12" s="163">
        <v>16211</v>
      </c>
      <c r="T12" s="163">
        <v>40360</v>
      </c>
      <c r="U12" s="163">
        <v>53032</v>
      </c>
      <c r="V12" s="163">
        <v>52211</v>
      </c>
      <c r="W12" s="165">
        <f>IFERROR(V12/U12-1,"-")</f>
        <v>-1.5481218886709947E-2</v>
      </c>
      <c r="X12" s="164">
        <f t="shared" si="7"/>
        <v>0.35244139360186511</v>
      </c>
      <c r="Y12" s="162">
        <f t="shared" si="8"/>
        <v>-821</v>
      </c>
      <c r="Z12" s="163">
        <f t="shared" si="9"/>
        <v>13606</v>
      </c>
      <c r="AA12" s="164">
        <f t="shared" si="3"/>
        <v>0.32180741233828269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62503</v>
      </c>
      <c r="R13" s="158">
        <v>64903</v>
      </c>
      <c r="S13" s="158">
        <v>28497</v>
      </c>
      <c r="T13" s="158">
        <v>53641</v>
      </c>
      <c r="U13" s="158">
        <v>61365</v>
      </c>
      <c r="V13" s="158">
        <v>60706</v>
      </c>
      <c r="W13" s="160">
        <f>IFERROR(V13/U13-1,"-")</f>
        <v>-1.073902061435672E-2</v>
      </c>
      <c r="X13" s="159">
        <f t="shared" si="7"/>
        <v>-6.466573193843117E-2</v>
      </c>
      <c r="Y13" s="157">
        <f t="shared" si="8"/>
        <v>-659</v>
      </c>
      <c r="Z13" s="158">
        <f t="shared" si="9"/>
        <v>-4197</v>
      </c>
      <c r="AA13" s="159">
        <f t="shared" si="3"/>
        <v>0.37416714434521059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8143</v>
      </c>
      <c r="R14" s="163">
        <v>6726</v>
      </c>
      <c r="S14" s="163">
        <v>2914</v>
      </c>
      <c r="T14" s="163">
        <v>5621</v>
      </c>
      <c r="U14" s="163">
        <v>8173</v>
      </c>
      <c r="V14" s="163">
        <v>7175</v>
      </c>
      <c r="W14" s="165">
        <f t="shared" ref="W14:W21" si="11">IFERROR(V14/U14-1,"-")</f>
        <v>-0.12210938455891351</v>
      </c>
      <c r="X14" s="164">
        <f t="shared" si="7"/>
        <v>6.6755872732679133E-2</v>
      </c>
      <c r="Y14" s="162">
        <f t="shared" si="8"/>
        <v>-998</v>
      </c>
      <c r="Z14" s="163">
        <f t="shared" si="9"/>
        <v>449</v>
      </c>
      <c r="AA14" s="164">
        <f t="shared" si="3"/>
        <v>4.4223787775127435E-2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7025</v>
      </c>
      <c r="R15" s="163">
        <v>6120</v>
      </c>
      <c r="S15" s="163">
        <v>3063</v>
      </c>
      <c r="T15" s="163">
        <v>5661</v>
      </c>
      <c r="U15" s="163">
        <v>8670</v>
      </c>
      <c r="V15" s="163">
        <v>8295</v>
      </c>
      <c r="W15" s="165">
        <f t="shared" si="11"/>
        <v>-4.3252595155709339E-2</v>
      </c>
      <c r="X15" s="164">
        <f t="shared" si="7"/>
        <v>0.35539215686274517</v>
      </c>
      <c r="Y15" s="162">
        <f t="shared" si="8"/>
        <v>-375</v>
      </c>
      <c r="Z15" s="163">
        <f t="shared" si="9"/>
        <v>2175</v>
      </c>
      <c r="AA15" s="164">
        <f t="shared" si="3"/>
        <v>5.1127013183927809E-2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4354</v>
      </c>
      <c r="R16" s="163">
        <v>4450</v>
      </c>
      <c r="S16" s="163">
        <v>2121</v>
      </c>
      <c r="T16" s="163">
        <v>5320</v>
      </c>
      <c r="U16" s="163">
        <v>5773</v>
      </c>
      <c r="V16" s="163">
        <v>5644</v>
      </c>
      <c r="W16" s="165">
        <f t="shared" si="11"/>
        <v>-2.2345401004676968E-2</v>
      </c>
      <c r="X16" s="164">
        <f t="shared" si="7"/>
        <v>0.26831460674157293</v>
      </c>
      <c r="Y16" s="162">
        <f t="shared" si="8"/>
        <v>-129</v>
      </c>
      <c r="Z16" s="163">
        <f t="shared" si="9"/>
        <v>1194</v>
      </c>
      <c r="AA16" s="164">
        <f t="shared" si="3"/>
        <v>3.4787325185061911E-2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1074</v>
      </c>
      <c r="R17" s="163">
        <v>1101</v>
      </c>
      <c r="S17" s="163">
        <v>575</v>
      </c>
      <c r="T17" s="163">
        <v>1644</v>
      </c>
      <c r="U17" s="163">
        <v>1750</v>
      </c>
      <c r="V17" s="163">
        <v>1588</v>
      </c>
      <c r="W17" s="165">
        <f t="shared" si="11"/>
        <v>-9.2571428571428527E-2</v>
      </c>
      <c r="X17" s="164">
        <f t="shared" si="7"/>
        <v>0.44232515894641233</v>
      </c>
      <c r="Y17" s="162">
        <f t="shared" si="8"/>
        <v>-162</v>
      </c>
      <c r="Z17" s="163">
        <f t="shared" si="9"/>
        <v>487</v>
      </c>
      <c r="AA17" s="164">
        <f t="shared" si="3"/>
        <v>9.7877874546205383E-3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1133</v>
      </c>
      <c r="R18" s="163">
        <v>928</v>
      </c>
      <c r="S18" s="163">
        <v>504</v>
      </c>
      <c r="T18" s="163">
        <v>1166</v>
      </c>
      <c r="U18" s="163">
        <v>1194</v>
      </c>
      <c r="V18" s="163">
        <v>1248</v>
      </c>
      <c r="W18" s="165">
        <f t="shared" si="11"/>
        <v>4.5226130653266416E-2</v>
      </c>
      <c r="X18" s="164">
        <f t="shared" si="7"/>
        <v>0.34482758620689657</v>
      </c>
      <c r="Y18" s="162">
        <f t="shared" si="8"/>
        <v>54</v>
      </c>
      <c r="Z18" s="163">
        <f t="shared" si="9"/>
        <v>320</v>
      </c>
      <c r="AA18" s="164">
        <f t="shared" si="3"/>
        <v>7.6921654555204234E-3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984</v>
      </c>
      <c r="R19" s="163">
        <v>1086</v>
      </c>
      <c r="S19" s="163">
        <v>637</v>
      </c>
      <c r="T19" s="163">
        <v>623</v>
      </c>
      <c r="U19" s="163">
        <v>833</v>
      </c>
      <c r="V19" s="163">
        <v>922</v>
      </c>
      <c r="W19" s="165">
        <f t="shared" si="11"/>
        <v>0.10684273709483794</v>
      </c>
      <c r="X19" s="164">
        <f t="shared" si="7"/>
        <v>-0.151012891344383</v>
      </c>
      <c r="Y19" s="162">
        <f t="shared" si="8"/>
        <v>89</v>
      </c>
      <c r="Z19" s="163">
        <f t="shared" si="9"/>
        <v>-164</v>
      </c>
      <c r="AA19" s="164">
        <f t="shared" si="3"/>
        <v>5.6828337740303129E-3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1839</v>
      </c>
      <c r="R20" s="163">
        <v>1650</v>
      </c>
      <c r="S20" s="163">
        <v>985</v>
      </c>
      <c r="T20" s="163">
        <v>1071</v>
      </c>
      <c r="U20" s="163">
        <v>1527</v>
      </c>
      <c r="V20" s="163">
        <v>1403</v>
      </c>
      <c r="W20" s="165">
        <f t="shared" si="11"/>
        <v>-8.1204977079240348E-2</v>
      </c>
      <c r="X20" s="164">
        <f t="shared" si="7"/>
        <v>-0.14969696969696966</v>
      </c>
      <c r="Y20" s="162">
        <f t="shared" si="8"/>
        <v>-124</v>
      </c>
      <c r="Z20" s="163">
        <f t="shared" si="9"/>
        <v>-247</v>
      </c>
      <c r="AA20" s="164">
        <f t="shared" si="3"/>
        <v>8.6475225433454758E-3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37951</v>
      </c>
      <c r="R21" s="169">
        <f t="shared" si="13"/>
        <v>42842</v>
      </c>
      <c r="S21" s="169">
        <f t="shared" si="13"/>
        <v>17698</v>
      </c>
      <c r="T21" s="169">
        <f t="shared" si="13"/>
        <v>32535</v>
      </c>
      <c r="U21" s="169">
        <f t="shared" si="13"/>
        <v>33445</v>
      </c>
      <c r="V21" s="169">
        <f t="shared" si="13"/>
        <v>34431</v>
      </c>
      <c r="W21" s="171">
        <f t="shared" si="11"/>
        <v>2.9481237853191899E-2</v>
      </c>
      <c r="X21" s="170">
        <f t="shared" si="7"/>
        <v>-0.19632603519910363</v>
      </c>
      <c r="Y21" s="168">
        <f>V21-U21</f>
        <v>986</v>
      </c>
      <c r="Z21" s="169">
        <f t="shared" si="9"/>
        <v>-8411</v>
      </c>
      <c r="AA21" s="170">
        <f t="shared" si="3"/>
        <v>0.21221870897357667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C7385-7BEC-45D7-8DEC-1856776E5A7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260</v>
      </c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320</v>
      </c>
      <c r="D66" s="158" t="s">
        <v>320</v>
      </c>
      <c r="E66" s="158" t="s">
        <v>320</v>
      </c>
      <c r="F66" s="158" t="s">
        <v>320</v>
      </c>
      <c r="G66" s="158" t="s">
        <v>320</v>
      </c>
      <c r="H66" s="158" t="s">
        <v>320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320</v>
      </c>
      <c r="D67" s="163" t="s">
        <v>320</v>
      </c>
      <c r="E67" s="163" t="s">
        <v>320</v>
      </c>
      <c r="F67" s="163" t="s">
        <v>320</v>
      </c>
      <c r="G67" s="163" t="s">
        <v>320</v>
      </c>
      <c r="H67" s="163" t="s">
        <v>320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320</v>
      </c>
      <c r="D68" s="163" t="s">
        <v>320</v>
      </c>
      <c r="E68" s="163" t="s">
        <v>320</v>
      </c>
      <c r="F68" s="163" t="s">
        <v>320</v>
      </c>
      <c r="G68" s="163" t="s">
        <v>320</v>
      </c>
      <c r="H68" s="163" t="s">
        <v>320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320</v>
      </c>
      <c r="D69" s="158" t="s">
        <v>320</v>
      </c>
      <c r="E69" s="158" t="s">
        <v>320</v>
      </c>
      <c r="F69" s="158" t="s">
        <v>320</v>
      </c>
      <c r="G69" s="158" t="s">
        <v>320</v>
      </c>
      <c r="H69" s="158" t="s">
        <v>320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320</v>
      </c>
      <c r="D70" s="163" t="s">
        <v>320</v>
      </c>
      <c r="E70" s="163" t="s">
        <v>320</v>
      </c>
      <c r="F70" s="163" t="s">
        <v>320</v>
      </c>
      <c r="G70" s="163" t="s">
        <v>320</v>
      </c>
      <c r="H70" s="163" t="s">
        <v>320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320</v>
      </c>
      <c r="D71" s="163" t="s">
        <v>320</v>
      </c>
      <c r="E71" s="163" t="s">
        <v>320</v>
      </c>
      <c r="F71" s="163" t="s">
        <v>320</v>
      </c>
      <c r="G71" s="163" t="s">
        <v>320</v>
      </c>
      <c r="H71" s="163" t="s">
        <v>320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320</v>
      </c>
      <c r="D72" s="163" t="s">
        <v>320</v>
      </c>
      <c r="E72" s="163" t="s">
        <v>320</v>
      </c>
      <c r="F72" s="163" t="s">
        <v>320</v>
      </c>
      <c r="G72" s="163" t="s">
        <v>320</v>
      </c>
      <c r="H72" s="163" t="s">
        <v>320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320</v>
      </c>
      <c r="D73" s="163" t="s">
        <v>320</v>
      </c>
      <c r="E73" s="163" t="s">
        <v>320</v>
      </c>
      <c r="F73" s="163" t="s">
        <v>320</v>
      </c>
      <c r="G73" s="163" t="s">
        <v>320</v>
      </c>
      <c r="H73" s="163" t="s">
        <v>320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320</v>
      </c>
      <c r="D74" s="163" t="s">
        <v>320</v>
      </c>
      <c r="E74" s="163" t="s">
        <v>320</v>
      </c>
      <c r="F74" s="163" t="s">
        <v>320</v>
      </c>
      <c r="G74" s="163" t="s">
        <v>320</v>
      </c>
      <c r="H74" s="163" t="s">
        <v>320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320</v>
      </c>
      <c r="D75" s="163" t="s">
        <v>320</v>
      </c>
      <c r="E75" s="163" t="s">
        <v>320</v>
      </c>
      <c r="F75" s="163" t="s">
        <v>320</v>
      </c>
      <c r="G75" s="163" t="s">
        <v>320</v>
      </c>
      <c r="H75" s="163" t="s">
        <v>320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320</v>
      </c>
      <c r="D76" s="163" t="s">
        <v>320</v>
      </c>
      <c r="E76" s="163" t="s">
        <v>320</v>
      </c>
      <c r="F76" s="163" t="s">
        <v>320</v>
      </c>
      <c r="G76" s="163" t="s">
        <v>320</v>
      </c>
      <c r="H76" s="163" t="s">
        <v>320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320</v>
      </c>
      <c r="D94" s="158" t="s">
        <v>320</v>
      </c>
      <c r="E94" s="158" t="s">
        <v>320</v>
      </c>
      <c r="F94" s="158" t="s">
        <v>320</v>
      </c>
      <c r="G94" s="158" t="s">
        <v>320</v>
      </c>
      <c r="H94" s="158" t="s">
        <v>320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320</v>
      </c>
      <c r="D95" s="163" t="s">
        <v>320</v>
      </c>
      <c r="E95" s="163" t="s">
        <v>320</v>
      </c>
      <c r="F95" s="163" t="s">
        <v>320</v>
      </c>
      <c r="G95" s="163" t="s">
        <v>320</v>
      </c>
      <c r="H95" s="163" t="s">
        <v>320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320</v>
      </c>
      <c r="D96" s="163" t="s">
        <v>320</v>
      </c>
      <c r="E96" s="163" t="s">
        <v>320</v>
      </c>
      <c r="F96" s="163" t="s">
        <v>320</v>
      </c>
      <c r="G96" s="163" t="s">
        <v>320</v>
      </c>
      <c r="H96" s="163" t="s">
        <v>320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320</v>
      </c>
      <c r="D97" s="158" t="s">
        <v>320</v>
      </c>
      <c r="E97" s="158" t="s">
        <v>320</v>
      </c>
      <c r="F97" s="158" t="s">
        <v>320</v>
      </c>
      <c r="G97" s="158" t="s">
        <v>320</v>
      </c>
      <c r="H97" s="158" t="s">
        <v>320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320</v>
      </c>
      <c r="D98" s="163" t="s">
        <v>320</v>
      </c>
      <c r="E98" s="163" t="s">
        <v>320</v>
      </c>
      <c r="F98" s="163" t="s">
        <v>320</v>
      </c>
      <c r="G98" s="163" t="s">
        <v>320</v>
      </c>
      <c r="H98" s="163" t="s">
        <v>320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320</v>
      </c>
      <c r="D99" s="163" t="s">
        <v>320</v>
      </c>
      <c r="E99" s="163" t="s">
        <v>320</v>
      </c>
      <c r="F99" s="163" t="s">
        <v>320</v>
      </c>
      <c r="G99" s="163" t="s">
        <v>320</v>
      </c>
      <c r="H99" s="163" t="s">
        <v>320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320</v>
      </c>
      <c r="D100" s="163" t="s">
        <v>320</v>
      </c>
      <c r="E100" s="163" t="s">
        <v>320</v>
      </c>
      <c r="F100" s="163" t="s">
        <v>320</v>
      </c>
      <c r="G100" s="163" t="s">
        <v>320</v>
      </c>
      <c r="H100" s="163" t="s">
        <v>320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320</v>
      </c>
      <c r="D101" s="163" t="s">
        <v>320</v>
      </c>
      <c r="E101" s="163" t="s">
        <v>320</v>
      </c>
      <c r="F101" s="163" t="s">
        <v>320</v>
      </c>
      <c r="G101" s="163" t="s">
        <v>320</v>
      </c>
      <c r="H101" s="163" t="s">
        <v>320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320</v>
      </c>
      <c r="D102" s="163" t="s">
        <v>320</v>
      </c>
      <c r="E102" s="163" t="s">
        <v>320</v>
      </c>
      <c r="F102" s="163" t="s">
        <v>320</v>
      </c>
      <c r="G102" s="163" t="s">
        <v>320</v>
      </c>
      <c r="H102" s="163" t="s">
        <v>320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320</v>
      </c>
      <c r="D103" s="163" t="s">
        <v>320</v>
      </c>
      <c r="E103" s="163" t="s">
        <v>320</v>
      </c>
      <c r="F103" s="163" t="s">
        <v>320</v>
      </c>
      <c r="G103" s="163" t="s">
        <v>320</v>
      </c>
      <c r="H103" s="163" t="s">
        <v>320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320</v>
      </c>
      <c r="D104" s="163" t="s">
        <v>320</v>
      </c>
      <c r="E104" s="163" t="s">
        <v>320</v>
      </c>
      <c r="F104" s="163" t="s">
        <v>320</v>
      </c>
      <c r="G104" s="163" t="s">
        <v>320</v>
      </c>
      <c r="H104" s="163" t="s">
        <v>320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320</v>
      </c>
      <c r="D122" s="158" t="s">
        <v>320</v>
      </c>
      <c r="E122" s="158" t="s">
        <v>320</v>
      </c>
      <c r="F122" s="158" t="s">
        <v>320</v>
      </c>
      <c r="G122" s="158" t="s">
        <v>320</v>
      </c>
      <c r="H122" s="158" t="s">
        <v>320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320</v>
      </c>
      <c r="D123" s="163" t="s">
        <v>320</v>
      </c>
      <c r="E123" s="163" t="s">
        <v>320</v>
      </c>
      <c r="F123" s="163" t="s">
        <v>320</v>
      </c>
      <c r="G123" s="163" t="s">
        <v>320</v>
      </c>
      <c r="H123" s="163" t="s">
        <v>320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320</v>
      </c>
      <c r="D124" s="163" t="s">
        <v>320</v>
      </c>
      <c r="E124" s="163" t="s">
        <v>320</v>
      </c>
      <c r="F124" s="163" t="s">
        <v>320</v>
      </c>
      <c r="G124" s="163" t="s">
        <v>320</v>
      </c>
      <c r="H124" s="163" t="s">
        <v>320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320</v>
      </c>
      <c r="D125" s="158" t="s">
        <v>320</v>
      </c>
      <c r="E125" s="158" t="s">
        <v>320</v>
      </c>
      <c r="F125" s="158" t="s">
        <v>320</v>
      </c>
      <c r="G125" s="158" t="s">
        <v>320</v>
      </c>
      <c r="H125" s="158" t="s">
        <v>320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320</v>
      </c>
      <c r="D126" s="163" t="s">
        <v>320</v>
      </c>
      <c r="E126" s="163" t="s">
        <v>320</v>
      </c>
      <c r="F126" s="163" t="s">
        <v>320</v>
      </c>
      <c r="G126" s="163" t="s">
        <v>320</v>
      </c>
      <c r="H126" s="163" t="s">
        <v>320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320</v>
      </c>
      <c r="D127" s="163" t="s">
        <v>320</v>
      </c>
      <c r="E127" s="163" t="s">
        <v>320</v>
      </c>
      <c r="F127" s="163" t="s">
        <v>320</v>
      </c>
      <c r="G127" s="163" t="s">
        <v>320</v>
      </c>
      <c r="H127" s="163" t="s">
        <v>320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320</v>
      </c>
      <c r="D128" s="163" t="s">
        <v>320</v>
      </c>
      <c r="E128" s="163" t="s">
        <v>320</v>
      </c>
      <c r="F128" s="163" t="s">
        <v>320</v>
      </c>
      <c r="G128" s="163" t="s">
        <v>320</v>
      </c>
      <c r="H128" s="163" t="s">
        <v>320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320</v>
      </c>
      <c r="D129" s="163" t="s">
        <v>320</v>
      </c>
      <c r="E129" s="163" t="s">
        <v>320</v>
      </c>
      <c r="F129" s="163" t="s">
        <v>320</v>
      </c>
      <c r="G129" s="163" t="s">
        <v>320</v>
      </c>
      <c r="H129" s="163" t="s">
        <v>320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320</v>
      </c>
      <c r="D130" s="163" t="s">
        <v>320</v>
      </c>
      <c r="E130" s="163" t="s">
        <v>320</v>
      </c>
      <c r="F130" s="163" t="s">
        <v>320</v>
      </c>
      <c r="G130" s="163" t="s">
        <v>320</v>
      </c>
      <c r="H130" s="163" t="s">
        <v>320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320</v>
      </c>
      <c r="D131" s="163" t="s">
        <v>320</v>
      </c>
      <c r="E131" s="163" t="s">
        <v>320</v>
      </c>
      <c r="F131" s="163" t="s">
        <v>320</v>
      </c>
      <c r="G131" s="163" t="s">
        <v>320</v>
      </c>
      <c r="H131" s="163" t="s">
        <v>320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320</v>
      </c>
      <c r="D132" s="163" t="s">
        <v>320</v>
      </c>
      <c r="E132" s="163" t="s">
        <v>320</v>
      </c>
      <c r="F132" s="163" t="s">
        <v>320</v>
      </c>
      <c r="G132" s="163" t="s">
        <v>320</v>
      </c>
      <c r="H132" s="163" t="s">
        <v>320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C1B2E-6108-41FA-90FF-25E30C42E2C0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261</v>
      </c>
      <c r="D6" s="172" t="s">
        <v>262</v>
      </c>
      <c r="E6" s="172" t="s">
        <v>268</v>
      </c>
      <c r="F6" s="172" t="s">
        <v>263</v>
      </c>
      <c r="G6" s="172" t="s">
        <v>264</v>
      </c>
      <c r="H6" s="172" t="s">
        <v>265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261</v>
      </c>
      <c r="M6" s="172" t="s">
        <v>262</v>
      </c>
      <c r="N6" s="172" t="s">
        <v>268</v>
      </c>
      <c r="O6" s="172" t="s">
        <v>263</v>
      </c>
      <c r="P6" s="172" t="s">
        <v>264</v>
      </c>
      <c r="Q6" s="172" t="s">
        <v>265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261</v>
      </c>
      <c r="V6" s="172" t="s">
        <v>268</v>
      </c>
      <c r="W6" s="172" t="s">
        <v>263</v>
      </c>
      <c r="X6" s="172" t="s">
        <v>264</v>
      </c>
      <c r="Y6" s="172" t="s">
        <v>265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968ED-275E-4A43-9F8F-75C8966163C8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4C9E4-415E-4065-99C6-D328D13B6C7A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71" t="s">
        <v>51</v>
      </c>
      <c r="C7" s="274" t="s">
        <v>8</v>
      </c>
      <c r="D7" s="15" t="s">
        <v>30</v>
      </c>
      <c r="E7" s="16">
        <v>13793</v>
      </c>
      <c r="F7" s="16">
        <v>13925</v>
      </c>
      <c r="G7" s="16">
        <v>15520</v>
      </c>
      <c r="H7" s="16">
        <v>14993</v>
      </c>
      <c r="I7" s="16">
        <v>15201</v>
      </c>
      <c r="J7" s="17">
        <f>I7/H7-1</f>
        <v>1.3873140799039563E-2</v>
      </c>
      <c r="K7" s="16">
        <f>I7-H7</f>
        <v>208</v>
      </c>
      <c r="L7" s="17">
        <f>I7/E7-1</f>
        <v>0.10208076560574209</v>
      </c>
      <c r="M7" s="16">
        <f>I7-E7</f>
        <v>1408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13793</v>
      </c>
      <c r="F8" s="20">
        <v>13925</v>
      </c>
      <c r="G8" s="20">
        <v>15520</v>
      </c>
      <c r="H8" s="20">
        <v>14993</v>
      </c>
      <c r="I8" s="20">
        <v>15201</v>
      </c>
      <c r="J8" s="21">
        <f t="shared" ref="J8:J20" si="0">I8/H8-1</f>
        <v>1.3873140799039563E-2</v>
      </c>
      <c r="K8" s="20">
        <f t="shared" ref="K8:K17" si="1">I8-H8</f>
        <v>208</v>
      </c>
      <c r="L8" s="21">
        <f t="shared" ref="L8:L20" si="2">I8/E8-1</f>
        <v>0.10208076560574209</v>
      </c>
      <c r="M8" s="20">
        <f t="shared" ref="M8:M17" si="3">I8-E8</f>
        <v>1408</v>
      </c>
      <c r="N8" s="22">
        <f>I8/$I$7</f>
        <v>1</v>
      </c>
    </row>
    <row r="9" spans="2:14" x14ac:dyDescent="0.25">
      <c r="B9" s="272"/>
      <c r="C9" s="276"/>
      <c r="D9" s="23" t="s">
        <v>32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14527</v>
      </c>
      <c r="F10" s="27">
        <v>14503</v>
      </c>
      <c r="G10" s="27">
        <v>16220</v>
      </c>
      <c r="H10" s="27">
        <v>15661</v>
      </c>
      <c r="I10" s="27">
        <v>15944</v>
      </c>
      <c r="J10" s="28">
        <f t="shared" si="0"/>
        <v>1.8070365877019379E-2</v>
      </c>
      <c r="K10" s="27">
        <f t="shared" si="1"/>
        <v>283</v>
      </c>
      <c r="L10" s="28">
        <f t="shared" si="2"/>
        <v>9.7542507055827121E-2</v>
      </c>
      <c r="M10" s="27">
        <f t="shared" si="3"/>
        <v>1417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14527</v>
      </c>
      <c r="F11" s="29">
        <v>14503</v>
      </c>
      <c r="G11" s="29">
        <v>16220</v>
      </c>
      <c r="H11" s="29">
        <v>15661</v>
      </c>
      <c r="I11" s="29">
        <v>15944</v>
      </c>
      <c r="J11" s="30">
        <f t="shared" si="0"/>
        <v>1.8070365877019379E-2</v>
      </c>
      <c r="K11" s="29">
        <f t="shared" si="1"/>
        <v>283</v>
      </c>
      <c r="L11" s="30">
        <f t="shared" si="2"/>
        <v>9.7542507055827121E-2</v>
      </c>
      <c r="M11" s="29">
        <f t="shared" si="3"/>
        <v>1417</v>
      </c>
      <c r="N11" s="31">
        <f>I11/$I$10</f>
        <v>1</v>
      </c>
    </row>
    <row r="12" spans="2:14" x14ac:dyDescent="0.25">
      <c r="B12" s="272"/>
      <c r="C12" s="279"/>
      <c r="D12" s="32" t="s">
        <v>32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38714</v>
      </c>
      <c r="F13" s="16">
        <v>36151</v>
      </c>
      <c r="G13" s="16">
        <v>41695</v>
      </c>
      <c r="H13" s="16">
        <v>43373</v>
      </c>
      <c r="I13" s="16">
        <v>42595</v>
      </c>
      <c r="J13" s="17">
        <f t="shared" si="0"/>
        <v>-1.7937426509579746E-2</v>
      </c>
      <c r="K13" s="16">
        <f t="shared" si="1"/>
        <v>-778</v>
      </c>
      <c r="L13" s="17">
        <f t="shared" si="2"/>
        <v>0.10024797230975868</v>
      </c>
      <c r="M13" s="16">
        <f t="shared" si="3"/>
        <v>3881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38714</v>
      </c>
      <c r="F14" s="20">
        <v>36151</v>
      </c>
      <c r="G14" s="20">
        <v>41695</v>
      </c>
      <c r="H14" s="20">
        <v>43373</v>
      </c>
      <c r="I14" s="20">
        <v>42595</v>
      </c>
      <c r="J14" s="21">
        <f t="shared" si="0"/>
        <v>-1.7937426509579746E-2</v>
      </c>
      <c r="K14" s="20">
        <f t="shared" si="1"/>
        <v>-778</v>
      </c>
      <c r="L14" s="21">
        <f t="shared" si="2"/>
        <v>0.10024797230975868</v>
      </c>
      <c r="M14" s="20">
        <f t="shared" si="3"/>
        <v>3881</v>
      </c>
      <c r="N14" s="22">
        <f>I14/$I$13</f>
        <v>1</v>
      </c>
    </row>
    <row r="15" spans="2:14" x14ac:dyDescent="0.25">
      <c r="B15" s="272"/>
      <c r="C15" s="276"/>
      <c r="D15" s="23" t="s">
        <v>32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2.8067860508953819</v>
      </c>
      <c r="F16" s="35">
        <v>2.5961220825852784</v>
      </c>
      <c r="G16" s="35">
        <v>2.6865335051546393</v>
      </c>
      <c r="H16" s="35">
        <v>2.8928833455612621</v>
      </c>
      <c r="I16" s="35">
        <v>2.8021182816919938</v>
      </c>
      <c r="J16" s="36">
        <f t="shared" si="0"/>
        <v>-3.1375293445045083E-2</v>
      </c>
      <c r="K16" s="37">
        <f t="shared" si="1"/>
        <v>-9.0765063869268303E-2</v>
      </c>
      <c r="L16" s="36">
        <f t="shared" si="2"/>
        <v>-1.663029927734927E-3</v>
      </c>
      <c r="M16" s="37">
        <f t="shared" si="3"/>
        <v>-4.6677692033880724E-3</v>
      </c>
      <c r="N16" s="38"/>
    </row>
    <row r="17" spans="2:14" x14ac:dyDescent="0.25">
      <c r="B17" s="272"/>
      <c r="C17" s="278"/>
      <c r="D17" s="4" t="s">
        <v>31</v>
      </c>
      <c r="E17" s="39">
        <f>E14/E8</f>
        <v>2.8067860508953819</v>
      </c>
      <c r="F17" s="39">
        <f t="shared" ref="F17:I17" si="4">F14/F8</f>
        <v>2.5961220825852784</v>
      </c>
      <c r="G17" s="39">
        <f t="shared" si="4"/>
        <v>2.6865335051546393</v>
      </c>
      <c r="H17" s="39">
        <f t="shared" si="4"/>
        <v>2.8928833455612621</v>
      </c>
      <c r="I17" s="39">
        <f t="shared" si="4"/>
        <v>2.8021182816919938</v>
      </c>
      <c r="J17" s="40">
        <f t="shared" si="0"/>
        <v>-3.1375293445045083E-2</v>
      </c>
      <c r="K17" s="41">
        <f t="shared" si="1"/>
        <v>-9.0765063869268303E-2</v>
      </c>
      <c r="L17" s="40">
        <f t="shared" si="2"/>
        <v>-1.663029927734927E-3</v>
      </c>
      <c r="M17" s="41">
        <f t="shared" si="3"/>
        <v>-4.6677692033880724E-3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0.50770000000000004</v>
      </c>
      <c r="F19" s="18">
        <v>0.51919999999999999</v>
      </c>
      <c r="G19" s="18">
        <v>0.51259999999999994</v>
      </c>
      <c r="H19" s="18">
        <v>0.52780000000000005</v>
      </c>
      <c r="I19" s="18">
        <v>0.52239999999999998</v>
      </c>
      <c r="J19" s="17">
        <f t="shared" si="0"/>
        <v>-1.0231148162182735E-2</v>
      </c>
      <c r="K19" s="44">
        <f>(I19-H19)*100</f>
        <v>-0.54000000000000714</v>
      </c>
      <c r="L19" s="17">
        <f t="shared" si="2"/>
        <v>2.895410675595822E-2</v>
      </c>
      <c r="M19" s="44">
        <f>(I19-E19)*100</f>
        <v>1.4699999999999935</v>
      </c>
      <c r="N19" s="18"/>
    </row>
    <row r="20" spans="2:14" x14ac:dyDescent="0.25">
      <c r="B20" s="272"/>
      <c r="C20" s="281"/>
      <c r="D20" s="19" t="s">
        <v>31</v>
      </c>
      <c r="E20" s="22">
        <v>0.50770000000000004</v>
      </c>
      <c r="F20" s="22">
        <v>0.51919999999999999</v>
      </c>
      <c r="G20" s="22">
        <v>0.51259999999999994</v>
      </c>
      <c r="H20" s="22">
        <v>0.52780000000000005</v>
      </c>
      <c r="I20" s="22">
        <v>0.52239999999999998</v>
      </c>
      <c r="J20" s="21">
        <f t="shared" si="0"/>
        <v>-1.0231148162182735E-2</v>
      </c>
      <c r="K20" s="45">
        <f>(I20-H20)*100</f>
        <v>-0.54000000000000714</v>
      </c>
      <c r="L20" s="21">
        <f t="shared" si="2"/>
        <v>2.895410675595822E-2</v>
      </c>
      <c r="M20" s="45">
        <f>(I20-E20)*100</f>
        <v>1.4699999999999935</v>
      </c>
      <c r="N20" s="22"/>
    </row>
    <row r="21" spans="2:14" x14ac:dyDescent="0.25">
      <c r="B21" s="272"/>
      <c r="C21" s="282"/>
      <c r="D21" s="23" t="s">
        <v>32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2460</v>
      </c>
      <c r="F22" s="27">
        <v>2246</v>
      </c>
      <c r="G22" s="27">
        <v>2624</v>
      </c>
      <c r="H22" s="27">
        <v>2651</v>
      </c>
      <c r="I22" s="27">
        <v>2630</v>
      </c>
      <c r="J22" s="36">
        <f>I22/H22-1</f>
        <v>-7.9215390418709841E-3</v>
      </c>
      <c r="K22" s="27">
        <f>I22-H22</f>
        <v>-21</v>
      </c>
      <c r="L22" s="36">
        <f>I22/E22-1</f>
        <v>6.9105691056910556E-2</v>
      </c>
      <c r="M22" s="27">
        <f>I22-E22</f>
        <v>170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2460</v>
      </c>
      <c r="F23" s="29">
        <v>2246</v>
      </c>
      <c r="G23" s="29">
        <v>2624</v>
      </c>
      <c r="H23" s="29">
        <v>2651</v>
      </c>
      <c r="I23" s="29">
        <v>2630</v>
      </c>
      <c r="J23" s="40">
        <f>I23/H23-1</f>
        <v>-7.9215390418709841E-3</v>
      </c>
      <c r="K23" s="29">
        <f>I23-H23</f>
        <v>-21</v>
      </c>
      <c r="L23" s="40">
        <f>I23/E23-1</f>
        <v>6.9105691056910556E-2</v>
      </c>
      <c r="M23" s="29">
        <f>I23-E23</f>
        <v>170</v>
      </c>
      <c r="N23" s="42">
        <f>I23/$I$22</f>
        <v>1</v>
      </c>
    </row>
    <row r="24" spans="2:14" x14ac:dyDescent="0.25">
      <c r="B24" s="273"/>
      <c r="C24" s="285"/>
      <c r="D24" s="32" t="s">
        <v>32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71" t="s">
        <v>51</v>
      </c>
      <c r="C32" s="274" t="s">
        <v>8</v>
      </c>
      <c r="D32" s="15" t="s">
        <v>30</v>
      </c>
      <c r="E32" s="49">
        <v>143138</v>
      </c>
      <c r="F32" s="49">
        <v>87126</v>
      </c>
      <c r="G32" s="49">
        <v>138024</v>
      </c>
      <c r="H32" s="49">
        <v>158379</v>
      </c>
      <c r="I32" s="49">
        <v>162243</v>
      </c>
      <c r="J32" s="17">
        <f>I32/H32-1</f>
        <v>2.4397173867747535E-2</v>
      </c>
      <c r="K32" s="16">
        <f>I32-H32</f>
        <v>3864</v>
      </c>
      <c r="L32" s="17">
        <f>I32/E32-1</f>
        <v>0.13347259288239322</v>
      </c>
      <c r="M32" s="16">
        <f>I32-E32</f>
        <v>19105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143138</v>
      </c>
      <c r="F33" s="50">
        <v>87126</v>
      </c>
      <c r="G33" s="50">
        <v>138024</v>
      </c>
      <c r="H33" s="50">
        <v>158379</v>
      </c>
      <c r="I33" s="50">
        <v>162243</v>
      </c>
      <c r="J33" s="21">
        <f t="shared" ref="J33:J45" si="6">I33/H33-1</f>
        <v>2.4397173867747535E-2</v>
      </c>
      <c r="K33" s="20">
        <f t="shared" ref="K33:K42" si="7">I33-H33</f>
        <v>3864</v>
      </c>
      <c r="L33" s="21">
        <f t="shared" ref="L33:L45" si="8">I33/E33-1</f>
        <v>0.13347259288239322</v>
      </c>
      <c r="M33" s="20">
        <f t="shared" ref="M33:M42" si="9">I33-E33</f>
        <v>19105</v>
      </c>
      <c r="N33" s="22">
        <f>I33/$I$32</f>
        <v>1</v>
      </c>
    </row>
    <row r="34" spans="1:14" x14ac:dyDescent="0.25">
      <c r="B34" s="272"/>
      <c r="C34" s="276"/>
      <c r="D34" s="23" t="s">
        <v>32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149330</v>
      </c>
      <c r="F35" s="51">
        <v>89783</v>
      </c>
      <c r="G35" s="51">
        <v>144568</v>
      </c>
      <c r="H35" s="51">
        <v>165345</v>
      </c>
      <c r="I35" s="51">
        <v>169531</v>
      </c>
      <c r="J35" s="28">
        <f t="shared" si="6"/>
        <v>2.5316761922041797E-2</v>
      </c>
      <c r="K35" s="27">
        <f t="shared" si="7"/>
        <v>4186</v>
      </c>
      <c r="L35" s="28">
        <f t="shared" si="8"/>
        <v>0.13527757316011524</v>
      </c>
      <c r="M35" s="27">
        <f t="shared" si="9"/>
        <v>20201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149330</v>
      </c>
      <c r="F36" s="52">
        <v>89783</v>
      </c>
      <c r="G36" s="52">
        <v>144568</v>
      </c>
      <c r="H36" s="52">
        <v>165345</v>
      </c>
      <c r="I36" s="52">
        <v>169531</v>
      </c>
      <c r="J36" s="30">
        <f t="shared" si="6"/>
        <v>2.5316761922041797E-2</v>
      </c>
      <c r="K36" s="29">
        <f t="shared" si="7"/>
        <v>4186</v>
      </c>
      <c r="L36" s="30">
        <f t="shared" si="8"/>
        <v>0.13527757316011524</v>
      </c>
      <c r="M36" s="29">
        <f t="shared" si="9"/>
        <v>20201</v>
      </c>
      <c r="N36" s="31">
        <f>I36/$I$35</f>
        <v>1</v>
      </c>
    </row>
    <row r="37" spans="1:14" x14ac:dyDescent="0.25">
      <c r="B37" s="272"/>
      <c r="C37" s="279"/>
      <c r="D37" s="32" t="s">
        <v>32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330257</v>
      </c>
      <c r="F38" s="49">
        <v>184291</v>
      </c>
      <c r="G38" s="49">
        <v>342925</v>
      </c>
      <c r="H38" s="49">
        <v>377873</v>
      </c>
      <c r="I38" s="49">
        <v>389611</v>
      </c>
      <c r="J38" s="17">
        <f t="shared" si="6"/>
        <v>3.1063346679969239E-2</v>
      </c>
      <c r="K38" s="16">
        <f t="shared" si="7"/>
        <v>11738</v>
      </c>
      <c r="L38" s="17">
        <f t="shared" si="8"/>
        <v>0.1797206418032018</v>
      </c>
      <c r="M38" s="16">
        <f t="shared" si="9"/>
        <v>59354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330257</v>
      </c>
      <c r="F39" s="50">
        <v>184291</v>
      </c>
      <c r="G39" s="50">
        <v>342925</v>
      </c>
      <c r="H39" s="50">
        <v>377873</v>
      </c>
      <c r="I39" s="50">
        <v>389611</v>
      </c>
      <c r="J39" s="21">
        <f t="shared" si="6"/>
        <v>3.1063346679969239E-2</v>
      </c>
      <c r="K39" s="20">
        <f t="shared" si="7"/>
        <v>11738</v>
      </c>
      <c r="L39" s="21">
        <f t="shared" si="8"/>
        <v>0.1797206418032018</v>
      </c>
      <c r="M39" s="20">
        <f t="shared" si="9"/>
        <v>59354</v>
      </c>
      <c r="N39" s="22">
        <f>I39/$I$38</f>
        <v>1</v>
      </c>
    </row>
    <row r="40" spans="1:14" x14ac:dyDescent="0.25">
      <c r="B40" s="272"/>
      <c r="C40" s="276"/>
      <c r="D40" s="23" t="s">
        <v>32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2.3072629210971232</v>
      </c>
      <c r="F41" s="53">
        <v>2.1152239285632302</v>
      </c>
      <c r="G41" s="53">
        <v>2.4845316756506115</v>
      </c>
      <c r="H41" s="53">
        <v>2.3858781782938396</v>
      </c>
      <c r="I41" s="53">
        <v>2.401404066739397</v>
      </c>
      <c r="J41" s="36">
        <f t="shared" si="6"/>
        <v>6.507410389519519E-3</v>
      </c>
      <c r="K41" s="37">
        <f t="shared" si="7"/>
        <v>1.5525888445557356E-2</v>
      </c>
      <c r="L41" s="36">
        <f t="shared" si="8"/>
        <v>4.080208838856958E-2</v>
      </c>
      <c r="M41" s="37">
        <f t="shared" si="9"/>
        <v>9.4141145642273827E-2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2.3072629210971232</v>
      </c>
      <c r="F42" s="54">
        <f t="shared" si="10"/>
        <v>2.1152239285632302</v>
      </c>
      <c r="G42" s="54">
        <f t="shared" si="10"/>
        <v>2.4845316756506115</v>
      </c>
      <c r="H42" s="54">
        <f t="shared" si="10"/>
        <v>2.3858781782938396</v>
      </c>
      <c r="I42" s="54">
        <f t="shared" si="10"/>
        <v>2.401404066739397</v>
      </c>
      <c r="J42" s="40">
        <f t="shared" si="6"/>
        <v>6.507410389519519E-3</v>
      </c>
      <c r="K42" s="41">
        <f t="shared" si="7"/>
        <v>1.5525888445557356E-2</v>
      </c>
      <c r="L42" s="40">
        <f t="shared" si="8"/>
        <v>4.080208838856958E-2</v>
      </c>
      <c r="M42" s="41">
        <f t="shared" si="9"/>
        <v>9.4141145642273827E-2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0.50726903812155455</v>
      </c>
      <c r="F44" s="57">
        <v>0.35031183648021108</v>
      </c>
      <c r="G44" s="57">
        <v>0.5415360563447007</v>
      </c>
      <c r="H44" s="57">
        <v>0.55888038454427802</v>
      </c>
      <c r="I44" s="57">
        <v>0.57981106074450639</v>
      </c>
      <c r="J44" s="57">
        <f t="shared" si="6"/>
        <v>3.7451083951167252E-2</v>
      </c>
      <c r="K44" s="44">
        <f>(I44-H44)*100</f>
        <v>2.0930676200228371</v>
      </c>
      <c r="L44" s="17">
        <f t="shared" si="8"/>
        <v>0.14300502725650088</v>
      </c>
      <c r="M44" s="44">
        <f>(I44-E44)*100</f>
        <v>7.2542022622951841</v>
      </c>
      <c r="N44" s="18"/>
    </row>
    <row r="45" spans="1:14" x14ac:dyDescent="0.25">
      <c r="B45" s="272"/>
      <c r="C45" s="281"/>
      <c r="D45" s="19" t="s">
        <v>31</v>
      </c>
      <c r="E45" s="58">
        <v>0.50726903812155455</v>
      </c>
      <c r="F45" s="58">
        <v>0.35031183648021108</v>
      </c>
      <c r="G45" s="58">
        <v>0.5415360563447007</v>
      </c>
      <c r="H45" s="58">
        <v>0.55888038454427802</v>
      </c>
      <c r="I45" s="58">
        <v>0.57981106074450639</v>
      </c>
      <c r="J45" s="58">
        <f t="shared" si="6"/>
        <v>3.7451083951167252E-2</v>
      </c>
      <c r="K45" s="45">
        <f>(I45-H45)*100</f>
        <v>2.0930676200228371</v>
      </c>
      <c r="L45" s="21">
        <f t="shared" si="8"/>
        <v>0.14300502725650088</v>
      </c>
      <c r="M45" s="45">
        <f>(I45-E45)*100</f>
        <v>7.2542022622951841</v>
      </c>
      <c r="N45" s="22"/>
    </row>
    <row r="46" spans="1:14" x14ac:dyDescent="0.25">
      <c r="B46" s="272"/>
      <c r="C46" s="282"/>
      <c r="D46" s="23" t="s">
        <v>32</v>
      </c>
      <c r="E46" s="59" t="s">
        <v>229</v>
      </c>
      <c r="F46" s="59" t="s">
        <v>229</v>
      </c>
      <c r="G46" s="59" t="s">
        <v>229</v>
      </c>
      <c r="H46" s="59" t="s">
        <v>229</v>
      </c>
      <c r="I46" s="59" t="s">
        <v>229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2680.375</v>
      </c>
      <c r="F47" s="51">
        <v>2160.5</v>
      </c>
      <c r="G47" s="51">
        <v>2605.125</v>
      </c>
      <c r="H47" s="51">
        <v>2783.125</v>
      </c>
      <c r="I47" s="51">
        <v>2754.25</v>
      </c>
      <c r="J47" s="36">
        <f>I47/H47-1</f>
        <v>-1.0375028070963355E-2</v>
      </c>
      <c r="K47" s="27">
        <f>I47-H47</f>
        <v>-28.875</v>
      </c>
      <c r="L47" s="36">
        <f>I47/E47-1</f>
        <v>2.7561441962411948E-2</v>
      </c>
      <c r="M47" s="27">
        <f>I47-E47</f>
        <v>73.875</v>
      </c>
      <c r="N47" s="38">
        <f>I47/$I$22</f>
        <v>1.0472433460076045</v>
      </c>
    </row>
    <row r="48" spans="1:14" x14ac:dyDescent="0.25">
      <c r="B48" s="272"/>
      <c r="C48" s="278"/>
      <c r="D48" s="4" t="s">
        <v>31</v>
      </c>
      <c r="E48" s="52">
        <v>2680.375</v>
      </c>
      <c r="F48" s="52">
        <v>2160.5</v>
      </c>
      <c r="G48" s="52">
        <v>2605.125</v>
      </c>
      <c r="H48" s="52">
        <v>2783.125</v>
      </c>
      <c r="I48" s="52">
        <v>2754.25</v>
      </c>
      <c r="J48" s="40">
        <f>I48/H48-1</f>
        <v>-1.0375028070963355E-2</v>
      </c>
      <c r="K48" s="29">
        <f>I48-H48</f>
        <v>-28.875</v>
      </c>
      <c r="L48" s="40">
        <f>I48/E48-1</f>
        <v>2.7561441962411948E-2</v>
      </c>
      <c r="M48" s="29">
        <f>I48-E48</f>
        <v>73.875</v>
      </c>
      <c r="N48" s="42">
        <f>I48/$I$22</f>
        <v>1.0472433460076045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51</v>
      </c>
      <c r="C57" s="274" t="s">
        <v>8</v>
      </c>
      <c r="D57" s="15" t="s">
        <v>30</v>
      </c>
      <c r="E57" s="49">
        <v>220415</v>
      </c>
      <c r="F57" s="49">
        <v>103516</v>
      </c>
      <c r="G57" s="49">
        <v>164258</v>
      </c>
      <c r="H57" s="49">
        <v>229131</v>
      </c>
      <c r="I57" s="49">
        <v>239109</v>
      </c>
      <c r="J57" s="17">
        <f t="shared" ref="J57:J73" si="12">I57/H57-1</f>
        <v>4.3547141155059865E-2</v>
      </c>
      <c r="K57" s="16">
        <f t="shared" ref="K57:K73" si="13">I57-H57</f>
        <v>9978</v>
      </c>
      <c r="L57" s="17">
        <f t="shared" ref="L57:L73" si="14">I57/E57-1</f>
        <v>8.4812739604836374E-2</v>
      </c>
      <c r="M57" s="16">
        <f t="shared" ref="M57:M73" si="15">I57-E57</f>
        <v>18694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220415</v>
      </c>
      <c r="F58" s="50">
        <v>103516</v>
      </c>
      <c r="G58" s="50">
        <v>164258</v>
      </c>
      <c r="H58" s="50">
        <v>229131</v>
      </c>
      <c r="I58" s="50">
        <v>239109</v>
      </c>
      <c r="J58" s="21">
        <f t="shared" si="12"/>
        <v>4.3547141155059865E-2</v>
      </c>
      <c r="K58" s="20">
        <f t="shared" si="13"/>
        <v>9978</v>
      </c>
      <c r="L58" s="21">
        <f t="shared" si="14"/>
        <v>8.4812739604836374E-2</v>
      </c>
      <c r="M58" s="20">
        <f t="shared" si="15"/>
        <v>18694</v>
      </c>
      <c r="N58" s="21">
        <f t="shared" ref="N58" si="16">I58/$I$57</f>
        <v>1</v>
      </c>
    </row>
    <row r="59" spans="2:14" x14ac:dyDescent="0.25">
      <c r="B59" s="272"/>
      <c r="C59" s="276"/>
      <c r="D59" s="23" t="s">
        <v>32</v>
      </c>
      <c r="E59" s="24" t="s">
        <v>229</v>
      </c>
      <c r="F59" s="24" t="s">
        <v>229</v>
      </c>
      <c r="G59" s="24" t="s">
        <v>229</v>
      </c>
      <c r="H59" s="24" t="s">
        <v>229</v>
      </c>
      <c r="I59" s="24" t="s">
        <v>229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220415</v>
      </c>
      <c r="F60" s="51">
        <v>103516</v>
      </c>
      <c r="G60" s="51">
        <v>164258</v>
      </c>
      <c r="H60" s="51">
        <v>229131</v>
      </c>
      <c r="I60" s="51">
        <v>239109</v>
      </c>
      <c r="J60" s="36">
        <f t="shared" si="12"/>
        <v>4.3547141155059865E-2</v>
      </c>
      <c r="K60" s="51">
        <f t="shared" si="13"/>
        <v>9978</v>
      </c>
      <c r="L60" s="36">
        <f t="shared" si="14"/>
        <v>8.4812739604836374E-2</v>
      </c>
      <c r="M60" s="51">
        <f t="shared" si="15"/>
        <v>18694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220415</v>
      </c>
      <c r="F61" s="52">
        <v>103516</v>
      </c>
      <c r="G61" s="52">
        <v>164258</v>
      </c>
      <c r="H61" s="52">
        <v>229131</v>
      </c>
      <c r="I61" s="52">
        <v>239109</v>
      </c>
      <c r="J61" s="40">
        <f t="shared" si="12"/>
        <v>4.3547141155059865E-2</v>
      </c>
      <c r="K61" s="52">
        <f t="shared" si="13"/>
        <v>9978</v>
      </c>
      <c r="L61" s="40">
        <f t="shared" si="14"/>
        <v>8.4812739604836374E-2</v>
      </c>
      <c r="M61" s="52">
        <f t="shared" si="15"/>
        <v>18694</v>
      </c>
      <c r="N61" s="40">
        <f t="shared" ref="N61" si="17">I61/$I$60</f>
        <v>1</v>
      </c>
    </row>
    <row r="62" spans="2:14" x14ac:dyDescent="0.25">
      <c r="B62" s="272"/>
      <c r="C62" s="279"/>
      <c r="D62" s="32" t="s">
        <v>32</v>
      </c>
      <c r="E62" s="33" t="s">
        <v>229</v>
      </c>
      <c r="F62" s="33" t="s">
        <v>229</v>
      </c>
      <c r="G62" s="33" t="s">
        <v>229</v>
      </c>
      <c r="H62" s="33" t="s">
        <v>229</v>
      </c>
      <c r="I62" s="33" t="s">
        <v>229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503437</v>
      </c>
      <c r="F63" s="49">
        <v>216673</v>
      </c>
      <c r="G63" s="49">
        <v>359169</v>
      </c>
      <c r="H63" s="49">
        <v>543499</v>
      </c>
      <c r="I63" s="49">
        <v>576462</v>
      </c>
      <c r="J63" s="17">
        <f t="shared" si="12"/>
        <v>6.0649605611049928E-2</v>
      </c>
      <c r="K63" s="16">
        <f t="shared" si="13"/>
        <v>32963</v>
      </c>
      <c r="L63" s="17">
        <f t="shared" si="14"/>
        <v>0.14505290632194301</v>
      </c>
      <c r="M63" s="16">
        <f t="shared" si="15"/>
        <v>73025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503437</v>
      </c>
      <c r="F64" s="50">
        <v>216673</v>
      </c>
      <c r="G64" s="50">
        <v>359169</v>
      </c>
      <c r="H64" s="50">
        <v>543499</v>
      </c>
      <c r="I64" s="50">
        <v>576462</v>
      </c>
      <c r="J64" s="21">
        <f t="shared" si="12"/>
        <v>6.0649605611049928E-2</v>
      </c>
      <c r="K64" s="20">
        <f t="shared" si="13"/>
        <v>32963</v>
      </c>
      <c r="L64" s="21">
        <f t="shared" si="14"/>
        <v>0.14505290632194301</v>
      </c>
      <c r="M64" s="20">
        <f t="shared" si="15"/>
        <v>73025</v>
      </c>
      <c r="N64" s="21">
        <f t="shared" ref="N64" si="18">I64/$I$63</f>
        <v>1</v>
      </c>
    </row>
    <row r="65" spans="2:14" x14ac:dyDescent="0.25">
      <c r="B65" s="272"/>
      <c r="C65" s="276"/>
      <c r="D65" s="23" t="s">
        <v>32</v>
      </c>
      <c r="E65" s="24" t="s">
        <v>229</v>
      </c>
      <c r="F65" s="24" t="s">
        <v>229</v>
      </c>
      <c r="G65" s="24" t="s">
        <v>229</v>
      </c>
      <c r="H65" s="24" t="s">
        <v>229</v>
      </c>
      <c r="I65" s="24" t="s">
        <v>229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2.2840414672322664</v>
      </c>
      <c r="F66" s="53">
        <v>2.0931353607171839</v>
      </c>
      <c r="G66" s="53">
        <v>2.1866149593931499</v>
      </c>
      <c r="H66" s="53">
        <v>2.3720011696365835</v>
      </c>
      <c r="I66" s="53">
        <v>2.410875374829053</v>
      </c>
      <c r="J66" s="36">
        <f t="shared" si="12"/>
        <v>1.6388779942476006E-2</v>
      </c>
      <c r="K66" s="37">
        <f t="shared" si="13"/>
        <v>3.8874205192469535E-2</v>
      </c>
      <c r="L66" s="36">
        <f t="shared" si="14"/>
        <v>5.5530475000736379E-2</v>
      </c>
      <c r="M66" s="37">
        <f t="shared" si="15"/>
        <v>0.12683390759678659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2.2840414672322664</v>
      </c>
      <c r="F67" s="54">
        <f t="shared" si="19"/>
        <v>2.0931353607171839</v>
      </c>
      <c r="G67" s="54">
        <f t="shared" si="19"/>
        <v>2.1866149593931499</v>
      </c>
      <c r="H67" s="54">
        <f t="shared" si="19"/>
        <v>2.3720011696365835</v>
      </c>
      <c r="I67" s="54">
        <f t="shared" si="19"/>
        <v>2.410875374829053</v>
      </c>
      <c r="J67" s="40">
        <f t="shared" si="12"/>
        <v>1.6388779942476006E-2</v>
      </c>
      <c r="K67" s="41">
        <f t="shared" si="13"/>
        <v>3.8874205192469535E-2</v>
      </c>
      <c r="L67" s="40">
        <f t="shared" si="14"/>
        <v>5.5530475000736379E-2</v>
      </c>
      <c r="M67" s="41">
        <f t="shared" si="15"/>
        <v>0.12683390759678659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0.51296533102376651</v>
      </c>
      <c r="F69" s="57">
        <v>0.43917828766012645</v>
      </c>
      <c r="G69" s="57">
        <v>0.43287194104141685</v>
      </c>
      <c r="H69" s="57">
        <v>0.55540181632567553</v>
      </c>
      <c r="I69" s="57">
        <v>0.56942335787332776</v>
      </c>
      <c r="J69" s="57">
        <f t="shared" si="12"/>
        <v>2.5245761060727734E-2</v>
      </c>
      <c r="K69" s="44">
        <f t="shared" si="13"/>
        <v>1.4021541547652228E-2</v>
      </c>
      <c r="L69" s="17">
        <f t="shared" si="14"/>
        <v>0.11006207132338441</v>
      </c>
      <c r="M69" s="44">
        <f t="shared" si="15"/>
        <v>5.6458026849561249E-2</v>
      </c>
      <c r="N69" s="17"/>
    </row>
    <row r="70" spans="2:14" x14ac:dyDescent="0.25">
      <c r="B70" s="272"/>
      <c r="C70" s="281"/>
      <c r="D70" s="19" t="s">
        <v>31</v>
      </c>
      <c r="E70" s="58">
        <v>0.51296533102376651</v>
      </c>
      <c r="F70" s="58">
        <v>0.43917828766012645</v>
      </c>
      <c r="G70" s="58">
        <v>0.43287194104141685</v>
      </c>
      <c r="H70" s="58">
        <v>0.55540181632567553</v>
      </c>
      <c r="I70" s="58">
        <v>0.56942335787332776</v>
      </c>
      <c r="J70" s="58">
        <f t="shared" si="12"/>
        <v>2.5245761060727734E-2</v>
      </c>
      <c r="K70" s="45">
        <f t="shared" si="13"/>
        <v>1.4021541547652228E-2</v>
      </c>
      <c r="L70" s="21">
        <f t="shared" si="14"/>
        <v>0.11006207132338441</v>
      </c>
      <c r="M70" s="45">
        <f t="shared" si="15"/>
        <v>5.6458026849561249E-2</v>
      </c>
      <c r="N70" s="21"/>
    </row>
    <row r="71" spans="2:14" x14ac:dyDescent="0.25">
      <c r="B71" s="272"/>
      <c r="C71" s="282"/>
      <c r="D71" s="23" t="s">
        <v>32</v>
      </c>
      <c r="E71" s="59" t="s">
        <v>229</v>
      </c>
      <c r="F71" s="59" t="s">
        <v>229</v>
      </c>
      <c r="G71" s="59" t="s">
        <v>229</v>
      </c>
      <c r="H71" s="59" t="s">
        <v>229</v>
      </c>
      <c r="I71" s="59" t="s">
        <v>229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2690</v>
      </c>
      <c r="F72" s="51">
        <v>1526</v>
      </c>
      <c r="G72" s="51">
        <v>2270</v>
      </c>
      <c r="H72" s="51">
        <v>2680</v>
      </c>
      <c r="I72" s="51">
        <v>2774</v>
      </c>
      <c r="J72" s="36">
        <f t="shared" si="12"/>
        <v>3.5074626865671643E-2</v>
      </c>
      <c r="K72" s="27">
        <f t="shared" si="13"/>
        <v>94</v>
      </c>
      <c r="L72" s="36">
        <f t="shared" si="14"/>
        <v>3.1226765799256428E-2</v>
      </c>
      <c r="M72" s="27">
        <f t="shared" si="15"/>
        <v>84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2690</v>
      </c>
      <c r="F73" s="52">
        <v>1526</v>
      </c>
      <c r="G73" s="52">
        <v>2270</v>
      </c>
      <c r="H73" s="52">
        <v>2680</v>
      </c>
      <c r="I73" s="52">
        <v>2774</v>
      </c>
      <c r="J73" s="40">
        <f t="shared" si="12"/>
        <v>3.5074626865671643E-2</v>
      </c>
      <c r="K73" s="29">
        <f t="shared" si="13"/>
        <v>94</v>
      </c>
      <c r="L73" s="40">
        <f t="shared" si="14"/>
        <v>3.1226765799256428E-2</v>
      </c>
      <c r="M73" s="29">
        <f t="shared" si="15"/>
        <v>84</v>
      </c>
      <c r="N73" s="40">
        <f t="shared" ref="N73" si="21">I73/$I$72</f>
        <v>1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3C1CA-4EE7-4C52-8AE7-169FCF1F7982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171AB-F13A-4E7D-99B4-2272ACF4A526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269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51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14527</v>
      </c>
      <c r="N10" s="176">
        <v>14503</v>
      </c>
      <c r="O10" s="176">
        <v>16220</v>
      </c>
      <c r="P10" s="176">
        <v>15661</v>
      </c>
      <c r="Q10" s="176">
        <v>15944</v>
      </c>
      <c r="R10" s="177">
        <f t="shared" ref="R10:R22" si="3">IFERROR(Q10/P10-1,"-")</f>
        <v>1.8070365877019379E-2</v>
      </c>
      <c r="S10" s="177">
        <f t="shared" ref="S10:S22" si="4">IFERROR(Q10/M10-1,"-")</f>
        <v>9.7542507055827121E-2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8418</v>
      </c>
      <c r="N11" s="158">
        <v>9513</v>
      </c>
      <c r="O11" s="158">
        <v>9159</v>
      </c>
      <c r="P11" s="158">
        <v>9130</v>
      </c>
      <c r="Q11" s="158">
        <v>9659</v>
      </c>
      <c r="R11" s="159">
        <f t="shared" si="3"/>
        <v>5.7940854326396396E-2</v>
      </c>
      <c r="S11" s="160">
        <f t="shared" si="4"/>
        <v>0.14742219054407224</v>
      </c>
      <c r="T11" s="159">
        <f t="shared" si="5"/>
        <v>0.60580782739588557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5110</v>
      </c>
      <c r="N12" s="163">
        <v>4290</v>
      </c>
      <c r="O12" s="163">
        <v>5351</v>
      </c>
      <c r="P12" s="163">
        <v>4081</v>
      </c>
      <c r="Q12" s="163">
        <v>5505</v>
      </c>
      <c r="R12" s="164">
        <f t="shared" si="3"/>
        <v>0.34893408478314147</v>
      </c>
      <c r="S12" s="165">
        <f t="shared" si="4"/>
        <v>7.7299412915851295E-2</v>
      </c>
      <c r="T12" s="164">
        <f t="shared" si="5"/>
        <v>0.34527094831911692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3308</v>
      </c>
      <c r="N13" s="163">
        <v>5223</v>
      </c>
      <c r="O13" s="163">
        <v>3808</v>
      </c>
      <c r="P13" s="163">
        <v>5049</v>
      </c>
      <c r="Q13" s="163">
        <v>4154</v>
      </c>
      <c r="R13" s="164">
        <f t="shared" si="3"/>
        <v>-0.17726282432164786</v>
      </c>
      <c r="S13" s="165">
        <f t="shared" si="4"/>
        <v>0.25574365175332536</v>
      </c>
      <c r="T13" s="164">
        <f>Q13/Q$10</f>
        <v>0.2605368790767687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6109</v>
      </c>
      <c r="N14" s="158">
        <v>4990</v>
      </c>
      <c r="O14" s="158">
        <v>7061</v>
      </c>
      <c r="P14" s="158">
        <v>6531</v>
      </c>
      <c r="Q14" s="158">
        <v>6285</v>
      </c>
      <c r="R14" s="159">
        <f t="shared" si="3"/>
        <v>-3.7666513550757896E-2</v>
      </c>
      <c r="S14" s="160">
        <f t="shared" si="4"/>
        <v>2.8809952529055494E-2</v>
      </c>
      <c r="T14" s="159">
        <f t="shared" si="5"/>
        <v>0.39419217260411438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547</v>
      </c>
      <c r="N15" s="163">
        <v>263</v>
      </c>
      <c r="O15" s="163">
        <v>902</v>
      </c>
      <c r="P15" s="163">
        <v>1530</v>
      </c>
      <c r="Q15" s="163">
        <v>591</v>
      </c>
      <c r="R15" s="164">
        <f t="shared" si="3"/>
        <v>-0.61372549019607847</v>
      </c>
      <c r="S15" s="165">
        <f t="shared" si="4"/>
        <v>8.0438756855575777E-2</v>
      </c>
      <c r="T15" s="164">
        <f t="shared" si="5"/>
        <v>3.7067235323632715E-2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418</v>
      </c>
      <c r="N16" s="163">
        <v>419</v>
      </c>
      <c r="O16" s="163">
        <v>619</v>
      </c>
      <c r="P16" s="163">
        <v>620</v>
      </c>
      <c r="Q16" s="163">
        <v>689</v>
      </c>
      <c r="R16" s="164">
        <f t="shared" si="3"/>
        <v>0.1112903225806452</v>
      </c>
      <c r="S16" s="165">
        <f t="shared" si="4"/>
        <v>0.64832535885167464</v>
      </c>
      <c r="T16" s="164">
        <f t="shared" si="5"/>
        <v>4.3213748118414448E-2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647</v>
      </c>
      <c r="N17" s="163">
        <v>900</v>
      </c>
      <c r="O17" s="163">
        <v>921</v>
      </c>
      <c r="P17" s="163">
        <v>878</v>
      </c>
      <c r="Q17" s="163">
        <v>1102</v>
      </c>
      <c r="R17" s="164">
        <f t="shared" si="3"/>
        <v>0.25512528473804097</v>
      </c>
      <c r="S17" s="165">
        <f t="shared" si="4"/>
        <v>0.70324574961360131</v>
      </c>
      <c r="T17" s="164">
        <f t="shared" si="5"/>
        <v>6.9116909182137476E-2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121</v>
      </c>
      <c r="N18" s="163">
        <v>109</v>
      </c>
      <c r="O18" s="163">
        <v>375</v>
      </c>
      <c r="P18" s="163">
        <v>245</v>
      </c>
      <c r="Q18" s="163">
        <v>210</v>
      </c>
      <c r="R18" s="164">
        <f t="shared" si="3"/>
        <v>-0.1428571428571429</v>
      </c>
      <c r="S18" s="165">
        <f t="shared" si="4"/>
        <v>0.73553719008264462</v>
      </c>
      <c r="T18" s="164">
        <f t="shared" si="5"/>
        <v>1.3171098845960863E-2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86</v>
      </c>
      <c r="N19" s="163">
        <v>110</v>
      </c>
      <c r="O19" s="163">
        <v>194</v>
      </c>
      <c r="P19" s="163">
        <v>130</v>
      </c>
      <c r="Q19" s="163">
        <v>122</v>
      </c>
      <c r="R19" s="164">
        <f t="shared" si="3"/>
        <v>-6.1538461538461542E-2</v>
      </c>
      <c r="S19" s="165">
        <f t="shared" si="4"/>
        <v>0.41860465116279078</v>
      </c>
      <c r="T19" s="164">
        <f t="shared" si="5"/>
        <v>7.6517812343201205E-3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40</v>
      </c>
      <c r="N20" s="163">
        <v>22</v>
      </c>
      <c r="O20" s="163">
        <v>26</v>
      </c>
      <c r="P20" s="163">
        <v>33</v>
      </c>
      <c r="Q20" s="163">
        <v>23</v>
      </c>
      <c r="R20" s="164">
        <f t="shared" si="3"/>
        <v>-0.30303030303030298</v>
      </c>
      <c r="S20" s="165">
        <f t="shared" si="4"/>
        <v>-0.42500000000000004</v>
      </c>
      <c r="T20" s="164">
        <f t="shared" si="5"/>
        <v>1.4425489212242851E-3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36</v>
      </c>
      <c r="N21" s="163">
        <v>28</v>
      </c>
      <c r="O21" s="163">
        <v>15</v>
      </c>
      <c r="P21" s="163">
        <v>34</v>
      </c>
      <c r="Q21" s="163">
        <v>38</v>
      </c>
      <c r="R21" s="164">
        <f t="shared" si="3"/>
        <v>0.11764705882352944</v>
      </c>
      <c r="S21" s="165">
        <f t="shared" si="4"/>
        <v>5.555555555555558E-2</v>
      </c>
      <c r="T21" s="164">
        <f t="shared" si="5"/>
        <v>2.3833416959357753E-3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4214</v>
      </c>
      <c r="N22" s="169">
        <f>N14-SUM(N15:N21)</f>
        <v>3139</v>
      </c>
      <c r="O22" s="169">
        <f>O14-SUM(O15:O21)</f>
        <v>4009</v>
      </c>
      <c r="P22" s="169">
        <f>P14-SUM(P15:P21)</f>
        <v>3061</v>
      </c>
      <c r="Q22" s="169">
        <f>Q14-SUM(Q15:Q21)</f>
        <v>3510</v>
      </c>
      <c r="R22" s="170">
        <f t="shared" si="3"/>
        <v>0.14668409016661221</v>
      </c>
      <c r="S22" s="171">
        <f t="shared" si="4"/>
        <v>-0.16706217370669196</v>
      </c>
      <c r="T22" s="170">
        <f t="shared" si="5"/>
        <v>0.22014550928248872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BC3B-D86F-4F9D-B3CC-E2B860E2CB2D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269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260</v>
      </c>
      <c r="D7" s="172" t="s">
        <v>261</v>
      </c>
      <c r="E7" s="172" t="s">
        <v>262</v>
      </c>
      <c r="F7" s="172" t="s">
        <v>268</v>
      </c>
      <c r="G7" s="172" t="s">
        <v>263</v>
      </c>
      <c r="H7" s="172" t="s">
        <v>264</v>
      </c>
      <c r="I7" s="172" t="s">
        <v>265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2" t="s">
        <v>265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51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160734</v>
      </c>
      <c r="S9" s="176">
        <v>149330</v>
      </c>
      <c r="T9" s="176">
        <v>62863</v>
      </c>
      <c r="U9" s="176">
        <v>144568</v>
      </c>
      <c r="V9" s="176">
        <v>165345</v>
      </c>
      <c r="W9" s="176">
        <v>169531</v>
      </c>
      <c r="X9" s="177">
        <f>IFERROR(W9/V9-1,"-")</f>
        <v>2.5316761922041797E-2</v>
      </c>
      <c r="Y9" s="177">
        <f>IFERROR(W9/S9-1,"-")</f>
        <v>0.13527757316011524</v>
      </c>
      <c r="Z9" s="176">
        <f>W9-V9</f>
        <v>4186</v>
      </c>
      <c r="AA9" s="176">
        <f>W9-S9</f>
        <v>20201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94141</v>
      </c>
      <c r="S10" s="158">
        <v>80378</v>
      </c>
      <c r="T10" s="158">
        <v>32394</v>
      </c>
      <c r="U10" s="158">
        <v>86993</v>
      </c>
      <c r="V10" s="158">
        <v>100243</v>
      </c>
      <c r="W10" s="158">
        <v>104417</v>
      </c>
      <c r="X10" s="160">
        <f>IFERROR(W10/V10-1,"-")</f>
        <v>4.163881767305444E-2</v>
      </c>
      <c r="Y10" s="159">
        <f t="shared" ref="Y10:Y21" si="5">IFERROR(W10/S10-1,"-")</f>
        <v>0.29907437358481181</v>
      </c>
      <c r="Z10" s="157">
        <f t="shared" ref="Z10:Z20" si="6">W10-V10</f>
        <v>4174</v>
      </c>
      <c r="AA10" s="158">
        <f t="shared" ref="AA10:AA21" si="7">W10-S10</f>
        <v>24039</v>
      </c>
      <c r="AB10" s="159">
        <f t="shared" si="1"/>
        <v>0.61591685296494447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52485</v>
      </c>
      <c r="S11" s="163">
        <v>40473</v>
      </c>
      <c r="T11" s="163">
        <v>15419</v>
      </c>
      <c r="U11" s="163">
        <v>45207</v>
      </c>
      <c r="V11" s="163">
        <v>45339</v>
      </c>
      <c r="W11" s="163">
        <v>50531</v>
      </c>
      <c r="X11" s="165">
        <f>IFERROR(W11/V11-1,"-")</f>
        <v>0.11451509737753374</v>
      </c>
      <c r="Y11" s="164">
        <f t="shared" si="5"/>
        <v>0.24851135324784424</v>
      </c>
      <c r="Z11" s="162">
        <f t="shared" si="6"/>
        <v>5192</v>
      </c>
      <c r="AA11" s="163">
        <f t="shared" si="7"/>
        <v>10058</v>
      </c>
      <c r="AB11" s="164">
        <f t="shared" si="1"/>
        <v>0.29806348101527153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41656</v>
      </c>
      <c r="S12" s="163">
        <v>39905</v>
      </c>
      <c r="T12" s="163">
        <v>16975</v>
      </c>
      <c r="U12" s="163">
        <v>41786</v>
      </c>
      <c r="V12" s="163">
        <v>54904</v>
      </c>
      <c r="W12" s="163">
        <v>53886</v>
      </c>
      <c r="X12" s="165">
        <f>IFERROR(W12/V12-1,"-")</f>
        <v>-1.8541454174559213E-2</v>
      </c>
      <c r="Y12" s="164">
        <f t="shared" si="5"/>
        <v>0.35035709810800642</v>
      </c>
      <c r="Z12" s="162">
        <f t="shared" si="6"/>
        <v>-1018</v>
      </c>
      <c r="AA12" s="163">
        <f t="shared" si="7"/>
        <v>13981</v>
      </c>
      <c r="AB12" s="164">
        <f t="shared" si="1"/>
        <v>0.31785337194967295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66593</v>
      </c>
      <c r="S13" s="158">
        <v>68952</v>
      </c>
      <c r="T13" s="158">
        <v>30469</v>
      </c>
      <c r="U13" s="158">
        <v>57575</v>
      </c>
      <c r="V13" s="158">
        <v>65102</v>
      </c>
      <c r="W13" s="158">
        <v>65114</v>
      </c>
      <c r="X13" s="160">
        <f>IFERROR(W13/V13-1,"-")</f>
        <v>1.8432613437369127E-4</v>
      </c>
      <c r="Y13" s="159">
        <f t="shared" si="5"/>
        <v>-5.5661909734307957E-2</v>
      </c>
      <c r="Z13" s="157">
        <f t="shared" si="6"/>
        <v>12</v>
      </c>
      <c r="AA13" s="158">
        <f t="shared" si="7"/>
        <v>-3838</v>
      </c>
      <c r="AB13" s="159">
        <f t="shared" si="1"/>
        <v>0.38408314703505553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8789</v>
      </c>
      <c r="S14" s="163">
        <v>7272</v>
      </c>
      <c r="T14" s="163">
        <v>3184</v>
      </c>
      <c r="U14" s="163">
        <v>6182</v>
      </c>
      <c r="V14" s="163">
        <v>8634</v>
      </c>
      <c r="W14" s="163">
        <v>7829</v>
      </c>
      <c r="X14" s="165">
        <f t="shared" ref="X14:X21" si="9">IFERROR(W14/V14-1,"-")</f>
        <v>-9.3236043548760694E-2</v>
      </c>
      <c r="Y14" s="164">
        <f t="shared" si="5"/>
        <v>7.6595159515951527E-2</v>
      </c>
      <c r="Z14" s="162">
        <f t="shared" si="6"/>
        <v>-805</v>
      </c>
      <c r="AA14" s="163">
        <f t="shared" si="7"/>
        <v>557</v>
      </c>
      <c r="AB14" s="164">
        <f t="shared" si="1"/>
        <v>4.6180344597743186E-2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7649</v>
      </c>
      <c r="S15" s="163">
        <v>6774</v>
      </c>
      <c r="T15" s="163">
        <v>3368</v>
      </c>
      <c r="U15" s="163">
        <v>6247</v>
      </c>
      <c r="V15" s="163">
        <v>9339</v>
      </c>
      <c r="W15" s="163">
        <v>8995</v>
      </c>
      <c r="X15" s="165">
        <f t="shared" si="9"/>
        <v>-3.6834778884248798E-2</v>
      </c>
      <c r="Y15" s="164">
        <f t="shared" si="5"/>
        <v>0.32787127251254788</v>
      </c>
      <c r="Z15" s="162">
        <f t="shared" si="6"/>
        <v>-344</v>
      </c>
      <c r="AA15" s="163">
        <f t="shared" si="7"/>
        <v>2221</v>
      </c>
      <c r="AB15" s="164">
        <f t="shared" si="1"/>
        <v>5.3058142758551537E-2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4676</v>
      </c>
      <c r="S16" s="163">
        <v>4824</v>
      </c>
      <c r="T16" s="163">
        <v>2241</v>
      </c>
      <c r="U16" s="163">
        <v>5675</v>
      </c>
      <c r="V16" s="163">
        <v>6182</v>
      </c>
      <c r="W16" s="163">
        <v>6008</v>
      </c>
      <c r="X16" s="165">
        <f t="shared" si="9"/>
        <v>-2.8146230993206123E-2</v>
      </c>
      <c r="Y16" s="164">
        <f t="shared" si="5"/>
        <v>0.24543946932006633</v>
      </c>
      <c r="Z16" s="162">
        <f t="shared" si="6"/>
        <v>-174</v>
      </c>
      <c r="AA16" s="163">
        <f t="shared" si="7"/>
        <v>1184</v>
      </c>
      <c r="AB16" s="164">
        <f t="shared" si="1"/>
        <v>3.5438946269413851E-2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1188</v>
      </c>
      <c r="S17" s="163">
        <v>1167</v>
      </c>
      <c r="T17" s="163">
        <v>608</v>
      </c>
      <c r="U17" s="163">
        <v>1732</v>
      </c>
      <c r="V17" s="163">
        <v>1847</v>
      </c>
      <c r="W17" s="163">
        <v>1702</v>
      </c>
      <c r="X17" s="165">
        <f t="shared" si="9"/>
        <v>-7.8505684894423444E-2</v>
      </c>
      <c r="Y17" s="164">
        <f t="shared" si="5"/>
        <v>0.45844044558697505</v>
      </c>
      <c r="Z17" s="162">
        <f t="shared" si="6"/>
        <v>-145</v>
      </c>
      <c r="AA17" s="163">
        <f t="shared" si="7"/>
        <v>535</v>
      </c>
      <c r="AB17" s="164">
        <f t="shared" si="1"/>
        <v>1.0039461809344603E-2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1224</v>
      </c>
      <c r="S18" s="163">
        <v>978</v>
      </c>
      <c r="T18" s="163">
        <v>531</v>
      </c>
      <c r="U18" s="163">
        <v>1251</v>
      </c>
      <c r="V18" s="163">
        <v>1281</v>
      </c>
      <c r="W18" s="163">
        <v>1324</v>
      </c>
      <c r="X18" s="165">
        <f t="shared" si="9"/>
        <v>3.3567525370804097E-2</v>
      </c>
      <c r="Y18" s="164">
        <f t="shared" si="5"/>
        <v>0.35378323108384468</v>
      </c>
      <c r="Z18" s="162">
        <f t="shared" si="6"/>
        <v>43</v>
      </c>
      <c r="AA18" s="163">
        <f t="shared" si="7"/>
        <v>346</v>
      </c>
      <c r="AB18" s="164">
        <f t="shared" si="1"/>
        <v>7.8097811019813487E-3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1063</v>
      </c>
      <c r="S19" s="163">
        <v>1144</v>
      </c>
      <c r="T19" s="163">
        <v>680</v>
      </c>
      <c r="U19" s="163">
        <v>672</v>
      </c>
      <c r="V19" s="163">
        <v>883</v>
      </c>
      <c r="W19" s="163">
        <v>1004</v>
      </c>
      <c r="X19" s="165">
        <f t="shared" si="9"/>
        <v>0.13703284258210635</v>
      </c>
      <c r="Y19" s="164">
        <f t="shared" si="5"/>
        <v>-0.1223776223776224</v>
      </c>
      <c r="Z19" s="162">
        <f t="shared" si="6"/>
        <v>121</v>
      </c>
      <c r="AA19" s="163">
        <f t="shared" si="7"/>
        <v>-140</v>
      </c>
      <c r="AB19" s="164">
        <f t="shared" si="1"/>
        <v>5.9222207147955237E-3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2016</v>
      </c>
      <c r="S20" s="163">
        <v>1718</v>
      </c>
      <c r="T20" s="163">
        <v>1033</v>
      </c>
      <c r="U20" s="163">
        <v>1122</v>
      </c>
      <c r="V20" s="163">
        <v>1593</v>
      </c>
      <c r="W20" s="163">
        <v>1519</v>
      </c>
      <c r="X20" s="165">
        <f t="shared" si="9"/>
        <v>-4.6453232893910901E-2</v>
      </c>
      <c r="Y20" s="164">
        <f t="shared" si="5"/>
        <v>-0.11583236321303847</v>
      </c>
      <c r="Z20" s="162">
        <f t="shared" si="6"/>
        <v>-74</v>
      </c>
      <c r="AA20" s="163">
        <f t="shared" si="7"/>
        <v>-199</v>
      </c>
      <c r="AB20" s="164">
        <f t="shared" si="1"/>
        <v>8.96001321292271E-3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39988</v>
      </c>
      <c r="S21" s="169">
        <f t="shared" si="12"/>
        <v>45075</v>
      </c>
      <c r="T21" s="169">
        <f t="shared" si="12"/>
        <v>18824</v>
      </c>
      <c r="U21" s="169">
        <f t="shared" si="12"/>
        <v>34694</v>
      </c>
      <c r="V21" s="169">
        <f t="shared" si="12"/>
        <v>35343</v>
      </c>
      <c r="W21" s="169">
        <f t="shared" si="12"/>
        <v>36733</v>
      </c>
      <c r="X21" s="171">
        <f t="shared" si="9"/>
        <v>3.9328862858274638E-2</v>
      </c>
      <c r="Y21" s="170">
        <f t="shared" si="5"/>
        <v>-0.18506932889628402</v>
      </c>
      <c r="Z21" s="168">
        <f>W21-V21</f>
        <v>1390</v>
      </c>
      <c r="AA21" s="169">
        <f t="shared" si="7"/>
        <v>-8342</v>
      </c>
      <c r="AB21" s="170">
        <f t="shared" si="1"/>
        <v>0.21667423657030277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28868-0218-4C67-954B-25636F6833A3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7BA2-D342-43D0-ACC6-7D5E77FD2B36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272</v>
      </c>
      <c r="O8" s="112" t="s">
        <v>273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F21" si="0">IFERROR(E9/C9-1,"-")</f>
        <v>-7.8546049742504676E-2</v>
      </c>
      <c r="G9" s="115">
        <v>9068</v>
      </c>
      <c r="H9" s="116">
        <f t="shared" ref="H9:H21" si="1">IFERROR(G9/E9-1,"-")</f>
        <v>-0.80356562615081339</v>
      </c>
      <c r="I9" s="115">
        <v>40065</v>
      </c>
      <c r="J9" s="116">
        <f t="shared" ref="J9:J21" si="2">IFERROR(I9/C9-1,"-")</f>
        <v>-0.20026747574753478</v>
      </c>
      <c r="K9" s="115">
        <v>59578</v>
      </c>
      <c r="L9" s="116">
        <f t="shared" ref="L9:L21" si="3">IFERROR(K9/I9-1,"-")</f>
        <v>0.48703357044802198</v>
      </c>
      <c r="M9" s="115">
        <v>62651</v>
      </c>
      <c r="N9" s="116">
        <v>5.1579442075934123E-2</v>
      </c>
      <c r="O9" s="116"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1"/>
        <v>-0.70794275353932801</v>
      </c>
      <c r="I10" s="115">
        <v>41909</v>
      </c>
      <c r="J10" s="116">
        <f t="shared" si="2"/>
        <v>-0.11373104658785715</v>
      </c>
      <c r="K10" s="115">
        <v>52194</v>
      </c>
      <c r="L10" s="116">
        <f t="shared" si="3"/>
        <v>0.24541267985396931</v>
      </c>
      <c r="M10" s="115">
        <v>55957</v>
      </c>
      <c r="N10" s="116">
        <v>7.2096409548990215E-2</v>
      </c>
      <c r="O10" s="116"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1"/>
        <v>0.1025577720718942</v>
      </c>
      <c r="I11" s="115">
        <v>47103</v>
      </c>
      <c r="J11" s="116">
        <f t="shared" si="2"/>
        <v>-4.6652363989637347E-2</v>
      </c>
      <c r="K11" s="115">
        <v>58354</v>
      </c>
      <c r="L11" s="116">
        <f t="shared" si="3"/>
        <v>0.23885952062501326</v>
      </c>
      <c r="M11" s="115">
        <v>58643</v>
      </c>
      <c r="N11" s="116">
        <v>4.9525311032663222E-3</v>
      </c>
      <c r="O11" s="116"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>IFERROR(E12/C12-1,"-")</f>
        <v>-1</v>
      </c>
      <c r="G12" s="115">
        <v>19557</v>
      </c>
      <c r="H12" s="116" t="str">
        <f t="shared" si="1"/>
        <v>-</v>
      </c>
      <c r="I12" s="115">
        <v>43531</v>
      </c>
      <c r="J12" s="116">
        <f t="shared" si="2"/>
        <v>0.15773936170212766</v>
      </c>
      <c r="K12" s="115">
        <v>42717</v>
      </c>
      <c r="L12" s="116">
        <f t="shared" si="3"/>
        <v>-1.8699317727596476E-2</v>
      </c>
      <c r="M12" s="115">
        <v>46133</v>
      </c>
      <c r="N12" s="116">
        <v>7.9968162558232025E-2</v>
      </c>
      <c r="O12" s="116"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1"/>
        <v>-</v>
      </c>
      <c r="I13" s="115">
        <v>44866</v>
      </c>
      <c r="J13" s="116">
        <f t="shared" si="2"/>
        <v>0.28108046370852602</v>
      </c>
      <c r="K13" s="115">
        <v>42611</v>
      </c>
      <c r="L13" s="116">
        <f t="shared" si="3"/>
        <v>-5.0260776534569618E-2</v>
      </c>
      <c r="M13" s="115">
        <v>38316</v>
      </c>
      <c r="N13" s="116">
        <v>-0.10079556921921573</v>
      </c>
      <c r="O13" s="116"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1"/>
        <v>-</v>
      </c>
      <c r="I14" s="115">
        <v>40470</v>
      </c>
      <c r="J14" s="116">
        <f t="shared" si="2"/>
        <v>0.28602751914582614</v>
      </c>
      <c r="K14" s="115">
        <v>38639</v>
      </c>
      <c r="L14" s="116">
        <f t="shared" si="3"/>
        <v>-4.5243390165554787E-2</v>
      </c>
      <c r="M14" s="115">
        <v>40074</v>
      </c>
      <c r="N14" s="116">
        <v>3.7138642304407554E-2</v>
      </c>
      <c r="O14" s="116"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1"/>
        <v>-</v>
      </c>
      <c r="I15" s="115">
        <v>43286</v>
      </c>
      <c r="J15" s="116">
        <f t="shared" si="2"/>
        <v>6.4610541331562521E-2</v>
      </c>
      <c r="K15" s="115">
        <v>40407</v>
      </c>
      <c r="L15" s="116">
        <f t="shared" si="3"/>
        <v>-6.651111213787364E-2</v>
      </c>
      <c r="M15" s="115">
        <v>45242</v>
      </c>
      <c r="N15" s="116">
        <v>0.11965748508921714</v>
      </c>
      <c r="O15" s="116"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1"/>
        <v>1.3744499178981937</v>
      </c>
      <c r="I16" s="115">
        <v>41695</v>
      </c>
      <c r="J16" s="116">
        <f t="shared" si="2"/>
        <v>7.7000568269876446E-2</v>
      </c>
      <c r="K16" s="115">
        <v>43373</v>
      </c>
      <c r="L16" s="116">
        <f t="shared" si="3"/>
        <v>4.0244633649118677E-2</v>
      </c>
      <c r="M16" s="115">
        <v>42595</v>
      </c>
      <c r="N16" s="116">
        <v>-1.7937426509579746E-2</v>
      </c>
      <c r="O16" s="116"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1"/>
        <v>1.4965174815529965</v>
      </c>
      <c r="I17" s="115">
        <v>42224</v>
      </c>
      <c r="J17" s="116">
        <f t="shared" si="2"/>
        <v>0.15774176743165813</v>
      </c>
      <c r="K17" s="115">
        <v>40151</v>
      </c>
      <c r="L17" s="116">
        <f t="shared" si="3"/>
        <v>-4.9095301250473677E-2</v>
      </c>
      <c r="M17" s="115"/>
      <c r="N17" s="116" t="s">
        <v>229</v>
      </c>
      <c r="O17" s="116" t="s">
        <v>229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1"/>
        <v>1.471978275941761</v>
      </c>
      <c r="I18" s="115">
        <v>48246</v>
      </c>
      <c r="J18" s="116">
        <f t="shared" si="2"/>
        <v>0.20266227938976966</v>
      </c>
      <c r="K18" s="115">
        <v>49321</v>
      </c>
      <c r="L18" s="116">
        <f t="shared" si="3"/>
        <v>2.2281639928698693E-2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1"/>
        <v>2.319105828324441</v>
      </c>
      <c r="I19" s="115">
        <v>56046</v>
      </c>
      <c r="J19" s="116">
        <f t="shared" si="2"/>
        <v>0.17630021407883145</v>
      </c>
      <c r="K19" s="115">
        <v>55991</v>
      </c>
      <c r="L19" s="116">
        <f t="shared" si="3"/>
        <v>-9.8133675909073403E-4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1"/>
        <v>2.4508341945961907</v>
      </c>
      <c r="I20" s="115">
        <v>54058</v>
      </c>
      <c r="J20" s="116">
        <f t="shared" si="2"/>
        <v>0.10441906551984803</v>
      </c>
      <c r="K20" s="115">
        <v>53126</v>
      </c>
      <c r="L20" s="116">
        <f t="shared" si="3"/>
        <v>-1.7240741425875949E-2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1"/>
        <v>0.65765462240334505</v>
      </c>
      <c r="I21" s="118">
        <v>543499</v>
      </c>
      <c r="J21" s="119">
        <f t="shared" si="2"/>
        <v>7.9576987785959341E-2</v>
      </c>
      <c r="K21" s="118">
        <v>576462</v>
      </c>
      <c r="L21" s="119">
        <f t="shared" si="3"/>
        <v>6.0649605611049928E-2</v>
      </c>
      <c r="M21" s="118">
        <v>389611</v>
      </c>
      <c r="N21" s="119">
        <v>3.1063346679969239E-2</v>
      </c>
      <c r="O21" s="119">
        <v>0.1797206418032018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272</v>
      </c>
      <c r="O30" s="112" t="s">
        <v>273</v>
      </c>
    </row>
    <row r="31" spans="1:16" x14ac:dyDescent="0.25">
      <c r="B31" s="114" t="s">
        <v>71</v>
      </c>
      <c r="C31" s="115">
        <v>18636</v>
      </c>
      <c r="D31" s="116">
        <v>-0.12948430493273544</v>
      </c>
      <c r="E31" s="115">
        <v>18094</v>
      </c>
      <c r="F31" s="116">
        <f t="shared" ref="F31:F43" si="4">IFERROR(E31/C31-1,"-")</f>
        <v>-2.9083494312084124E-2</v>
      </c>
      <c r="G31" s="115">
        <v>4627</v>
      </c>
      <c r="H31" s="116">
        <f t="shared" ref="H31:H43" si="5">IFERROR(G31/E31-1,"-")</f>
        <v>-0.74427987178070076</v>
      </c>
      <c r="I31" s="115">
        <v>15015</v>
      </c>
      <c r="J31" s="116">
        <f t="shared" ref="J31:J43" si="6">IFERROR(I31/G31-1,"-")</f>
        <v>2.2450832072617248</v>
      </c>
      <c r="K31" s="115">
        <v>21636</v>
      </c>
      <c r="L31" s="116">
        <f t="shared" ref="L31:L43" si="7">IFERROR(K31/I31-1,"-")</f>
        <v>0.44095904095904093</v>
      </c>
      <c r="M31" s="115">
        <v>25181</v>
      </c>
      <c r="N31" s="116">
        <v>0.16384729155111843</v>
      </c>
      <c r="O31" s="116">
        <v>0.35120197467267644</v>
      </c>
    </row>
    <row r="32" spans="1:16" x14ac:dyDescent="0.25">
      <c r="B32" s="114" t="s">
        <v>73</v>
      </c>
      <c r="C32" s="115">
        <v>18723</v>
      </c>
      <c r="D32" s="116">
        <v>-0.19304370312904062</v>
      </c>
      <c r="E32" s="115">
        <v>23371</v>
      </c>
      <c r="F32" s="116">
        <f t="shared" si="4"/>
        <v>0.24825081450622233</v>
      </c>
      <c r="G32" s="115">
        <v>9380</v>
      </c>
      <c r="H32" s="116">
        <f t="shared" si="5"/>
        <v>-0.59864789696632581</v>
      </c>
      <c r="I32" s="115">
        <v>18026</v>
      </c>
      <c r="J32" s="116">
        <f t="shared" si="6"/>
        <v>0.92174840085287846</v>
      </c>
      <c r="K32" s="115">
        <v>23651</v>
      </c>
      <c r="L32" s="116">
        <f t="shared" si="7"/>
        <v>0.31204926217685558</v>
      </c>
      <c r="M32" s="115">
        <v>24442</v>
      </c>
      <c r="N32" s="116">
        <v>3.3444674643778205E-2</v>
      </c>
      <c r="O32" s="116">
        <v>0.30545318592105963</v>
      </c>
    </row>
    <row r="33" spans="2:16" x14ac:dyDescent="0.25">
      <c r="B33" s="114" t="s">
        <v>75</v>
      </c>
      <c r="C33" s="115">
        <v>20072</v>
      </c>
      <c r="D33" s="116">
        <v>-0.11763671531563213</v>
      </c>
      <c r="E33" s="115">
        <v>9500</v>
      </c>
      <c r="F33" s="116">
        <f t="shared" si="4"/>
        <v>-0.5267038660821044</v>
      </c>
      <c r="G33" s="115">
        <v>12289</v>
      </c>
      <c r="H33" s="116">
        <f t="shared" si="5"/>
        <v>0.29357894736842116</v>
      </c>
      <c r="I33" s="115">
        <v>22226</v>
      </c>
      <c r="J33" s="116">
        <f t="shared" si="6"/>
        <v>0.80860932541297093</v>
      </c>
      <c r="K33" s="115">
        <v>30146</v>
      </c>
      <c r="L33" s="116">
        <f t="shared" si="7"/>
        <v>0.35633942229820925</v>
      </c>
      <c r="M33" s="115">
        <v>25658</v>
      </c>
      <c r="N33" s="116">
        <v>-0.14887547269952894</v>
      </c>
      <c r="O33" s="116">
        <v>0.27829812674372256</v>
      </c>
    </row>
    <row r="34" spans="2:16" x14ac:dyDescent="0.25">
      <c r="B34" s="114" t="s">
        <v>77</v>
      </c>
      <c r="C34" s="115">
        <v>17529</v>
      </c>
      <c r="D34" s="116">
        <v>-0.20144868115347825</v>
      </c>
      <c r="E34" s="115">
        <v>0</v>
      </c>
      <c r="F34" s="116">
        <f t="shared" si="4"/>
        <v>-1</v>
      </c>
      <c r="G34" s="115">
        <v>11550</v>
      </c>
      <c r="H34" s="116" t="str">
        <f t="shared" si="5"/>
        <v>-</v>
      </c>
      <c r="I34" s="115">
        <v>22061</v>
      </c>
      <c r="J34" s="116">
        <f t="shared" si="6"/>
        <v>0.91004329004328999</v>
      </c>
      <c r="K34" s="115">
        <v>25115</v>
      </c>
      <c r="L34" s="116">
        <f t="shared" si="7"/>
        <v>0.13843434114500708</v>
      </c>
      <c r="M34" s="115">
        <v>22776</v>
      </c>
      <c r="N34" s="116">
        <v>-9.3131594664543127E-2</v>
      </c>
      <c r="O34" s="116">
        <v>0.29933253465685428</v>
      </c>
    </row>
    <row r="35" spans="2:16" x14ac:dyDescent="0.25">
      <c r="B35" s="114" t="s">
        <v>79</v>
      </c>
      <c r="C35" s="115">
        <v>19316</v>
      </c>
      <c r="D35" s="116">
        <v>-0.17308103942805775</v>
      </c>
      <c r="E35" s="115">
        <v>0</v>
      </c>
      <c r="F35" s="116">
        <f t="shared" si="4"/>
        <v>-1</v>
      </c>
      <c r="G35" s="115">
        <v>15346</v>
      </c>
      <c r="H35" s="116" t="str">
        <f t="shared" si="5"/>
        <v>-</v>
      </c>
      <c r="I35" s="115">
        <v>26282</v>
      </c>
      <c r="J35" s="116">
        <f t="shared" si="6"/>
        <v>0.71262869803206041</v>
      </c>
      <c r="K35" s="115">
        <v>28209</v>
      </c>
      <c r="L35" s="116">
        <f t="shared" si="7"/>
        <v>7.3320143063693832E-2</v>
      </c>
      <c r="M35" s="115">
        <v>24741</v>
      </c>
      <c r="N35" s="116">
        <v>-0.12293948739763905</v>
      </c>
      <c r="O35" s="116">
        <v>0.28085524953406504</v>
      </c>
    </row>
    <row r="36" spans="2:16" x14ac:dyDescent="0.25">
      <c r="B36" s="114" t="s">
        <v>81</v>
      </c>
      <c r="C36" s="115">
        <v>18556</v>
      </c>
      <c r="D36" s="116">
        <v>-0.19882561202020643</v>
      </c>
      <c r="E36" s="115">
        <v>0</v>
      </c>
      <c r="F36" s="116">
        <f t="shared" si="4"/>
        <v>-1</v>
      </c>
      <c r="G36" s="115">
        <v>18447</v>
      </c>
      <c r="H36" s="116" t="str">
        <f t="shared" si="5"/>
        <v>-</v>
      </c>
      <c r="I36" s="115">
        <v>24304</v>
      </c>
      <c r="J36" s="116">
        <f t="shared" si="6"/>
        <v>0.31750420122513145</v>
      </c>
      <c r="K36" s="115">
        <v>25871</v>
      </c>
      <c r="L36" s="116">
        <f t="shared" si="7"/>
        <v>6.4474983541803921E-2</v>
      </c>
      <c r="M36" s="115">
        <v>28215</v>
      </c>
      <c r="N36" s="116">
        <v>9.0603378300027071E-2</v>
      </c>
      <c r="O36" s="116">
        <v>0.52053244233671059</v>
      </c>
    </row>
    <row r="37" spans="2:16" x14ac:dyDescent="0.25">
      <c r="B37" s="114" t="s">
        <v>83</v>
      </c>
      <c r="C37" s="115">
        <v>21704</v>
      </c>
      <c r="D37" s="116">
        <v>-9.9344343928956746E-2</v>
      </c>
      <c r="E37" s="115">
        <v>0</v>
      </c>
      <c r="F37" s="116">
        <f t="shared" si="4"/>
        <v>-1</v>
      </c>
      <c r="G37" s="115">
        <v>20547</v>
      </c>
      <c r="H37" s="116" t="str">
        <f t="shared" si="5"/>
        <v>-</v>
      </c>
      <c r="I37" s="115">
        <v>25584</v>
      </c>
      <c r="J37" s="116">
        <f t="shared" si="6"/>
        <v>0.24514527668272734</v>
      </c>
      <c r="K37" s="115">
        <v>25078</v>
      </c>
      <c r="L37" s="116">
        <f t="shared" si="7"/>
        <v>-1.9777986241400924E-2</v>
      </c>
      <c r="M37" s="115">
        <v>30089</v>
      </c>
      <c r="N37" s="116">
        <v>0.19981657229444139</v>
      </c>
      <c r="O37" s="116">
        <v>0.38633431625506809</v>
      </c>
    </row>
    <row r="38" spans="2:16" x14ac:dyDescent="0.25">
      <c r="B38" s="114" t="s">
        <v>85</v>
      </c>
      <c r="C38" s="115">
        <v>19798</v>
      </c>
      <c r="D38" s="116">
        <v>-4.0562151684031988E-2</v>
      </c>
      <c r="E38" s="115">
        <v>9653</v>
      </c>
      <c r="F38" s="116">
        <f t="shared" si="4"/>
        <v>-0.51242549752500255</v>
      </c>
      <c r="G38" s="115">
        <v>22058</v>
      </c>
      <c r="H38" s="116">
        <f t="shared" si="5"/>
        <v>1.2850927172899618</v>
      </c>
      <c r="I38" s="115">
        <v>20956</v>
      </c>
      <c r="J38" s="116">
        <f t="shared" si="6"/>
        <v>-4.9959198476743127E-2</v>
      </c>
      <c r="K38" s="115">
        <v>22168</v>
      </c>
      <c r="L38" s="116">
        <f t="shared" si="7"/>
        <v>5.7835464783355661E-2</v>
      </c>
      <c r="M38" s="115">
        <v>21698</v>
      </c>
      <c r="N38" s="116">
        <v>-2.1201732226633019E-2</v>
      </c>
      <c r="O38" s="116">
        <v>9.5969289827255277E-2</v>
      </c>
    </row>
    <row r="39" spans="2:16" x14ac:dyDescent="0.25">
      <c r="B39" s="114" t="s">
        <v>87</v>
      </c>
      <c r="C39" s="115">
        <v>18123</v>
      </c>
      <c r="D39" s="116">
        <v>-0.1317075507857417</v>
      </c>
      <c r="E39" s="115">
        <v>9944</v>
      </c>
      <c r="F39" s="116">
        <f t="shared" si="4"/>
        <v>-0.45130497158307126</v>
      </c>
      <c r="G39" s="115">
        <v>22567</v>
      </c>
      <c r="H39" s="116">
        <f t="shared" si="5"/>
        <v>1.2694086886564762</v>
      </c>
      <c r="I39" s="115">
        <v>24548</v>
      </c>
      <c r="J39" s="116">
        <f t="shared" si="6"/>
        <v>8.7783046040678769E-2</v>
      </c>
      <c r="K39" s="115">
        <v>23087</v>
      </c>
      <c r="L39" s="116">
        <f t="shared" si="7"/>
        <v>-5.9516050187387926E-2</v>
      </c>
      <c r="M39" s="115"/>
      <c r="N39" s="116" t="s">
        <v>229</v>
      </c>
      <c r="O39" s="116" t="s">
        <v>229</v>
      </c>
    </row>
    <row r="40" spans="2:16" x14ac:dyDescent="0.25">
      <c r="B40" s="114" t="s">
        <v>89</v>
      </c>
      <c r="C40" s="115">
        <v>20320</v>
      </c>
      <c r="D40" s="116">
        <v>-0.12752254186346068</v>
      </c>
      <c r="E40" s="115">
        <v>12162</v>
      </c>
      <c r="F40" s="116">
        <f t="shared" si="4"/>
        <v>-0.40147637795275593</v>
      </c>
      <c r="G40" s="115">
        <v>24014</v>
      </c>
      <c r="H40" s="116">
        <f t="shared" si="5"/>
        <v>0.97451077125472785</v>
      </c>
      <c r="I40" s="115">
        <v>26214</v>
      </c>
      <c r="J40" s="116">
        <f t="shared" si="6"/>
        <v>9.1613225618389249E-2</v>
      </c>
      <c r="K40" s="115">
        <v>28464</v>
      </c>
      <c r="L40" s="116">
        <f t="shared" si="7"/>
        <v>8.583199816891729E-2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22096</v>
      </c>
      <c r="D41" s="116">
        <v>-2.9600351339481801E-2</v>
      </c>
      <c r="E41" s="115">
        <v>9442</v>
      </c>
      <c r="F41" s="116">
        <f t="shared" si="4"/>
        <v>-0.57268283852280955</v>
      </c>
      <c r="G41" s="115">
        <v>24464</v>
      </c>
      <c r="H41" s="116">
        <f t="shared" si="5"/>
        <v>1.5909764880321964</v>
      </c>
      <c r="I41" s="115">
        <v>25866</v>
      </c>
      <c r="J41" s="116">
        <f t="shared" si="6"/>
        <v>5.7308698495748933E-2</v>
      </c>
      <c r="K41" s="115">
        <v>26745</v>
      </c>
      <c r="L41" s="116">
        <f t="shared" si="7"/>
        <v>3.3982834609139312E-2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20535</v>
      </c>
      <c r="D42" s="116">
        <v>7.6596413966656174E-2</v>
      </c>
      <c r="E42" s="115">
        <v>7829</v>
      </c>
      <c r="F42" s="116">
        <f t="shared" si="4"/>
        <v>-0.61874847820793766</v>
      </c>
      <c r="G42" s="115">
        <v>21342</v>
      </c>
      <c r="H42" s="116">
        <f t="shared" si="5"/>
        <v>1.7260186486141271</v>
      </c>
      <c r="I42" s="115">
        <v>20862</v>
      </c>
      <c r="J42" s="116">
        <f t="shared" si="6"/>
        <v>-2.2490863086870982E-2</v>
      </c>
      <c r="K42" s="115">
        <v>22180</v>
      </c>
      <c r="L42" s="116">
        <f t="shared" si="7"/>
        <v>6.3177068353944987E-2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235408</v>
      </c>
      <c r="D43" s="119">
        <v>-0.11689325050268595</v>
      </c>
      <c r="E43" s="118">
        <v>116562</v>
      </c>
      <c r="F43" s="119">
        <f t="shared" si="4"/>
        <v>-0.50485115204241149</v>
      </c>
      <c r="G43" s="118">
        <v>206631</v>
      </c>
      <c r="H43" s="119">
        <f t="shared" si="5"/>
        <v>0.77271323415864512</v>
      </c>
      <c r="I43" s="118">
        <v>271944</v>
      </c>
      <c r="J43" s="119">
        <f t="shared" si="6"/>
        <v>0.31608519534822954</v>
      </c>
      <c r="K43" s="118">
        <v>302350</v>
      </c>
      <c r="L43" s="119">
        <f t="shared" si="7"/>
        <v>0.11180978436736977</v>
      </c>
      <c r="M43" s="118">
        <v>202800</v>
      </c>
      <c r="N43" s="119">
        <v>4.5870196261033058E-3</v>
      </c>
      <c r="O43" s="119">
        <v>0.31403320072051533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272</v>
      </c>
      <c r="O52" s="112" t="s">
        <v>273</v>
      </c>
    </row>
    <row r="53" spans="1:16" x14ac:dyDescent="0.25">
      <c r="A53" s="1">
        <v>1</v>
      </c>
      <c r="B53" s="114" t="s">
        <v>71</v>
      </c>
      <c r="C53" s="115">
        <v>10363</v>
      </c>
      <c r="D53" s="116">
        <v>-1.5111195590192028E-2</v>
      </c>
      <c r="E53" s="115">
        <v>9493</v>
      </c>
      <c r="F53" s="116">
        <f t="shared" ref="F53:F65" si="8">IFERROR(E53/C53-1,"-")</f>
        <v>-8.3952523400559698E-2</v>
      </c>
      <c r="G53" s="115">
        <v>2921</v>
      </c>
      <c r="H53" s="116">
        <f t="shared" ref="H53:H65" si="9">IFERROR(G53/E53-1,"-")</f>
        <v>-0.69229958917096801</v>
      </c>
      <c r="I53" s="115">
        <v>9522</v>
      </c>
      <c r="J53" s="116">
        <f t="shared" ref="J53:J65" si="10">IFERROR(I53/G53-1,"-")</f>
        <v>2.2598425196850394</v>
      </c>
      <c r="K53" s="115">
        <v>11784</v>
      </c>
      <c r="L53" s="116">
        <f>IFERROR(K53/I53-1,"-")</f>
        <v>0.23755513547574036</v>
      </c>
      <c r="M53" s="115">
        <v>14922</v>
      </c>
      <c r="N53" s="116">
        <v>0.2662932790224033</v>
      </c>
      <c r="O53" s="116">
        <v>0.43993052204959948</v>
      </c>
    </row>
    <row r="54" spans="1:16" x14ac:dyDescent="0.25">
      <c r="A54" s="1">
        <v>2</v>
      </c>
      <c r="B54" s="114" t="s">
        <v>73</v>
      </c>
      <c r="C54" s="115">
        <v>11006</v>
      </c>
      <c r="D54" s="116">
        <v>-8.5652571238680753E-2</v>
      </c>
      <c r="E54" s="115">
        <v>12705</v>
      </c>
      <c r="F54" s="116">
        <f t="shared" si="8"/>
        <v>0.15437034344902778</v>
      </c>
      <c r="G54" s="115">
        <v>5092</v>
      </c>
      <c r="H54" s="116">
        <f t="shared" si="9"/>
        <v>-0.59921290830381735</v>
      </c>
      <c r="I54" s="115">
        <v>10749</v>
      </c>
      <c r="J54" s="116">
        <f t="shared" si="10"/>
        <v>1.1109583660644149</v>
      </c>
      <c r="K54" s="115">
        <v>13893</v>
      </c>
      <c r="L54" s="116">
        <f t="shared" ref="L54:L65" si="11">IFERROR(K54/I54-1,"-")</f>
        <v>0.2924923248674296</v>
      </c>
      <c r="M54" s="115">
        <v>15680</v>
      </c>
      <c r="N54" s="116">
        <v>0.12862592672568929</v>
      </c>
      <c r="O54" s="116">
        <v>0.42467744866436496</v>
      </c>
    </row>
    <row r="55" spans="1:16" x14ac:dyDescent="0.25">
      <c r="A55" s="1">
        <v>3</v>
      </c>
      <c r="B55" s="114" t="s">
        <v>75</v>
      </c>
      <c r="C55" s="115">
        <v>12047</v>
      </c>
      <c r="D55" s="116">
        <v>-1.0675864334400931E-2</v>
      </c>
      <c r="E55" s="115">
        <v>5294</v>
      </c>
      <c r="F55" s="116">
        <f t="shared" si="8"/>
        <v>-0.56055449489499454</v>
      </c>
      <c r="G55" s="115">
        <v>5922</v>
      </c>
      <c r="H55" s="116">
        <f t="shared" si="9"/>
        <v>0.11862485833018521</v>
      </c>
      <c r="I55" s="115">
        <v>12631</v>
      </c>
      <c r="J55" s="116">
        <f t="shared" si="10"/>
        <v>1.1328942924687606</v>
      </c>
      <c r="K55" s="115">
        <v>18087</v>
      </c>
      <c r="L55" s="116">
        <f t="shared" si="11"/>
        <v>0.43195313118517942</v>
      </c>
      <c r="M55" s="115">
        <v>14870</v>
      </c>
      <c r="N55" s="116">
        <v>-0.17786255321501632</v>
      </c>
      <c r="O55" s="116">
        <v>0.23433219888768986</v>
      </c>
    </row>
    <row r="56" spans="1:16" x14ac:dyDescent="0.25">
      <c r="A56" s="1">
        <v>4</v>
      </c>
      <c r="B56" s="114" t="s">
        <v>77</v>
      </c>
      <c r="C56" s="115">
        <v>8927</v>
      </c>
      <c r="D56" s="116">
        <v>-0.2018775145283862</v>
      </c>
      <c r="E56" s="115">
        <v>0</v>
      </c>
      <c r="F56" s="116">
        <f t="shared" si="8"/>
        <v>-1</v>
      </c>
      <c r="G56" s="115">
        <v>6402</v>
      </c>
      <c r="H56" s="116" t="str">
        <f t="shared" si="9"/>
        <v>-</v>
      </c>
      <c r="I56" s="115">
        <v>10238</v>
      </c>
      <c r="J56" s="116">
        <f t="shared" si="10"/>
        <v>0.59918775382692901</v>
      </c>
      <c r="K56" s="115">
        <v>14354</v>
      </c>
      <c r="L56" s="116">
        <f t="shared" si="11"/>
        <v>0.40203164680601677</v>
      </c>
      <c r="M56" s="115">
        <v>13713</v>
      </c>
      <c r="N56" s="116">
        <v>-4.4656541730528021E-2</v>
      </c>
      <c r="O56" s="116">
        <v>0.53612635823905008</v>
      </c>
    </row>
    <row r="57" spans="1:16" x14ac:dyDescent="0.25">
      <c r="A57" s="1">
        <v>5</v>
      </c>
      <c r="B57" s="114" t="s">
        <v>79</v>
      </c>
      <c r="C57" s="115">
        <v>10073</v>
      </c>
      <c r="D57" s="116">
        <v>-0.12734990903577925</v>
      </c>
      <c r="E57" s="115">
        <v>0</v>
      </c>
      <c r="F57" s="116">
        <f t="shared" si="8"/>
        <v>-1</v>
      </c>
      <c r="G57" s="115">
        <v>7617</v>
      </c>
      <c r="H57" s="116" t="str">
        <f t="shared" si="9"/>
        <v>-</v>
      </c>
      <c r="I57" s="115">
        <v>14454</v>
      </c>
      <c r="J57" s="116">
        <f t="shared" si="10"/>
        <v>0.89759747932256784</v>
      </c>
      <c r="K57" s="115">
        <v>16688</v>
      </c>
      <c r="L57" s="116">
        <f t="shared" si="11"/>
        <v>0.15455929154559289</v>
      </c>
      <c r="M57" s="115">
        <v>14967</v>
      </c>
      <c r="N57" s="116">
        <v>-0.10312799616490886</v>
      </c>
      <c r="O57" s="116">
        <v>0.48585327112081811</v>
      </c>
    </row>
    <row r="58" spans="1:16" x14ac:dyDescent="0.25">
      <c r="A58" s="1">
        <v>6</v>
      </c>
      <c r="B58" s="114" t="s">
        <v>81</v>
      </c>
      <c r="C58" s="115">
        <v>9826</v>
      </c>
      <c r="D58" s="116">
        <v>-5.8451513990034454E-2</v>
      </c>
      <c r="E58" s="115">
        <v>0</v>
      </c>
      <c r="F58" s="116">
        <f t="shared" si="8"/>
        <v>-1</v>
      </c>
      <c r="G58" s="115">
        <v>8838</v>
      </c>
      <c r="H58" s="116" t="str">
        <f t="shared" si="9"/>
        <v>-</v>
      </c>
      <c r="I58" s="115">
        <v>12044</v>
      </c>
      <c r="J58" s="116">
        <f t="shared" si="10"/>
        <v>0.36275175379045033</v>
      </c>
      <c r="K58" s="115">
        <v>14668</v>
      </c>
      <c r="L58" s="116">
        <f t="shared" si="11"/>
        <v>0.21786781800066413</v>
      </c>
      <c r="M58" s="115">
        <v>15572</v>
      </c>
      <c r="N58" s="116">
        <v>6.1630760839923582E-2</v>
      </c>
      <c r="O58" s="116">
        <v>0.58477508650519039</v>
      </c>
    </row>
    <row r="59" spans="1:16" x14ac:dyDescent="0.25">
      <c r="A59" s="1">
        <v>7</v>
      </c>
      <c r="B59" s="114" t="s">
        <v>83</v>
      </c>
      <c r="C59" s="115">
        <v>11056</v>
      </c>
      <c r="D59" s="116">
        <v>2.6269377146570072E-2</v>
      </c>
      <c r="E59" s="115">
        <v>0</v>
      </c>
      <c r="F59" s="116">
        <f t="shared" si="8"/>
        <v>-1</v>
      </c>
      <c r="G59" s="115">
        <v>11856</v>
      </c>
      <c r="H59" s="116" t="str">
        <f t="shared" si="9"/>
        <v>-</v>
      </c>
      <c r="I59" s="115">
        <v>12331</v>
      </c>
      <c r="J59" s="116">
        <f t="shared" si="10"/>
        <v>4.0064102564102644E-2</v>
      </c>
      <c r="K59" s="115">
        <v>16466</v>
      </c>
      <c r="L59" s="116">
        <f t="shared" si="11"/>
        <v>0.3353337117833104</v>
      </c>
      <c r="M59" s="115">
        <v>13056</v>
      </c>
      <c r="N59" s="116">
        <v>-0.20709340459127901</v>
      </c>
      <c r="O59" s="116">
        <v>0.18089725036179449</v>
      </c>
    </row>
    <row r="60" spans="1:16" x14ac:dyDescent="0.25">
      <c r="A60" s="1">
        <v>8</v>
      </c>
      <c r="B60" s="114" t="s">
        <v>85</v>
      </c>
      <c r="C60" s="115">
        <v>8655</v>
      </c>
      <c r="D60" s="116">
        <v>9.3294460641399901E-3</v>
      </c>
      <c r="E60" s="115">
        <v>7712</v>
      </c>
      <c r="F60" s="116">
        <f t="shared" si="8"/>
        <v>-0.10895436164067018</v>
      </c>
      <c r="G60" s="115">
        <v>12416</v>
      </c>
      <c r="H60" s="116">
        <f t="shared" si="9"/>
        <v>0.60995850622406644</v>
      </c>
      <c r="I60" s="115">
        <v>9178</v>
      </c>
      <c r="J60" s="116">
        <f t="shared" si="10"/>
        <v>-0.26079252577319589</v>
      </c>
      <c r="K60" s="115">
        <v>13548</v>
      </c>
      <c r="L60" s="116">
        <f t="shared" si="11"/>
        <v>0.47613859228590116</v>
      </c>
      <c r="M60" s="115">
        <v>9705</v>
      </c>
      <c r="N60" s="116">
        <v>-0.28365810451727191</v>
      </c>
      <c r="O60" s="116">
        <v>0.12131715771230511</v>
      </c>
    </row>
    <row r="61" spans="1:16" x14ac:dyDescent="0.25">
      <c r="A61" s="1">
        <v>9</v>
      </c>
      <c r="B61" s="114" t="s">
        <v>87</v>
      </c>
      <c r="C61" s="115">
        <v>9923</v>
      </c>
      <c r="D61" s="116">
        <v>-9.6348237865403918E-2</v>
      </c>
      <c r="E61" s="115">
        <v>7090</v>
      </c>
      <c r="F61" s="116">
        <f t="shared" si="8"/>
        <v>-0.28549833719641238</v>
      </c>
      <c r="G61" s="115">
        <v>12801</v>
      </c>
      <c r="H61" s="116">
        <f t="shared" si="9"/>
        <v>0.80550070521861783</v>
      </c>
      <c r="I61" s="115">
        <v>13050</v>
      </c>
      <c r="J61" s="116">
        <f t="shared" si="10"/>
        <v>1.9451605343332456E-2</v>
      </c>
      <c r="K61" s="115">
        <v>15730</v>
      </c>
      <c r="L61" s="116">
        <f t="shared" si="11"/>
        <v>0.20536398467432959</v>
      </c>
      <c r="M61" s="115"/>
      <c r="N61" s="116" t="s">
        <v>229</v>
      </c>
      <c r="O61" s="116" t="s">
        <v>229</v>
      </c>
    </row>
    <row r="62" spans="1:16" x14ac:dyDescent="0.25">
      <c r="A62" s="1">
        <v>10</v>
      </c>
      <c r="B62" s="114" t="s">
        <v>89</v>
      </c>
      <c r="C62" s="115">
        <v>10354</v>
      </c>
      <c r="D62" s="116">
        <v>-4.218316373728026E-2</v>
      </c>
      <c r="E62" s="115">
        <v>7680</v>
      </c>
      <c r="F62" s="116">
        <f t="shared" si="8"/>
        <v>-0.25825767819200307</v>
      </c>
      <c r="G62" s="115">
        <v>12385</v>
      </c>
      <c r="H62" s="116">
        <f t="shared" si="9"/>
        <v>0.61263020833333326</v>
      </c>
      <c r="I62" s="115">
        <v>14337</v>
      </c>
      <c r="J62" s="116">
        <f t="shared" si="10"/>
        <v>0.157610012111425</v>
      </c>
      <c r="K62" s="115">
        <v>16623</v>
      </c>
      <c r="L62" s="116">
        <f t="shared" si="11"/>
        <v>0.15944758317639685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12679</v>
      </c>
      <c r="D63" s="116">
        <v>9.6135558053082049E-2</v>
      </c>
      <c r="E63" s="115">
        <v>5836</v>
      </c>
      <c r="F63" s="116">
        <f t="shared" si="8"/>
        <v>-0.53971133370139601</v>
      </c>
      <c r="G63" s="115">
        <v>13540</v>
      </c>
      <c r="H63" s="116">
        <f t="shared" si="9"/>
        <v>1.3200822481151473</v>
      </c>
      <c r="I63" s="115">
        <v>14216</v>
      </c>
      <c r="J63" s="116">
        <f t="shared" si="10"/>
        <v>4.9926144756277768E-2</v>
      </c>
      <c r="K63" s="115">
        <v>17852</v>
      </c>
      <c r="L63" s="116">
        <f t="shared" si="11"/>
        <v>0.25576814856499719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9788</v>
      </c>
      <c r="D64" s="116">
        <v>1.1993382961124954E-2</v>
      </c>
      <c r="E64" s="115">
        <v>4463</v>
      </c>
      <c r="F64" s="116">
        <f t="shared" si="8"/>
        <v>-0.54403351042092352</v>
      </c>
      <c r="G64" s="115">
        <v>10372</v>
      </c>
      <c r="H64" s="116">
        <f t="shared" si="9"/>
        <v>1.3239973112256331</v>
      </c>
      <c r="I64" s="115">
        <v>10635</v>
      </c>
      <c r="J64" s="116">
        <f t="shared" si="10"/>
        <v>2.5356729656768273E-2</v>
      </c>
      <c r="K64" s="115">
        <v>11703</v>
      </c>
      <c r="L64" s="116">
        <f t="shared" si="11"/>
        <v>0.10042313117066293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124697</v>
      </c>
      <c r="D65" s="119">
        <v>-4.2839159336188759E-2</v>
      </c>
      <c r="E65" s="118">
        <v>71188</v>
      </c>
      <c r="F65" s="119">
        <f t="shared" si="8"/>
        <v>-0.42911216789497741</v>
      </c>
      <c r="G65" s="118">
        <v>110162</v>
      </c>
      <c r="H65" s="119">
        <f t="shared" si="9"/>
        <v>0.54747991234477711</v>
      </c>
      <c r="I65" s="118">
        <v>143385</v>
      </c>
      <c r="J65" s="119">
        <f t="shared" si="10"/>
        <v>0.30158312303698187</v>
      </c>
      <c r="K65" s="118">
        <v>181396</v>
      </c>
      <c r="L65" s="119">
        <f t="shared" si="11"/>
        <v>0.26509746486731522</v>
      </c>
      <c r="M65" s="118">
        <v>112485</v>
      </c>
      <c r="N65" s="119">
        <v>-5.8608395822174586E-2</v>
      </c>
      <c r="O65" s="119">
        <v>0.37255500103717987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272</v>
      </c>
      <c r="O74" s="112" t="s">
        <v>273</v>
      </c>
    </row>
    <row r="75" spans="1:16" x14ac:dyDescent="0.25">
      <c r="A75" s="1">
        <v>1</v>
      </c>
      <c r="B75" s="114" t="s">
        <v>71</v>
      </c>
      <c r="C75" s="115">
        <v>8273</v>
      </c>
      <c r="D75" s="116">
        <v>-0.24003306999816276</v>
      </c>
      <c r="E75" s="115">
        <v>8601</v>
      </c>
      <c r="F75" s="116">
        <f t="shared" ref="F75:F87" si="12">IFERROR(E75/C75-1,"-")</f>
        <v>3.9647044602925119E-2</v>
      </c>
      <c r="G75" s="115">
        <v>1706</v>
      </c>
      <c r="H75" s="116">
        <f t="shared" ref="H75:H87" si="13">IFERROR(G75/E75-1,"-")</f>
        <v>-0.80165097081734682</v>
      </c>
      <c r="I75" s="115">
        <v>5493</v>
      </c>
      <c r="J75" s="116">
        <f t="shared" ref="J75:J87" si="14">IFERROR(I75/G75-1,"-")</f>
        <v>2.2198124267291912</v>
      </c>
      <c r="K75" s="115">
        <v>9852</v>
      </c>
      <c r="L75" s="116">
        <f>IFERROR(K75/I75-1,"-")</f>
        <v>0.79355543418896768</v>
      </c>
      <c r="M75" s="115">
        <v>10259</v>
      </c>
      <c r="N75" s="116">
        <v>4.1311408850994713E-2</v>
      </c>
      <c r="O75" s="116">
        <v>0.24005802006527266</v>
      </c>
    </row>
    <row r="76" spans="1:16" x14ac:dyDescent="0.25">
      <c r="A76" s="1">
        <v>2</v>
      </c>
      <c r="B76" s="114" t="s">
        <v>73</v>
      </c>
      <c r="C76" s="115">
        <v>7717</v>
      </c>
      <c r="D76" s="116">
        <v>-0.30882221227048812</v>
      </c>
      <c r="E76" s="115">
        <v>10666</v>
      </c>
      <c r="F76" s="116">
        <f t="shared" si="12"/>
        <v>0.38214331994298312</v>
      </c>
      <c r="G76" s="115">
        <v>4288</v>
      </c>
      <c r="H76" s="116">
        <f t="shared" si="13"/>
        <v>-0.59797487342958933</v>
      </c>
      <c r="I76" s="115">
        <v>7277</v>
      </c>
      <c r="J76" s="116">
        <f t="shared" si="14"/>
        <v>0.69706156716417911</v>
      </c>
      <c r="K76" s="115">
        <v>9758</v>
      </c>
      <c r="L76" s="116">
        <f t="shared" ref="L76:L87" si="15">IFERROR(K76/I76-1,"-")</f>
        <v>0.34093719939535516</v>
      </c>
      <c r="M76" s="115">
        <v>8762</v>
      </c>
      <c r="N76" s="116">
        <v>-0.10207009633121544</v>
      </c>
      <c r="O76" s="116">
        <v>0.13541531683296615</v>
      </c>
    </row>
    <row r="77" spans="1:16" x14ac:dyDescent="0.25">
      <c r="A77" s="1">
        <v>3</v>
      </c>
      <c r="B77" s="114" t="s">
        <v>75</v>
      </c>
      <c r="C77" s="115">
        <v>8025</v>
      </c>
      <c r="D77" s="116">
        <v>-0.24084760192980792</v>
      </c>
      <c r="E77" s="115">
        <v>4206</v>
      </c>
      <c r="F77" s="116">
        <f t="shared" si="12"/>
        <v>-0.47588785046728976</v>
      </c>
      <c r="G77" s="115">
        <v>6367</v>
      </c>
      <c r="H77" s="116">
        <f t="shared" si="13"/>
        <v>0.51378982406086537</v>
      </c>
      <c r="I77" s="115">
        <v>9595</v>
      </c>
      <c r="J77" s="116">
        <f t="shared" si="14"/>
        <v>0.50698916287105389</v>
      </c>
      <c r="K77" s="115">
        <v>12059</v>
      </c>
      <c r="L77" s="116">
        <f t="shared" si="15"/>
        <v>0.25680041688379363</v>
      </c>
      <c r="M77" s="115">
        <v>10788</v>
      </c>
      <c r="N77" s="116">
        <v>-0.1053984575835476</v>
      </c>
      <c r="O77" s="116">
        <v>0.34429906542056066</v>
      </c>
    </row>
    <row r="78" spans="1:16" x14ac:dyDescent="0.25">
      <c r="A78" s="1">
        <v>4</v>
      </c>
      <c r="B78" s="114" t="s">
        <v>77</v>
      </c>
      <c r="C78" s="115">
        <v>8602</v>
      </c>
      <c r="D78" s="116">
        <v>-0.20100315809028424</v>
      </c>
      <c r="E78" s="115">
        <v>0</v>
      </c>
      <c r="F78" s="116">
        <f t="shared" si="12"/>
        <v>-1</v>
      </c>
      <c r="G78" s="115">
        <v>5148</v>
      </c>
      <c r="H78" s="116" t="str">
        <f t="shared" si="13"/>
        <v>-</v>
      </c>
      <c r="I78" s="115">
        <v>11823</v>
      </c>
      <c r="J78" s="116">
        <f t="shared" si="14"/>
        <v>1.2966200466200468</v>
      </c>
      <c r="K78" s="115">
        <v>10761</v>
      </c>
      <c r="L78" s="116">
        <f t="shared" si="15"/>
        <v>-8.9824917533620874E-2</v>
      </c>
      <c r="M78" s="115">
        <v>9063</v>
      </c>
      <c r="N78" s="116">
        <v>-0.15779202676331194</v>
      </c>
      <c r="O78" s="116">
        <v>5.3592187863287677E-2</v>
      </c>
    </row>
    <row r="79" spans="1:16" x14ac:dyDescent="0.25">
      <c r="A79" s="1">
        <v>5</v>
      </c>
      <c r="B79" s="114" t="s">
        <v>79</v>
      </c>
      <c r="C79" s="115">
        <v>9243</v>
      </c>
      <c r="D79" s="116">
        <v>-0.21775558564658093</v>
      </c>
      <c r="E79" s="115">
        <v>0</v>
      </c>
      <c r="F79" s="116">
        <f t="shared" si="12"/>
        <v>-1</v>
      </c>
      <c r="G79" s="115">
        <v>7729</v>
      </c>
      <c r="H79" s="116" t="str">
        <f t="shared" si="13"/>
        <v>-</v>
      </c>
      <c r="I79" s="115">
        <v>11828</v>
      </c>
      <c r="J79" s="116">
        <f t="shared" si="14"/>
        <v>0.53034027687928575</v>
      </c>
      <c r="K79" s="115">
        <v>11521</v>
      </c>
      <c r="L79" s="116">
        <f t="shared" si="15"/>
        <v>-2.5955360162326691E-2</v>
      </c>
      <c r="M79" s="115">
        <v>9774</v>
      </c>
      <c r="N79" s="116">
        <v>-0.1516361426959465</v>
      </c>
      <c r="O79" s="116">
        <v>5.7448880233690325E-2</v>
      </c>
    </row>
    <row r="80" spans="1:16" x14ac:dyDescent="0.25">
      <c r="A80" s="1">
        <v>6</v>
      </c>
      <c r="B80" s="114" t="s">
        <v>81</v>
      </c>
      <c r="C80" s="115">
        <v>8730</v>
      </c>
      <c r="D80" s="116">
        <v>-0.31394891944990178</v>
      </c>
      <c r="E80" s="115">
        <v>0</v>
      </c>
      <c r="F80" s="116">
        <f t="shared" si="12"/>
        <v>-1</v>
      </c>
      <c r="G80" s="115">
        <v>9609</v>
      </c>
      <c r="H80" s="116" t="str">
        <f t="shared" si="13"/>
        <v>-</v>
      </c>
      <c r="I80" s="115">
        <v>12260</v>
      </c>
      <c r="J80" s="116">
        <f t="shared" si="14"/>
        <v>0.27588718909355814</v>
      </c>
      <c r="K80" s="115">
        <v>11203</v>
      </c>
      <c r="L80" s="116">
        <f t="shared" si="15"/>
        <v>-8.6215334420880918E-2</v>
      </c>
      <c r="M80" s="115">
        <v>12643</v>
      </c>
      <c r="N80" s="116">
        <v>0.12853699901812021</v>
      </c>
      <c r="O80" s="116">
        <v>0.44822451317296674</v>
      </c>
    </row>
    <row r="81" spans="1:16" x14ac:dyDescent="0.25">
      <c r="A81" s="1">
        <v>7</v>
      </c>
      <c r="B81" s="114" t="s">
        <v>83</v>
      </c>
      <c r="C81" s="115">
        <v>10648</v>
      </c>
      <c r="D81" s="116">
        <v>-0.20090056285178237</v>
      </c>
      <c r="E81" s="115">
        <v>0</v>
      </c>
      <c r="F81" s="116">
        <f t="shared" si="12"/>
        <v>-1</v>
      </c>
      <c r="G81" s="115">
        <v>8691</v>
      </c>
      <c r="H81" s="116" t="str">
        <f t="shared" si="13"/>
        <v>-</v>
      </c>
      <c r="I81" s="115">
        <v>13253</v>
      </c>
      <c r="J81" s="116">
        <f t="shared" si="14"/>
        <v>0.52491082729260152</v>
      </c>
      <c r="K81" s="115">
        <v>8612</v>
      </c>
      <c r="L81" s="116">
        <f t="shared" si="15"/>
        <v>-0.3501848638044216</v>
      </c>
      <c r="M81" s="115">
        <v>17033</v>
      </c>
      <c r="N81" s="116">
        <v>0.97782164421737106</v>
      </c>
      <c r="O81" s="116">
        <v>0.59964312546957177</v>
      </c>
    </row>
    <row r="82" spans="1:16" x14ac:dyDescent="0.25">
      <c r="A82" s="1">
        <v>8</v>
      </c>
      <c r="B82" s="114" t="s">
        <v>85</v>
      </c>
      <c r="C82" s="115">
        <v>11143</v>
      </c>
      <c r="D82" s="116">
        <v>-7.6036484245439517E-2</v>
      </c>
      <c r="E82" s="115">
        <v>1941</v>
      </c>
      <c r="F82" s="116">
        <f t="shared" si="12"/>
        <v>-0.82580992551377541</v>
      </c>
      <c r="G82" s="115">
        <v>9642</v>
      </c>
      <c r="H82" s="116">
        <f t="shared" si="13"/>
        <v>3.9675425038639878</v>
      </c>
      <c r="I82" s="115">
        <v>11778</v>
      </c>
      <c r="J82" s="116">
        <f t="shared" si="14"/>
        <v>0.22153080273802117</v>
      </c>
      <c r="K82" s="115">
        <v>8620</v>
      </c>
      <c r="L82" s="116">
        <f t="shared" si="15"/>
        <v>-0.26812701647138737</v>
      </c>
      <c r="M82" s="115">
        <v>11993</v>
      </c>
      <c r="N82" s="116">
        <v>0.39129930394431556</v>
      </c>
      <c r="O82" s="116">
        <v>7.6281073319572901E-2</v>
      </c>
    </row>
    <row r="83" spans="1:16" x14ac:dyDescent="0.25">
      <c r="A83" s="1">
        <v>9</v>
      </c>
      <c r="B83" s="114" t="s">
        <v>87</v>
      </c>
      <c r="C83" s="115">
        <v>8200</v>
      </c>
      <c r="D83" s="116">
        <v>-0.17096350217369327</v>
      </c>
      <c r="E83" s="115">
        <v>2854</v>
      </c>
      <c r="F83" s="116">
        <f t="shared" si="12"/>
        <v>-0.65195121951219515</v>
      </c>
      <c r="G83" s="115">
        <v>9766</v>
      </c>
      <c r="H83" s="116">
        <f t="shared" si="13"/>
        <v>2.4218640504555009</v>
      </c>
      <c r="I83" s="115">
        <v>11498</v>
      </c>
      <c r="J83" s="116">
        <f t="shared" si="14"/>
        <v>0.17734998976039318</v>
      </c>
      <c r="K83" s="115">
        <v>7357</v>
      </c>
      <c r="L83" s="116">
        <f t="shared" si="15"/>
        <v>-0.36014959123325796</v>
      </c>
      <c r="M83" s="115"/>
      <c r="N83" s="116" t="s">
        <v>229</v>
      </c>
      <c r="O83" s="116" t="s">
        <v>229</v>
      </c>
    </row>
    <row r="84" spans="1:16" x14ac:dyDescent="0.25">
      <c r="A84" s="1">
        <v>10</v>
      </c>
      <c r="B84" s="114" t="s">
        <v>89</v>
      </c>
      <c r="C84" s="115">
        <v>9966</v>
      </c>
      <c r="D84" s="116">
        <v>-0.20144230769230764</v>
      </c>
      <c r="E84" s="115">
        <v>4482</v>
      </c>
      <c r="F84" s="116">
        <f t="shared" si="12"/>
        <v>-0.55027092113184828</v>
      </c>
      <c r="G84" s="115">
        <v>11629</v>
      </c>
      <c r="H84" s="116">
        <f t="shared" si="13"/>
        <v>1.5946006247211066</v>
      </c>
      <c r="I84" s="115">
        <v>11877</v>
      </c>
      <c r="J84" s="116">
        <f t="shared" si="14"/>
        <v>2.1325995356436422E-2</v>
      </c>
      <c r="K84" s="115">
        <v>11841</v>
      </c>
      <c r="L84" s="116">
        <f t="shared" si="15"/>
        <v>-3.0310684516291486E-3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9417</v>
      </c>
      <c r="D85" s="116">
        <v>-0.15942158350441848</v>
      </c>
      <c r="E85" s="115">
        <v>3606</v>
      </c>
      <c r="F85" s="116">
        <f t="shared" si="12"/>
        <v>-0.61707550175215031</v>
      </c>
      <c r="G85" s="115">
        <v>10924</v>
      </c>
      <c r="H85" s="116">
        <f t="shared" si="13"/>
        <v>2.0293954520244037</v>
      </c>
      <c r="I85" s="115">
        <v>11650</v>
      </c>
      <c r="J85" s="116">
        <f t="shared" si="14"/>
        <v>6.6459172464298888E-2</v>
      </c>
      <c r="K85" s="115">
        <v>8893</v>
      </c>
      <c r="L85" s="116">
        <f t="shared" si="15"/>
        <v>-0.23665236051502148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10747</v>
      </c>
      <c r="D86" s="116">
        <v>0.14305466921931509</v>
      </c>
      <c r="E86" s="115">
        <v>3366</v>
      </c>
      <c r="F86" s="116">
        <f t="shared" si="12"/>
        <v>-0.68679631525076767</v>
      </c>
      <c r="G86" s="115">
        <v>10970</v>
      </c>
      <c r="H86" s="116">
        <f t="shared" si="13"/>
        <v>2.2590612002376709</v>
      </c>
      <c r="I86" s="115">
        <v>10227</v>
      </c>
      <c r="J86" s="116">
        <f t="shared" si="14"/>
        <v>-6.7730173199635368E-2</v>
      </c>
      <c r="K86" s="115">
        <v>10477</v>
      </c>
      <c r="L86" s="116">
        <f t="shared" si="15"/>
        <v>2.4445096313679526E-2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110711</v>
      </c>
      <c r="D87" s="119">
        <v>-0.18768068090101986</v>
      </c>
      <c r="E87" s="118">
        <v>45374</v>
      </c>
      <c r="F87" s="119">
        <f t="shared" si="12"/>
        <v>-0.59015815953247652</v>
      </c>
      <c r="G87" s="118">
        <v>96469</v>
      </c>
      <c r="H87" s="119">
        <f t="shared" si="13"/>
        <v>1.126085423370212</v>
      </c>
      <c r="I87" s="118">
        <v>128559</v>
      </c>
      <c r="J87" s="119">
        <f t="shared" si="14"/>
        <v>0.33264572038686002</v>
      </c>
      <c r="K87" s="118">
        <v>120954</v>
      </c>
      <c r="L87" s="119">
        <f t="shared" si="15"/>
        <v>-5.9155718386110667E-2</v>
      </c>
      <c r="M87" s="118">
        <v>90315</v>
      </c>
      <c r="N87" s="119">
        <v>9.6242079965042526E-2</v>
      </c>
      <c r="O87" s="119">
        <v>0.24777220541302269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272</v>
      </c>
      <c r="O96" s="112" t="s">
        <v>273</v>
      </c>
    </row>
    <row r="97" spans="2:15" x14ac:dyDescent="0.25">
      <c r="B97" s="114" t="s">
        <v>71</v>
      </c>
      <c r="C97" s="115">
        <v>31462</v>
      </c>
      <c r="D97" s="116">
        <v>-3.4196954813359492E-2</v>
      </c>
      <c r="E97" s="115">
        <v>28069</v>
      </c>
      <c r="F97" s="116">
        <f t="shared" ref="F97:F109" si="16">IFERROR(E97/C97-1,"-")</f>
        <v>-0.1078443837009726</v>
      </c>
      <c r="G97" s="115">
        <v>4441</v>
      </c>
      <c r="H97" s="116">
        <f t="shared" ref="H97:H109" si="17">IFERROR(G97/E97-1,"-")</f>
        <v>-0.84178274965264177</v>
      </c>
      <c r="I97" s="115">
        <v>25050</v>
      </c>
      <c r="J97" s="116">
        <f t="shared" ref="J97:J109" si="18">IFERROR(I97/G97-1,"-")</f>
        <v>4.6406214816482771</v>
      </c>
      <c r="K97" s="115">
        <v>37942</v>
      </c>
      <c r="L97" s="116">
        <f t="shared" ref="L97:L109" si="19">IFERROR(K97/I97-1,"-")</f>
        <v>0.51465069860279433</v>
      </c>
      <c r="M97" s="115">
        <v>37470</v>
      </c>
      <c r="N97" s="116">
        <v>-1.2440040061145963E-2</v>
      </c>
      <c r="O97" s="116">
        <v>0.19096052380649664</v>
      </c>
    </row>
    <row r="98" spans="2:15" x14ac:dyDescent="0.25">
      <c r="B98" s="114" t="s">
        <v>73</v>
      </c>
      <c r="C98" s="115">
        <v>28564</v>
      </c>
      <c r="D98" s="116">
        <v>8.0823369153927738E-2</v>
      </c>
      <c r="E98" s="115">
        <v>28475</v>
      </c>
      <c r="F98" s="116">
        <f t="shared" si="16"/>
        <v>-3.1158101106287805E-3</v>
      </c>
      <c r="G98" s="115">
        <v>5762</v>
      </c>
      <c r="H98" s="116">
        <f t="shared" si="17"/>
        <v>-0.79764705882352938</v>
      </c>
      <c r="I98" s="115">
        <v>23883</v>
      </c>
      <c r="J98" s="116">
        <f t="shared" si="18"/>
        <v>3.1449149600833044</v>
      </c>
      <c r="K98" s="115">
        <v>28543</v>
      </c>
      <c r="L98" s="116">
        <f t="shared" si="19"/>
        <v>0.19511786626470706</v>
      </c>
      <c r="M98" s="115">
        <v>31515</v>
      </c>
      <c r="N98" s="116">
        <v>0.10412360298497014</v>
      </c>
      <c r="O98" s="116">
        <v>0.10331186108388191</v>
      </c>
    </row>
    <row r="99" spans="2:15" x14ac:dyDescent="0.25">
      <c r="B99" s="114" t="s">
        <v>75</v>
      </c>
      <c r="C99" s="115">
        <v>29336</v>
      </c>
      <c r="D99" s="116">
        <v>2.4301675977653536E-2</v>
      </c>
      <c r="E99" s="115">
        <v>10752</v>
      </c>
      <c r="F99" s="116">
        <f t="shared" si="16"/>
        <v>-0.6334878647395692</v>
      </c>
      <c r="G99" s="115">
        <v>10040</v>
      </c>
      <c r="H99" s="116">
        <f t="shared" si="17"/>
        <v>-6.6220238095238138E-2</v>
      </c>
      <c r="I99" s="115">
        <v>24877</v>
      </c>
      <c r="J99" s="116">
        <f t="shared" si="18"/>
        <v>1.4777888446215139</v>
      </c>
      <c r="K99" s="115">
        <v>28208</v>
      </c>
      <c r="L99" s="116">
        <f t="shared" si="19"/>
        <v>0.13389878200747685</v>
      </c>
      <c r="M99" s="115">
        <v>32985</v>
      </c>
      <c r="N99" s="116">
        <v>0.16934912081678966</v>
      </c>
      <c r="O99" s="116">
        <v>0.12438641941641659</v>
      </c>
    </row>
    <row r="100" spans="2:15" x14ac:dyDescent="0.25">
      <c r="B100" s="114" t="s">
        <v>77</v>
      </c>
      <c r="C100" s="115">
        <v>20071</v>
      </c>
      <c r="D100" s="116">
        <v>4.9958150240636101E-2</v>
      </c>
      <c r="E100" s="115">
        <v>0</v>
      </c>
      <c r="F100" s="116">
        <f t="shared" si="16"/>
        <v>-1</v>
      </c>
      <c r="G100" s="115">
        <v>8007</v>
      </c>
      <c r="H100" s="116" t="str">
        <f t="shared" si="17"/>
        <v>-</v>
      </c>
      <c r="I100" s="115">
        <v>21470</v>
      </c>
      <c r="J100" s="116">
        <f t="shared" si="18"/>
        <v>1.6814037716997627</v>
      </c>
      <c r="K100" s="115">
        <v>17602</v>
      </c>
      <c r="L100" s="116">
        <f t="shared" si="19"/>
        <v>-0.18015836050302747</v>
      </c>
      <c r="M100" s="115">
        <v>23357</v>
      </c>
      <c r="N100" s="116">
        <v>0.32695148278604713</v>
      </c>
      <c r="O100" s="116">
        <v>0.16371879826615521</v>
      </c>
    </row>
    <row r="101" spans="2:15" x14ac:dyDescent="0.25">
      <c r="B101" s="114" t="s">
        <v>79</v>
      </c>
      <c r="C101" s="115">
        <v>15706</v>
      </c>
      <c r="D101" s="116">
        <v>4.9585672280139104E-2</v>
      </c>
      <c r="E101" s="115">
        <v>0</v>
      </c>
      <c r="F101" s="116">
        <f t="shared" si="16"/>
        <v>-1</v>
      </c>
      <c r="G101" s="115">
        <v>8679</v>
      </c>
      <c r="H101" s="116" t="str">
        <f t="shared" si="17"/>
        <v>-</v>
      </c>
      <c r="I101" s="115">
        <v>18584</v>
      </c>
      <c r="J101" s="116">
        <f t="shared" si="18"/>
        <v>1.1412605138840881</v>
      </c>
      <c r="K101" s="115">
        <v>14402</v>
      </c>
      <c r="L101" s="116">
        <f t="shared" si="19"/>
        <v>-0.22503228583727941</v>
      </c>
      <c r="M101" s="115">
        <v>13575</v>
      </c>
      <c r="N101" s="116">
        <v>-5.7422580197194817E-2</v>
      </c>
      <c r="O101" s="116">
        <v>-0.13568063160575572</v>
      </c>
    </row>
    <row r="102" spans="2:15" x14ac:dyDescent="0.25">
      <c r="B102" s="114" t="s">
        <v>81</v>
      </c>
      <c r="C102" s="115">
        <v>12913</v>
      </c>
      <c r="D102" s="116">
        <v>-5.7995331193463673E-2</v>
      </c>
      <c r="E102" s="115">
        <v>0</v>
      </c>
      <c r="F102" s="116">
        <f t="shared" si="16"/>
        <v>-1</v>
      </c>
      <c r="G102" s="115">
        <v>8348</v>
      </c>
      <c r="H102" s="116" t="str">
        <f t="shared" si="17"/>
        <v>-</v>
      </c>
      <c r="I102" s="115">
        <v>16166</v>
      </c>
      <c r="J102" s="116">
        <f t="shared" si="18"/>
        <v>0.93651173933876386</v>
      </c>
      <c r="K102" s="115">
        <v>12768</v>
      </c>
      <c r="L102" s="116">
        <f t="shared" si="19"/>
        <v>-0.21019423481380672</v>
      </c>
      <c r="M102" s="115">
        <v>11859</v>
      </c>
      <c r="N102" s="116">
        <v>-7.1193609022556337E-2</v>
      </c>
      <c r="O102" s="116">
        <v>-8.1623170448385296E-2</v>
      </c>
    </row>
    <row r="103" spans="2:15" x14ac:dyDescent="0.25">
      <c r="B103" s="114" t="s">
        <v>83</v>
      </c>
      <c r="C103" s="115">
        <v>18955</v>
      </c>
      <c r="D103" s="116">
        <v>0.19604997476022201</v>
      </c>
      <c r="E103" s="115">
        <v>0</v>
      </c>
      <c r="F103" s="116">
        <f t="shared" si="16"/>
        <v>-1</v>
      </c>
      <c r="G103" s="115">
        <v>10677</v>
      </c>
      <c r="H103" s="116" t="str">
        <f t="shared" si="17"/>
        <v>-</v>
      </c>
      <c r="I103" s="115">
        <v>17702</v>
      </c>
      <c r="J103" s="116">
        <f t="shared" si="18"/>
        <v>0.65795635478130565</v>
      </c>
      <c r="K103" s="115">
        <v>15329</v>
      </c>
      <c r="L103" s="116">
        <f t="shared" si="19"/>
        <v>-0.13405264941814488</v>
      </c>
      <c r="M103" s="115">
        <v>15153</v>
      </c>
      <c r="N103" s="116">
        <v>-1.148150564289907E-2</v>
      </c>
      <c r="O103" s="116">
        <v>-0.20058032181482455</v>
      </c>
    </row>
    <row r="104" spans="2:15" x14ac:dyDescent="0.25">
      <c r="B104" s="114" t="s">
        <v>85</v>
      </c>
      <c r="C104" s="115">
        <v>18916</v>
      </c>
      <c r="D104" s="116">
        <v>-5.6770395290159925E-3</v>
      </c>
      <c r="E104" s="115">
        <v>5572</v>
      </c>
      <c r="F104" s="116">
        <f t="shared" si="16"/>
        <v>-0.70543455275956868</v>
      </c>
      <c r="G104" s="115">
        <v>14093</v>
      </c>
      <c r="H104" s="116">
        <f t="shared" si="17"/>
        <v>1.5292534099066764</v>
      </c>
      <c r="I104" s="115">
        <v>20739</v>
      </c>
      <c r="J104" s="116">
        <f t="shared" si="18"/>
        <v>0.47158163627332716</v>
      </c>
      <c r="K104" s="115">
        <v>21205</v>
      </c>
      <c r="L104" s="116">
        <f t="shared" si="19"/>
        <v>2.2469742996287234E-2</v>
      </c>
      <c r="M104" s="115">
        <v>20897</v>
      </c>
      <c r="N104" s="116">
        <v>-1.4524876208441451E-2</v>
      </c>
      <c r="O104" s="116">
        <v>0.1047261577500529</v>
      </c>
    </row>
    <row r="105" spans="2:15" x14ac:dyDescent="0.25">
      <c r="B105" s="114" t="s">
        <v>87</v>
      </c>
      <c r="C105" s="115">
        <v>18348</v>
      </c>
      <c r="D105" s="116">
        <v>-8.7799542607139291E-2</v>
      </c>
      <c r="E105" s="115">
        <v>4557</v>
      </c>
      <c r="F105" s="116">
        <f t="shared" si="16"/>
        <v>-0.75163505559189014</v>
      </c>
      <c r="G105" s="115">
        <v>13635</v>
      </c>
      <c r="H105" s="116">
        <f t="shared" si="17"/>
        <v>1.9921000658327848</v>
      </c>
      <c r="I105" s="115">
        <v>17676</v>
      </c>
      <c r="J105" s="116">
        <f t="shared" si="18"/>
        <v>0.29636963696369634</v>
      </c>
      <c r="K105" s="115">
        <v>17064</v>
      </c>
      <c r="L105" s="116">
        <f t="shared" si="19"/>
        <v>-3.4623217922606919E-2</v>
      </c>
      <c r="M105" s="115"/>
      <c r="N105" s="116" t="s">
        <v>229</v>
      </c>
      <c r="O105" s="116" t="s">
        <v>229</v>
      </c>
    </row>
    <row r="106" spans="2:15" x14ac:dyDescent="0.25">
      <c r="B106" s="114" t="s">
        <v>89</v>
      </c>
      <c r="C106" s="115">
        <v>19796</v>
      </c>
      <c r="D106" s="116">
        <v>-4.7765645293183945E-2</v>
      </c>
      <c r="E106" s="115">
        <v>5146</v>
      </c>
      <c r="F106" s="116">
        <f t="shared" si="16"/>
        <v>-0.74004849464538291</v>
      </c>
      <c r="G106" s="115">
        <v>18771</v>
      </c>
      <c r="H106" s="116">
        <f t="shared" si="17"/>
        <v>2.6476875242907112</v>
      </c>
      <c r="I106" s="115">
        <v>22032</v>
      </c>
      <c r="J106" s="116">
        <f t="shared" si="18"/>
        <v>0.17372542752117637</v>
      </c>
      <c r="K106" s="115">
        <v>20857</v>
      </c>
      <c r="L106" s="116">
        <f t="shared" si="19"/>
        <v>-5.3331517792302052E-2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>
        <v>25550</v>
      </c>
      <c r="D107" s="116">
        <v>-7.7650626331179362E-2</v>
      </c>
      <c r="E107" s="115">
        <v>5365</v>
      </c>
      <c r="F107" s="116">
        <f t="shared" si="16"/>
        <v>-0.79001956947162433</v>
      </c>
      <c r="G107" s="115">
        <v>24682</v>
      </c>
      <c r="H107" s="116">
        <f t="shared" si="17"/>
        <v>3.6005591798695251</v>
      </c>
      <c r="I107" s="115">
        <v>30180</v>
      </c>
      <c r="J107" s="116">
        <f t="shared" si="18"/>
        <v>0.22275342354752459</v>
      </c>
      <c r="K107" s="115">
        <v>29246</v>
      </c>
      <c r="L107" s="116">
        <f t="shared" si="19"/>
        <v>-3.0947647448641535E-2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>
        <v>28412</v>
      </c>
      <c r="D108" s="116">
        <v>-4.4042932606574436E-2</v>
      </c>
      <c r="E108" s="115">
        <v>5717</v>
      </c>
      <c r="F108" s="116">
        <f t="shared" si="16"/>
        <v>-0.79878220470223849</v>
      </c>
      <c r="G108" s="115">
        <v>25403</v>
      </c>
      <c r="H108" s="116">
        <f t="shared" si="17"/>
        <v>3.4434143781703694</v>
      </c>
      <c r="I108" s="115">
        <v>33196</v>
      </c>
      <c r="J108" s="116">
        <f t="shared" si="18"/>
        <v>0.30677479037908917</v>
      </c>
      <c r="K108" s="115">
        <v>30946</v>
      </c>
      <c r="L108" s="116">
        <f t="shared" si="19"/>
        <v>-6.7779250512109868E-2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>
        <v>268029</v>
      </c>
      <c r="D109" s="119">
        <v>-2.2335637626614835E-3</v>
      </c>
      <c r="E109" s="118">
        <v>100111</v>
      </c>
      <c r="F109" s="119">
        <f t="shared" si="16"/>
        <v>-0.62649190945755873</v>
      </c>
      <c r="G109" s="118">
        <v>152538</v>
      </c>
      <c r="H109" s="119">
        <f t="shared" si="17"/>
        <v>0.52368870553685398</v>
      </c>
      <c r="I109" s="118">
        <v>271555</v>
      </c>
      <c r="J109" s="119">
        <f t="shared" si="18"/>
        <v>0.78024492257666944</v>
      </c>
      <c r="K109" s="118">
        <v>274112</v>
      </c>
      <c r="L109" s="119">
        <f t="shared" si="19"/>
        <v>9.4161403767192287E-3</v>
      </c>
      <c r="M109" s="118">
        <v>186811</v>
      </c>
      <c r="N109" s="119">
        <v>6.1432167228222978E-2</v>
      </c>
      <c r="O109" s="119">
        <v>6.189071355081488E-2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277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272</v>
      </c>
      <c r="O118" s="112" t="s">
        <v>273</v>
      </c>
    </row>
    <row r="119" spans="1:16" x14ac:dyDescent="0.25">
      <c r="B119" s="114" t="s">
        <v>71</v>
      </c>
      <c r="C119" s="115">
        <v>4130</v>
      </c>
      <c r="D119" s="116">
        <v>-0.27314325941569872</v>
      </c>
      <c r="E119" s="115">
        <v>4037</v>
      </c>
      <c r="F119" s="116">
        <f t="shared" ref="F119:F131" si="20">IFERROR(E119/C119-1,"-")</f>
        <v>-2.2518159806295346E-2</v>
      </c>
      <c r="G119" s="115">
        <v>105</v>
      </c>
      <c r="H119" s="116">
        <f t="shared" ref="H119:H131" si="21">IFERROR(G119/E119-1,"-")</f>
        <v>-0.97399058706960617</v>
      </c>
      <c r="I119" s="115">
        <v>3433</v>
      </c>
      <c r="J119" s="116">
        <f t="shared" ref="J119:J131" si="22">IFERROR(I119/G119-1,"-")</f>
        <v>31.695238095238096</v>
      </c>
      <c r="K119" s="115">
        <v>5079</v>
      </c>
      <c r="L119" s="116">
        <f t="shared" ref="L119:L131" si="23">IFERROR(K119/I119-1,"-")</f>
        <v>0.47946402563355672</v>
      </c>
      <c r="M119" s="115">
        <v>5741</v>
      </c>
      <c r="N119" s="116">
        <v>0.13034061823193532</v>
      </c>
      <c r="O119" s="116">
        <v>0.39007263922518165</v>
      </c>
    </row>
    <row r="120" spans="1:16" x14ac:dyDescent="0.25">
      <c r="B120" s="114" t="s">
        <v>73</v>
      </c>
      <c r="C120" s="115">
        <v>4194</v>
      </c>
      <c r="D120" s="116">
        <v>-0.10556621880998085</v>
      </c>
      <c r="E120" s="115">
        <v>3425</v>
      </c>
      <c r="F120" s="116">
        <f t="shared" si="20"/>
        <v>-0.18335717691940867</v>
      </c>
      <c r="G120" s="115">
        <v>159</v>
      </c>
      <c r="H120" s="116">
        <f t="shared" si="21"/>
        <v>-0.95357664233576644</v>
      </c>
      <c r="I120" s="115">
        <v>3574</v>
      </c>
      <c r="J120" s="116">
        <f t="shared" si="22"/>
        <v>21.477987421383649</v>
      </c>
      <c r="K120" s="115">
        <v>3403</v>
      </c>
      <c r="L120" s="116">
        <f t="shared" si="23"/>
        <v>-4.7845551203133718E-2</v>
      </c>
      <c r="M120" s="115">
        <v>4850</v>
      </c>
      <c r="N120" s="116">
        <v>0.42521304731119591</v>
      </c>
      <c r="O120" s="116">
        <v>0.15641392465426796</v>
      </c>
    </row>
    <row r="121" spans="1:16" x14ac:dyDescent="0.25">
      <c r="B121" s="114" t="s">
        <v>75</v>
      </c>
      <c r="C121" s="115">
        <v>3947</v>
      </c>
      <c r="D121" s="116">
        <v>-5.9117997616209728E-2</v>
      </c>
      <c r="E121" s="115">
        <v>1454</v>
      </c>
      <c r="F121" s="116">
        <f t="shared" si="20"/>
        <v>-0.63161895110210287</v>
      </c>
      <c r="G121" s="115">
        <v>623</v>
      </c>
      <c r="H121" s="116">
        <f t="shared" si="21"/>
        <v>-0.57152682255845944</v>
      </c>
      <c r="I121" s="115">
        <v>3753</v>
      </c>
      <c r="J121" s="116">
        <f t="shared" si="22"/>
        <v>5.0240770465489568</v>
      </c>
      <c r="K121" s="115">
        <v>3286</v>
      </c>
      <c r="L121" s="116">
        <f t="shared" si="23"/>
        <v>-0.12443378630428992</v>
      </c>
      <c r="M121" s="115">
        <v>4425</v>
      </c>
      <c r="N121" s="116">
        <v>0.34662203286670734</v>
      </c>
      <c r="O121" s="116">
        <v>0.12110463643273373</v>
      </c>
    </row>
    <row r="122" spans="1:16" x14ac:dyDescent="0.25">
      <c r="B122" s="114" t="s">
        <v>77</v>
      </c>
      <c r="C122" s="115">
        <v>2305</v>
      </c>
      <c r="D122" s="116">
        <v>0.23262032085561501</v>
      </c>
      <c r="E122" s="115">
        <v>0</v>
      </c>
      <c r="F122" s="116">
        <f t="shared" si="20"/>
        <v>-1</v>
      </c>
      <c r="G122" s="115">
        <v>255</v>
      </c>
      <c r="H122" s="116" t="str">
        <f t="shared" si="21"/>
        <v>-</v>
      </c>
      <c r="I122" s="115">
        <v>2500</v>
      </c>
      <c r="J122" s="116">
        <f t="shared" si="22"/>
        <v>8.8039215686274517</v>
      </c>
      <c r="K122" s="115">
        <v>2023</v>
      </c>
      <c r="L122" s="116">
        <f t="shared" si="23"/>
        <v>-0.19079999999999997</v>
      </c>
      <c r="M122" s="115">
        <v>3860</v>
      </c>
      <c r="N122" s="116">
        <v>0.90805734058329213</v>
      </c>
      <c r="O122" s="116">
        <v>0.67462039045553146</v>
      </c>
    </row>
    <row r="123" spans="1:16" x14ac:dyDescent="0.25">
      <c r="B123" s="114" t="s">
        <v>79</v>
      </c>
      <c r="C123" s="115">
        <v>1499</v>
      </c>
      <c r="D123" s="116">
        <v>-0.15070821529745038</v>
      </c>
      <c r="E123" s="115">
        <v>0</v>
      </c>
      <c r="F123" s="116">
        <f t="shared" si="20"/>
        <v>-1</v>
      </c>
      <c r="G123" s="115">
        <v>352</v>
      </c>
      <c r="H123" s="116" t="str">
        <f t="shared" si="21"/>
        <v>-</v>
      </c>
      <c r="I123" s="115">
        <v>1644</v>
      </c>
      <c r="J123" s="116">
        <f t="shared" si="22"/>
        <v>3.6704545454545459</v>
      </c>
      <c r="K123" s="115">
        <v>1553</v>
      </c>
      <c r="L123" s="116">
        <f t="shared" si="23"/>
        <v>-5.5352798053527996E-2</v>
      </c>
      <c r="M123" s="115">
        <v>1323</v>
      </c>
      <c r="N123" s="116">
        <v>-0.14810045074050227</v>
      </c>
      <c r="O123" s="116">
        <v>-0.11741160773849235</v>
      </c>
    </row>
    <row r="124" spans="1:16" x14ac:dyDescent="0.25">
      <c r="B124" s="114" t="s">
        <v>81</v>
      </c>
      <c r="C124" s="115">
        <v>1360</v>
      </c>
      <c r="D124" s="116">
        <v>-0.31208902377339398</v>
      </c>
      <c r="E124" s="115">
        <v>0</v>
      </c>
      <c r="F124" s="116">
        <f t="shared" si="20"/>
        <v>-1</v>
      </c>
      <c r="G124" s="115">
        <v>363</v>
      </c>
      <c r="H124" s="116" t="str">
        <f t="shared" si="21"/>
        <v>-</v>
      </c>
      <c r="I124" s="115">
        <v>2004</v>
      </c>
      <c r="J124" s="116">
        <f t="shared" si="22"/>
        <v>4.5206611570247937</v>
      </c>
      <c r="K124" s="115">
        <v>1777</v>
      </c>
      <c r="L124" s="116">
        <f t="shared" si="23"/>
        <v>-0.11327345309381243</v>
      </c>
      <c r="M124" s="115">
        <v>1481</v>
      </c>
      <c r="N124" s="116">
        <v>-0.16657287563308942</v>
      </c>
      <c r="O124" s="116">
        <v>8.8970588235294024E-2</v>
      </c>
    </row>
    <row r="125" spans="1:16" x14ac:dyDescent="0.25">
      <c r="B125" s="114" t="s">
        <v>83</v>
      </c>
      <c r="C125" s="115">
        <v>2375</v>
      </c>
      <c r="D125" s="116">
        <v>6.2639821029082832E-2</v>
      </c>
      <c r="E125" s="115">
        <v>0</v>
      </c>
      <c r="F125" s="116">
        <f t="shared" si="20"/>
        <v>-1</v>
      </c>
      <c r="G125" s="115">
        <v>433</v>
      </c>
      <c r="H125" s="116" t="str">
        <f t="shared" si="21"/>
        <v>-</v>
      </c>
      <c r="I125" s="115">
        <v>2896</v>
      </c>
      <c r="J125" s="116">
        <f t="shared" si="22"/>
        <v>5.6882217090069283</v>
      </c>
      <c r="K125" s="115">
        <v>1965</v>
      </c>
      <c r="L125" s="116">
        <f t="shared" si="23"/>
        <v>-0.32147790055248615</v>
      </c>
      <c r="M125" s="115">
        <v>1886</v>
      </c>
      <c r="N125" s="116">
        <v>-4.0203562340966892E-2</v>
      </c>
      <c r="O125" s="116">
        <v>-0.20589473684210524</v>
      </c>
    </row>
    <row r="126" spans="1:16" x14ac:dyDescent="0.25">
      <c r="B126" s="114" t="s">
        <v>85</v>
      </c>
      <c r="C126" s="115">
        <v>2246</v>
      </c>
      <c r="D126" s="116">
        <v>0.16312791299844642</v>
      </c>
      <c r="E126" s="115">
        <v>231</v>
      </c>
      <c r="F126" s="116">
        <f t="shared" si="20"/>
        <v>-0.89715048975957257</v>
      </c>
      <c r="G126" s="115">
        <v>874</v>
      </c>
      <c r="H126" s="116">
        <f t="shared" si="21"/>
        <v>2.7835497835497836</v>
      </c>
      <c r="I126" s="115">
        <v>2814</v>
      </c>
      <c r="J126" s="116">
        <f t="shared" si="22"/>
        <v>2.2196796338672771</v>
      </c>
      <c r="K126" s="115">
        <v>4366</v>
      </c>
      <c r="L126" s="116">
        <f t="shared" si="23"/>
        <v>0.55152807391613368</v>
      </c>
      <c r="M126" s="115">
        <v>2083</v>
      </c>
      <c r="N126" s="116">
        <v>-0.52290426019239578</v>
      </c>
      <c r="O126" s="116">
        <v>-7.257346393588604E-2</v>
      </c>
    </row>
    <row r="127" spans="1:16" x14ac:dyDescent="0.25">
      <c r="B127" s="114" t="s">
        <v>87</v>
      </c>
      <c r="C127" s="115">
        <v>2147</v>
      </c>
      <c r="D127" s="116">
        <v>0.1649484536082475</v>
      </c>
      <c r="E127" s="115">
        <v>271</v>
      </c>
      <c r="F127" s="116">
        <f t="shared" si="20"/>
        <v>-0.87377736376339077</v>
      </c>
      <c r="G127" s="115">
        <v>1015</v>
      </c>
      <c r="H127" s="116">
        <f t="shared" si="21"/>
        <v>2.7453874538745389</v>
      </c>
      <c r="I127" s="115">
        <v>2245</v>
      </c>
      <c r="J127" s="116">
        <f t="shared" si="22"/>
        <v>1.2118226600985222</v>
      </c>
      <c r="K127" s="115">
        <v>4909</v>
      </c>
      <c r="L127" s="116">
        <f t="shared" si="23"/>
        <v>1.1866369710467706</v>
      </c>
      <c r="M127" s="115"/>
      <c r="N127" s="116" t="s">
        <v>229</v>
      </c>
      <c r="O127" s="116" t="s">
        <v>229</v>
      </c>
    </row>
    <row r="128" spans="1:16" x14ac:dyDescent="0.25">
      <c r="A128" s="120"/>
      <c r="B128" s="114" t="s">
        <v>89</v>
      </c>
      <c r="C128" s="115">
        <v>2070</v>
      </c>
      <c r="D128" s="116">
        <v>-0.32286555446516196</v>
      </c>
      <c r="E128" s="115">
        <v>273</v>
      </c>
      <c r="F128" s="116">
        <f t="shared" si="20"/>
        <v>-0.86811594202898545</v>
      </c>
      <c r="G128" s="115">
        <v>2145</v>
      </c>
      <c r="H128" s="116">
        <f t="shared" si="21"/>
        <v>6.8571428571428568</v>
      </c>
      <c r="I128" s="115">
        <v>2166</v>
      </c>
      <c r="J128" s="116">
        <f t="shared" si="22"/>
        <v>9.7902097902098362E-3</v>
      </c>
      <c r="K128" s="115">
        <v>4936</v>
      </c>
      <c r="L128" s="116">
        <f t="shared" si="23"/>
        <v>1.2788550323176362</v>
      </c>
      <c r="M128" s="115"/>
      <c r="N128" s="116" t="s">
        <v>229</v>
      </c>
      <c r="O128" s="116" t="s">
        <v>229</v>
      </c>
    </row>
    <row r="129" spans="2:16" x14ac:dyDescent="0.25">
      <c r="B129" s="114" t="s">
        <v>91</v>
      </c>
      <c r="C129" s="115">
        <v>3126</v>
      </c>
      <c r="D129" s="116">
        <v>-5.61594202898551E-2</v>
      </c>
      <c r="E129" s="115">
        <v>586</v>
      </c>
      <c r="F129" s="116">
        <f t="shared" si="20"/>
        <v>-0.8125399872040947</v>
      </c>
      <c r="G129" s="115">
        <v>2512</v>
      </c>
      <c r="H129" s="116">
        <f t="shared" si="21"/>
        <v>3.2866894197952217</v>
      </c>
      <c r="I129" s="115">
        <v>2705</v>
      </c>
      <c r="J129" s="116">
        <f t="shared" si="22"/>
        <v>7.6831210191082855E-2</v>
      </c>
      <c r="K129" s="115">
        <v>3283</v>
      </c>
      <c r="L129" s="116">
        <f t="shared" si="23"/>
        <v>0.21367837338262485</v>
      </c>
      <c r="M129" s="115"/>
      <c r="N129" s="116" t="s">
        <v>229</v>
      </c>
      <c r="O129" s="116" t="s">
        <v>229</v>
      </c>
    </row>
    <row r="130" spans="2:16" x14ac:dyDescent="0.25">
      <c r="B130" s="114" t="s">
        <v>93</v>
      </c>
      <c r="C130" s="115">
        <v>3601</v>
      </c>
      <c r="D130" s="116">
        <v>-9.080902586681372E-3</v>
      </c>
      <c r="E130" s="115">
        <v>669</v>
      </c>
      <c r="F130" s="116">
        <f t="shared" si="20"/>
        <v>-0.81421827270202718</v>
      </c>
      <c r="G130" s="115">
        <v>2281</v>
      </c>
      <c r="H130" s="116">
        <f t="shared" si="21"/>
        <v>2.4095665171898357</v>
      </c>
      <c r="I130" s="115">
        <v>3617</v>
      </c>
      <c r="J130" s="116">
        <f t="shared" si="22"/>
        <v>0.58570802279701883</v>
      </c>
      <c r="K130" s="115">
        <v>3687</v>
      </c>
      <c r="L130" s="116">
        <f t="shared" si="23"/>
        <v>1.9353055017970799E-2</v>
      </c>
      <c r="M130" s="115"/>
      <c r="N130" s="116" t="s">
        <v>229</v>
      </c>
      <c r="O130" s="116" t="s">
        <v>229</v>
      </c>
    </row>
    <row r="131" spans="2:16" ht="15.75" x14ac:dyDescent="0.25">
      <c r="B131" s="117" t="s">
        <v>30</v>
      </c>
      <c r="C131" s="118">
        <v>33000</v>
      </c>
      <c r="D131" s="119">
        <v>-8.8145896656534939E-2</v>
      </c>
      <c r="E131" s="118">
        <v>11431</v>
      </c>
      <c r="F131" s="119">
        <f t="shared" si="20"/>
        <v>-0.65360606060606052</v>
      </c>
      <c r="G131" s="118">
        <v>11117</v>
      </c>
      <c r="H131" s="119">
        <f t="shared" si="21"/>
        <v>-2.7469162802904346E-2</v>
      </c>
      <c r="I131" s="118">
        <v>33351</v>
      </c>
      <c r="J131" s="119">
        <f t="shared" si="22"/>
        <v>2</v>
      </c>
      <c r="K131" s="118">
        <v>40267</v>
      </c>
      <c r="L131" s="119">
        <f t="shared" si="23"/>
        <v>0.2073700938502594</v>
      </c>
      <c r="M131" s="118">
        <v>25649</v>
      </c>
      <c r="N131" s="119">
        <v>9.3680709534368134E-2</v>
      </c>
      <c r="O131" s="119">
        <v>0.16290351831701133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278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272</v>
      </c>
      <c r="O140" s="112" t="s">
        <v>273</v>
      </c>
    </row>
    <row r="141" spans="2:16" x14ac:dyDescent="0.25">
      <c r="B141" s="114" t="s">
        <v>71</v>
      </c>
      <c r="C141" s="115">
        <v>4801</v>
      </c>
      <c r="D141" s="116">
        <v>-3.1146179401992935E-3</v>
      </c>
      <c r="E141" s="115">
        <v>4131</v>
      </c>
      <c r="F141" s="116">
        <f t="shared" ref="F141:F153" si="24">IFERROR(E141/C141-1,"-")</f>
        <v>-0.1395542595292647</v>
      </c>
      <c r="G141" s="115">
        <v>492</v>
      </c>
      <c r="H141" s="116">
        <f t="shared" ref="H141:H153" si="25">IFERROR(G141/E141-1,"-")</f>
        <v>-0.8809005083514887</v>
      </c>
      <c r="I141" s="115">
        <v>3311</v>
      </c>
      <c r="J141" s="116">
        <f t="shared" ref="J141:J153" si="26">IFERROR(I141/G141-1,"-")</f>
        <v>5.7296747967479673</v>
      </c>
      <c r="K141" s="115">
        <v>6542</v>
      </c>
      <c r="L141" s="116">
        <f t="shared" ref="L141:L153" si="27">IFERROR(K141/I141-1,"-")</f>
        <v>0.97583811537299914</v>
      </c>
      <c r="M141" s="115">
        <v>6067</v>
      </c>
      <c r="N141" s="116">
        <v>-7.2607765209416031E-2</v>
      </c>
      <c r="O141" s="116">
        <v>0.26369506352843164</v>
      </c>
    </row>
    <row r="142" spans="2:16" x14ac:dyDescent="0.25">
      <c r="B142" s="114" t="s">
        <v>73</v>
      </c>
      <c r="C142" s="115">
        <v>3264</v>
      </c>
      <c r="D142" s="116">
        <v>-3.0878859857482177E-2</v>
      </c>
      <c r="E142" s="115">
        <v>3220</v>
      </c>
      <c r="F142" s="116">
        <f t="shared" si="24"/>
        <v>-1.3480392156862697E-2</v>
      </c>
      <c r="G142" s="115">
        <v>621</v>
      </c>
      <c r="H142" s="116">
        <f t="shared" si="25"/>
        <v>-0.80714285714285716</v>
      </c>
      <c r="I142" s="115">
        <v>2826</v>
      </c>
      <c r="J142" s="116">
        <f t="shared" si="26"/>
        <v>3.5507246376811592</v>
      </c>
      <c r="K142" s="115">
        <v>4664</v>
      </c>
      <c r="L142" s="116">
        <f t="shared" si="27"/>
        <v>0.65038924274593057</v>
      </c>
      <c r="M142" s="115">
        <v>4561</v>
      </c>
      <c r="N142" s="116">
        <v>-2.2084048027444236E-2</v>
      </c>
      <c r="O142" s="116">
        <v>0.39736519607843146</v>
      </c>
    </row>
    <row r="143" spans="2:16" x14ac:dyDescent="0.25">
      <c r="B143" s="114" t="s">
        <v>75</v>
      </c>
      <c r="C143" s="115">
        <v>3606</v>
      </c>
      <c r="D143" s="116">
        <v>-0.30693830482413997</v>
      </c>
      <c r="E143" s="115">
        <v>1575</v>
      </c>
      <c r="F143" s="116">
        <f t="shared" si="24"/>
        <v>-0.56322795341098164</v>
      </c>
      <c r="G143" s="115">
        <v>979</v>
      </c>
      <c r="H143" s="116">
        <f t="shared" si="25"/>
        <v>-0.37841269841269842</v>
      </c>
      <c r="I143" s="115">
        <v>3699</v>
      </c>
      <c r="J143" s="116">
        <f t="shared" si="26"/>
        <v>2.7783452502553625</v>
      </c>
      <c r="K143" s="115">
        <v>5403</v>
      </c>
      <c r="L143" s="116">
        <f t="shared" si="27"/>
        <v>0.46066504460665048</v>
      </c>
      <c r="M143" s="115">
        <v>5795</v>
      </c>
      <c r="N143" s="116">
        <v>7.2552285767166325E-2</v>
      </c>
      <c r="O143" s="116">
        <v>0.60704381586245137</v>
      </c>
    </row>
    <row r="144" spans="2:16" x14ac:dyDescent="0.25">
      <c r="B144" s="114" t="s">
        <v>77</v>
      </c>
      <c r="C144" s="115">
        <v>2384</v>
      </c>
      <c r="D144" s="116">
        <v>-2.6143790849673221E-2</v>
      </c>
      <c r="E144" s="115">
        <v>0</v>
      </c>
      <c r="F144" s="116">
        <f t="shared" si="24"/>
        <v>-1</v>
      </c>
      <c r="G144" s="115">
        <v>1047</v>
      </c>
      <c r="H144" s="116" t="str">
        <f t="shared" si="25"/>
        <v>-</v>
      </c>
      <c r="I144" s="115">
        <v>3126</v>
      </c>
      <c r="J144" s="116">
        <f t="shared" si="26"/>
        <v>1.9856733524355299</v>
      </c>
      <c r="K144" s="115">
        <v>3248</v>
      </c>
      <c r="L144" s="116">
        <f t="shared" si="27"/>
        <v>3.902751119641712E-2</v>
      </c>
      <c r="M144" s="115">
        <v>3013</v>
      </c>
      <c r="N144" s="116">
        <v>-7.2352216748768461E-2</v>
      </c>
      <c r="O144" s="116">
        <v>0.26384228187919456</v>
      </c>
    </row>
    <row r="145" spans="1:16" x14ac:dyDescent="0.25">
      <c r="B145" s="114" t="s">
        <v>79</v>
      </c>
      <c r="C145" s="115">
        <v>1291</v>
      </c>
      <c r="D145" s="116">
        <v>-0.14276228419654713</v>
      </c>
      <c r="E145" s="115">
        <v>0</v>
      </c>
      <c r="F145" s="116">
        <f t="shared" si="24"/>
        <v>-1</v>
      </c>
      <c r="G145" s="115">
        <v>704</v>
      </c>
      <c r="H145" s="116" t="str">
        <f t="shared" si="25"/>
        <v>-</v>
      </c>
      <c r="I145" s="115">
        <v>1982</v>
      </c>
      <c r="J145" s="116">
        <f t="shared" si="26"/>
        <v>1.8153409090909092</v>
      </c>
      <c r="K145" s="115">
        <v>1617</v>
      </c>
      <c r="L145" s="116">
        <f t="shared" si="27"/>
        <v>-0.18415741675075681</v>
      </c>
      <c r="M145" s="115">
        <v>1644</v>
      </c>
      <c r="N145" s="116">
        <v>1.6697588126159513E-2</v>
      </c>
      <c r="O145" s="116">
        <v>0.27343144848954304</v>
      </c>
    </row>
    <row r="146" spans="1:16" x14ac:dyDescent="0.25">
      <c r="B146" s="114" t="s">
        <v>81</v>
      </c>
      <c r="C146" s="115">
        <v>907</v>
      </c>
      <c r="D146" s="116">
        <v>-0.29798761609907121</v>
      </c>
      <c r="E146" s="115">
        <v>0</v>
      </c>
      <c r="F146" s="116">
        <f t="shared" si="24"/>
        <v>-1</v>
      </c>
      <c r="G146" s="115">
        <v>1002</v>
      </c>
      <c r="H146" s="116" t="str">
        <f t="shared" si="25"/>
        <v>-</v>
      </c>
      <c r="I146" s="115">
        <v>1123</v>
      </c>
      <c r="J146" s="116">
        <f t="shared" si="26"/>
        <v>0.12075848303393211</v>
      </c>
      <c r="K146" s="115">
        <v>1064</v>
      </c>
      <c r="L146" s="116">
        <f t="shared" si="27"/>
        <v>-5.2537845057880728E-2</v>
      </c>
      <c r="M146" s="115">
        <v>1312</v>
      </c>
      <c r="N146" s="116">
        <v>0.23308270676691722</v>
      </c>
      <c r="O146" s="116">
        <v>0.44652701212789414</v>
      </c>
    </row>
    <row r="147" spans="1:16" x14ac:dyDescent="0.25">
      <c r="B147" s="114" t="s">
        <v>83</v>
      </c>
      <c r="C147" s="115">
        <v>1493</v>
      </c>
      <c r="D147" s="116">
        <v>8.978102189781012E-2</v>
      </c>
      <c r="E147" s="115">
        <v>0</v>
      </c>
      <c r="F147" s="116">
        <f t="shared" si="24"/>
        <v>-1</v>
      </c>
      <c r="G147" s="115">
        <v>1279</v>
      </c>
      <c r="H147" s="116" t="str">
        <f t="shared" si="25"/>
        <v>-</v>
      </c>
      <c r="I147" s="115">
        <v>2041</v>
      </c>
      <c r="J147" s="116">
        <f t="shared" si="26"/>
        <v>0.59577795152462865</v>
      </c>
      <c r="K147" s="115">
        <v>1913</v>
      </c>
      <c r="L147" s="116">
        <f t="shared" si="27"/>
        <v>-6.2714355707986336E-2</v>
      </c>
      <c r="M147" s="115">
        <v>1547</v>
      </c>
      <c r="N147" s="116">
        <v>-0.19132253005750133</v>
      </c>
      <c r="O147" s="116">
        <v>3.6168787675820546E-2</v>
      </c>
    </row>
    <row r="148" spans="1:16" x14ac:dyDescent="0.25">
      <c r="B148" s="114" t="s">
        <v>85</v>
      </c>
      <c r="C148" s="115">
        <v>1907</v>
      </c>
      <c r="D148" s="116">
        <v>-0.26113909337466101</v>
      </c>
      <c r="E148" s="115">
        <v>423</v>
      </c>
      <c r="F148" s="116">
        <f t="shared" si="24"/>
        <v>-0.77818563188253798</v>
      </c>
      <c r="G148" s="115">
        <v>1631</v>
      </c>
      <c r="H148" s="116">
        <f t="shared" si="25"/>
        <v>2.855791962174941</v>
      </c>
      <c r="I148" s="115">
        <v>1858</v>
      </c>
      <c r="J148" s="116">
        <f t="shared" si="26"/>
        <v>0.13917841814837528</v>
      </c>
      <c r="K148" s="115">
        <v>2985</v>
      </c>
      <c r="L148" s="116">
        <f t="shared" si="27"/>
        <v>0.60656620021528518</v>
      </c>
      <c r="M148" s="115">
        <v>2860</v>
      </c>
      <c r="N148" s="116">
        <v>-4.1876046901172526E-2</v>
      </c>
      <c r="O148" s="116">
        <v>0.49973780807551127</v>
      </c>
    </row>
    <row r="149" spans="1:16" x14ac:dyDescent="0.25">
      <c r="B149" s="114" t="s">
        <v>87</v>
      </c>
      <c r="C149" s="115">
        <v>1505</v>
      </c>
      <c r="D149" s="116">
        <v>-0.17714598141060689</v>
      </c>
      <c r="E149" s="115">
        <v>265</v>
      </c>
      <c r="F149" s="116">
        <f t="shared" si="24"/>
        <v>-0.82392026578073096</v>
      </c>
      <c r="G149" s="115">
        <v>1556</v>
      </c>
      <c r="H149" s="116">
        <f t="shared" si="25"/>
        <v>4.8716981132075468</v>
      </c>
      <c r="I149" s="115">
        <v>1872</v>
      </c>
      <c r="J149" s="116">
        <f t="shared" si="26"/>
        <v>0.20308483290488422</v>
      </c>
      <c r="K149" s="115">
        <v>2184</v>
      </c>
      <c r="L149" s="116">
        <f t="shared" si="27"/>
        <v>0.16666666666666674</v>
      </c>
      <c r="M149" s="115"/>
      <c r="N149" s="116" t="s">
        <v>229</v>
      </c>
      <c r="O149" s="116" t="s">
        <v>229</v>
      </c>
    </row>
    <row r="150" spans="1:16" x14ac:dyDescent="0.25">
      <c r="A150" s="120"/>
      <c r="B150" s="114" t="s">
        <v>89</v>
      </c>
      <c r="C150" s="115">
        <v>2455</v>
      </c>
      <c r="D150" s="116">
        <v>-6.901782328403494E-2</v>
      </c>
      <c r="E150" s="115">
        <v>260</v>
      </c>
      <c r="F150" s="116">
        <f t="shared" si="24"/>
        <v>-0.8940936863543788</v>
      </c>
      <c r="G150" s="115">
        <v>3109</v>
      </c>
      <c r="H150" s="116">
        <f t="shared" si="25"/>
        <v>10.957692307692307</v>
      </c>
      <c r="I150" s="115">
        <v>2874</v>
      </c>
      <c r="J150" s="116">
        <f t="shared" si="26"/>
        <v>-7.5587005467996127E-2</v>
      </c>
      <c r="K150" s="115">
        <v>3162</v>
      </c>
      <c r="L150" s="116">
        <f t="shared" si="27"/>
        <v>0.10020876826722347</v>
      </c>
      <c r="M150" s="115"/>
      <c r="N150" s="116" t="s">
        <v>229</v>
      </c>
      <c r="O150" s="116" t="s">
        <v>229</v>
      </c>
    </row>
    <row r="151" spans="1:16" x14ac:dyDescent="0.25">
      <c r="B151" s="114" t="s">
        <v>91</v>
      </c>
      <c r="C151" s="115">
        <v>3469</v>
      </c>
      <c r="D151" s="116">
        <v>-8.3245243128964086E-2</v>
      </c>
      <c r="E151" s="115">
        <v>688</v>
      </c>
      <c r="F151" s="116">
        <f t="shared" si="24"/>
        <v>-0.80167195157105797</v>
      </c>
      <c r="G151" s="115">
        <v>4992</v>
      </c>
      <c r="H151" s="116">
        <f t="shared" si="25"/>
        <v>6.2558139534883717</v>
      </c>
      <c r="I151" s="115">
        <v>4788</v>
      </c>
      <c r="J151" s="116">
        <f t="shared" si="26"/>
        <v>-4.0865384615384581E-2</v>
      </c>
      <c r="K151" s="115">
        <v>4616</v>
      </c>
      <c r="L151" s="116">
        <f t="shared" si="27"/>
        <v>-3.5923141186299135E-2</v>
      </c>
      <c r="M151" s="115"/>
      <c r="N151" s="116" t="s">
        <v>229</v>
      </c>
      <c r="O151" s="116" t="s">
        <v>229</v>
      </c>
    </row>
    <row r="152" spans="1:16" x14ac:dyDescent="0.25">
      <c r="B152" s="114" t="s">
        <v>93</v>
      </c>
      <c r="C152" s="115">
        <v>3783</v>
      </c>
      <c r="D152" s="116">
        <v>-0.19783715012722647</v>
      </c>
      <c r="E152" s="115">
        <v>611</v>
      </c>
      <c r="F152" s="116">
        <f t="shared" si="24"/>
        <v>-0.83848797250859108</v>
      </c>
      <c r="G152" s="115">
        <v>6016</v>
      </c>
      <c r="H152" s="116">
        <f t="shared" si="25"/>
        <v>8.8461538461538467</v>
      </c>
      <c r="I152" s="115">
        <v>5291</v>
      </c>
      <c r="J152" s="116">
        <f t="shared" si="26"/>
        <v>-0.12051196808510634</v>
      </c>
      <c r="K152" s="115">
        <v>6047</v>
      </c>
      <c r="L152" s="116">
        <f t="shared" si="27"/>
        <v>0.14288414288414297</v>
      </c>
      <c r="M152" s="115"/>
      <c r="N152" s="116" t="s">
        <v>229</v>
      </c>
      <c r="O152" s="116" t="s">
        <v>229</v>
      </c>
    </row>
    <row r="153" spans="1:16" ht="15.75" x14ac:dyDescent="0.25">
      <c r="B153" s="117" t="s">
        <v>30</v>
      </c>
      <c r="C153" s="118">
        <v>30865</v>
      </c>
      <c r="D153" s="119">
        <v>-0.13178621659634315</v>
      </c>
      <c r="E153" s="118">
        <v>11548</v>
      </c>
      <c r="F153" s="119">
        <f t="shared" si="24"/>
        <v>-0.62585452778227768</v>
      </c>
      <c r="G153" s="118">
        <v>23428</v>
      </c>
      <c r="H153" s="119">
        <f t="shared" si="25"/>
        <v>1.028749567024593</v>
      </c>
      <c r="I153" s="118">
        <v>34791</v>
      </c>
      <c r="J153" s="119">
        <f t="shared" si="26"/>
        <v>0.48501792726651871</v>
      </c>
      <c r="K153" s="118">
        <v>43445</v>
      </c>
      <c r="L153" s="119">
        <f t="shared" si="27"/>
        <v>0.24874249087407674</v>
      </c>
      <c r="M153" s="118">
        <v>26799</v>
      </c>
      <c r="N153" s="119">
        <v>-2.3217670214316977E-2</v>
      </c>
      <c r="O153" s="119">
        <v>0.36360860937261497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279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272</v>
      </c>
      <c r="O162" s="112" t="s">
        <v>273</v>
      </c>
    </row>
    <row r="163" spans="2:15" x14ac:dyDescent="0.25">
      <c r="B163" s="114" t="s">
        <v>71</v>
      </c>
      <c r="C163" s="115">
        <v>1809</v>
      </c>
      <c r="D163" s="116">
        <v>8.7793144918821397E-2</v>
      </c>
      <c r="E163" s="115">
        <v>1856</v>
      </c>
      <c r="F163" s="116">
        <f t="shared" ref="F163:F175" si="28">IFERROR(E163/C163-1,"-")</f>
        <v>2.598120508568269E-2</v>
      </c>
      <c r="G163" s="115">
        <v>580</v>
      </c>
      <c r="H163" s="116">
        <f t="shared" ref="H163:H175" si="29">IFERROR(G163/E163-1,"-")</f>
        <v>-0.6875</v>
      </c>
      <c r="I163" s="115">
        <v>1697</v>
      </c>
      <c r="J163" s="116">
        <f t="shared" ref="J163:J175" si="30">IFERROR(I163/G163-1,"-")</f>
        <v>1.9258620689655173</v>
      </c>
      <c r="K163" s="115">
        <v>3344</v>
      </c>
      <c r="L163" s="116">
        <f t="shared" ref="L163:L175" si="31">IFERROR(K163/I163-1,"-")</f>
        <v>0.97053624042427811</v>
      </c>
      <c r="M163" s="115">
        <v>2895</v>
      </c>
      <c r="N163" s="116">
        <v>-0.13427033492822971</v>
      </c>
      <c r="O163" s="116">
        <v>0.60033167495854056</v>
      </c>
    </row>
    <row r="164" spans="2:15" x14ac:dyDescent="0.25">
      <c r="B164" s="114" t="s">
        <v>73</v>
      </c>
      <c r="C164" s="115">
        <v>2212</v>
      </c>
      <c r="D164" s="116">
        <v>0.25183927560837582</v>
      </c>
      <c r="E164" s="115">
        <v>2151</v>
      </c>
      <c r="F164" s="116">
        <f t="shared" si="28"/>
        <v>-2.7576853526220635E-2</v>
      </c>
      <c r="G164" s="115">
        <v>656</v>
      </c>
      <c r="H164" s="116">
        <f t="shared" si="29"/>
        <v>-0.69502556950255689</v>
      </c>
      <c r="I164" s="115">
        <v>2208</v>
      </c>
      <c r="J164" s="116">
        <f t="shared" si="30"/>
        <v>2.3658536585365852</v>
      </c>
      <c r="K164" s="115">
        <v>2356</v>
      </c>
      <c r="L164" s="116">
        <f t="shared" si="31"/>
        <v>6.7028985507246341E-2</v>
      </c>
      <c r="M164" s="115">
        <v>2461</v>
      </c>
      <c r="N164" s="116">
        <v>4.4567062818336112E-2</v>
      </c>
      <c r="O164" s="116">
        <v>0.11256781193490051</v>
      </c>
    </row>
    <row r="165" spans="2:15" x14ac:dyDescent="0.25">
      <c r="B165" s="114" t="s">
        <v>75</v>
      </c>
      <c r="C165" s="115">
        <v>1654</v>
      </c>
      <c r="D165" s="116">
        <v>-0.14256091238983926</v>
      </c>
      <c r="E165" s="115">
        <v>911</v>
      </c>
      <c r="F165" s="116">
        <f t="shared" si="28"/>
        <v>-0.44921402660217657</v>
      </c>
      <c r="G165" s="115">
        <v>1078</v>
      </c>
      <c r="H165" s="116">
        <f t="shared" si="29"/>
        <v>0.1833150384193194</v>
      </c>
      <c r="I165" s="115">
        <v>2855</v>
      </c>
      <c r="J165" s="116">
        <f t="shared" si="30"/>
        <v>1.6484230055658626</v>
      </c>
      <c r="K165" s="115">
        <v>2785</v>
      </c>
      <c r="L165" s="116">
        <f t="shared" si="31"/>
        <v>-2.4518388791593737E-2</v>
      </c>
      <c r="M165" s="115">
        <v>2820</v>
      </c>
      <c r="N165" s="116">
        <v>1.2567324955116588E-2</v>
      </c>
      <c r="O165" s="116">
        <v>0.70495767835550183</v>
      </c>
    </row>
    <row r="166" spans="2:15" x14ac:dyDescent="0.25">
      <c r="B166" s="114" t="s">
        <v>77</v>
      </c>
      <c r="C166" s="115">
        <v>1396</v>
      </c>
      <c r="D166" s="116">
        <v>-5.802968960863697E-2</v>
      </c>
      <c r="E166" s="115">
        <v>0</v>
      </c>
      <c r="F166" s="116">
        <f t="shared" si="28"/>
        <v>-1</v>
      </c>
      <c r="G166" s="115">
        <v>1370</v>
      </c>
      <c r="H166" s="116" t="str">
        <f t="shared" si="29"/>
        <v>-</v>
      </c>
      <c r="I166" s="115">
        <v>1982</v>
      </c>
      <c r="J166" s="116">
        <f t="shared" si="30"/>
        <v>0.44671532846715323</v>
      </c>
      <c r="K166" s="115">
        <v>1759</v>
      </c>
      <c r="L166" s="116">
        <f t="shared" si="31"/>
        <v>-0.11251261352169528</v>
      </c>
      <c r="M166" s="115">
        <v>1879</v>
      </c>
      <c r="N166" s="116">
        <v>6.8220579874928911E-2</v>
      </c>
      <c r="O166" s="116">
        <v>0.34598853868194834</v>
      </c>
    </row>
    <row r="167" spans="2:15" x14ac:dyDescent="0.25">
      <c r="B167" s="114" t="s">
        <v>79</v>
      </c>
      <c r="C167" s="115">
        <v>1484</v>
      </c>
      <c r="D167" s="116">
        <v>-1.264138389886893E-2</v>
      </c>
      <c r="E167" s="115">
        <v>0</v>
      </c>
      <c r="F167" s="116">
        <f t="shared" si="28"/>
        <v>-1</v>
      </c>
      <c r="G167" s="115">
        <v>2061</v>
      </c>
      <c r="H167" s="116" t="str">
        <f t="shared" si="29"/>
        <v>-</v>
      </c>
      <c r="I167" s="115">
        <v>1622</v>
      </c>
      <c r="J167" s="116">
        <f t="shared" si="30"/>
        <v>-0.21300339640950994</v>
      </c>
      <c r="K167" s="115">
        <v>2014</v>
      </c>
      <c r="L167" s="116">
        <f t="shared" si="31"/>
        <v>0.24167694204685564</v>
      </c>
      <c r="M167" s="115">
        <v>1952</v>
      </c>
      <c r="N167" s="116">
        <v>-3.0784508440913627E-2</v>
      </c>
      <c r="O167" s="116">
        <v>0.31536388140161731</v>
      </c>
    </row>
    <row r="168" spans="2:15" x14ac:dyDescent="0.25">
      <c r="B168" s="114" t="s">
        <v>81</v>
      </c>
      <c r="C168" s="115">
        <v>920</v>
      </c>
      <c r="D168" s="116">
        <v>0.2921348314606742</v>
      </c>
      <c r="E168" s="115">
        <v>0</v>
      </c>
      <c r="F168" s="116">
        <f t="shared" si="28"/>
        <v>-1</v>
      </c>
      <c r="G168" s="115">
        <v>1029</v>
      </c>
      <c r="H168" s="116" t="str">
        <f t="shared" si="29"/>
        <v>-</v>
      </c>
      <c r="I168" s="115">
        <v>1049</v>
      </c>
      <c r="J168" s="116">
        <f t="shared" si="30"/>
        <v>1.9436345966958202E-2</v>
      </c>
      <c r="K168" s="115">
        <v>1678</v>
      </c>
      <c r="L168" s="116">
        <f t="shared" si="31"/>
        <v>0.59961868446139177</v>
      </c>
      <c r="M168" s="115">
        <v>905</v>
      </c>
      <c r="N168" s="116">
        <v>-0.46066746126340885</v>
      </c>
      <c r="O168" s="116">
        <v>-1.6304347826086918E-2</v>
      </c>
    </row>
    <row r="169" spans="2:15" x14ac:dyDescent="0.25">
      <c r="B169" s="114" t="s">
        <v>83</v>
      </c>
      <c r="C169" s="115">
        <v>1498</v>
      </c>
      <c r="D169" s="116">
        <v>0.45295829291949574</v>
      </c>
      <c r="E169" s="115">
        <v>0</v>
      </c>
      <c r="F169" s="116">
        <f t="shared" si="28"/>
        <v>-1</v>
      </c>
      <c r="G169" s="115">
        <v>1461</v>
      </c>
      <c r="H169" s="116" t="str">
        <f t="shared" si="29"/>
        <v>-</v>
      </c>
      <c r="I169" s="115">
        <v>1231</v>
      </c>
      <c r="J169" s="116">
        <f t="shared" si="30"/>
        <v>-0.15742642026009579</v>
      </c>
      <c r="K169" s="115">
        <v>1543</v>
      </c>
      <c r="L169" s="116">
        <f t="shared" si="31"/>
        <v>0.25345247766043877</v>
      </c>
      <c r="M169" s="115">
        <v>1293</v>
      </c>
      <c r="N169" s="116">
        <v>-0.1620220349967596</v>
      </c>
      <c r="O169" s="116">
        <v>-0.13684913217623496</v>
      </c>
    </row>
    <row r="170" spans="2:15" x14ac:dyDescent="0.25">
      <c r="B170" s="114" t="s">
        <v>85</v>
      </c>
      <c r="C170" s="115">
        <v>2197</v>
      </c>
      <c r="D170" s="116">
        <v>0.15086432687270812</v>
      </c>
      <c r="E170" s="115">
        <v>432</v>
      </c>
      <c r="F170" s="116">
        <f t="shared" si="28"/>
        <v>-0.80336822940373231</v>
      </c>
      <c r="G170" s="115">
        <v>2603</v>
      </c>
      <c r="H170" s="116">
        <f t="shared" si="29"/>
        <v>5.0254629629629628</v>
      </c>
      <c r="I170" s="115">
        <v>2883</v>
      </c>
      <c r="J170" s="116">
        <f t="shared" si="30"/>
        <v>0.10756819054936617</v>
      </c>
      <c r="K170" s="115">
        <v>3093</v>
      </c>
      <c r="L170" s="116">
        <f t="shared" si="31"/>
        <v>7.2840790842872094E-2</v>
      </c>
      <c r="M170" s="115">
        <v>3962</v>
      </c>
      <c r="N170" s="116">
        <v>0.28095699967668919</v>
      </c>
      <c r="O170" s="116">
        <v>0.80336822940373231</v>
      </c>
    </row>
    <row r="171" spans="2:15" x14ac:dyDescent="0.25">
      <c r="B171" s="114" t="s">
        <v>87</v>
      </c>
      <c r="C171" s="115">
        <v>1701</v>
      </c>
      <c r="D171" s="116">
        <v>-0.23584905660377353</v>
      </c>
      <c r="E171" s="115">
        <v>212</v>
      </c>
      <c r="F171" s="116">
        <f t="shared" si="28"/>
        <v>-0.87536743092298652</v>
      </c>
      <c r="G171" s="115">
        <v>1484</v>
      </c>
      <c r="H171" s="116">
        <f t="shared" si="29"/>
        <v>6</v>
      </c>
      <c r="I171" s="115">
        <v>1536</v>
      </c>
      <c r="J171" s="116">
        <f t="shared" si="30"/>
        <v>3.5040431266846417E-2</v>
      </c>
      <c r="K171" s="115">
        <v>1358</v>
      </c>
      <c r="L171" s="116">
        <f t="shared" si="31"/>
        <v>-0.11588541666666663</v>
      </c>
      <c r="M171" s="115"/>
      <c r="N171" s="116" t="s">
        <v>229</v>
      </c>
      <c r="O171" s="116" t="s">
        <v>229</v>
      </c>
    </row>
    <row r="172" spans="2:15" x14ac:dyDescent="0.25">
      <c r="B172" s="114" t="s">
        <v>89</v>
      </c>
      <c r="C172" s="115">
        <v>1738</v>
      </c>
      <c r="D172" s="116">
        <v>0.22308233638282893</v>
      </c>
      <c r="E172" s="115">
        <v>349</v>
      </c>
      <c r="F172" s="116">
        <f t="shared" si="28"/>
        <v>-0.79919447640966634</v>
      </c>
      <c r="G172" s="115">
        <v>1609</v>
      </c>
      <c r="H172" s="116">
        <f t="shared" si="29"/>
        <v>3.6103151862464182</v>
      </c>
      <c r="I172" s="115">
        <v>1751</v>
      </c>
      <c r="J172" s="116">
        <f t="shared" si="30"/>
        <v>8.8253573648228612E-2</v>
      </c>
      <c r="K172" s="115">
        <v>1685</v>
      </c>
      <c r="L172" s="116">
        <f t="shared" si="31"/>
        <v>-3.7692747001713323E-2</v>
      </c>
      <c r="M172" s="115"/>
      <c r="N172" s="116" t="s">
        <v>229</v>
      </c>
      <c r="O172" s="116" t="s">
        <v>229</v>
      </c>
    </row>
    <row r="173" spans="2:15" x14ac:dyDescent="0.25">
      <c r="B173" s="114" t="s">
        <v>91</v>
      </c>
      <c r="C173" s="115">
        <v>1784</v>
      </c>
      <c r="D173" s="116">
        <v>0.23545706371191133</v>
      </c>
      <c r="E173" s="115">
        <v>204</v>
      </c>
      <c r="F173" s="116">
        <f t="shared" si="28"/>
        <v>-0.88565022421524664</v>
      </c>
      <c r="G173" s="115">
        <v>2197</v>
      </c>
      <c r="H173" s="116">
        <f t="shared" si="29"/>
        <v>9.7696078431372548</v>
      </c>
      <c r="I173" s="115">
        <v>2465</v>
      </c>
      <c r="J173" s="116">
        <f t="shared" si="30"/>
        <v>0.12198452435138818</v>
      </c>
      <c r="K173" s="115">
        <v>2852</v>
      </c>
      <c r="L173" s="116">
        <f t="shared" si="31"/>
        <v>0.15699797160243412</v>
      </c>
      <c r="M173" s="115"/>
      <c r="N173" s="116" t="s">
        <v>229</v>
      </c>
      <c r="O173" s="116" t="s">
        <v>229</v>
      </c>
    </row>
    <row r="174" spans="2:15" x14ac:dyDescent="0.25">
      <c r="B174" s="114" t="s">
        <v>93</v>
      </c>
      <c r="C174" s="115">
        <v>1917</v>
      </c>
      <c r="D174" s="116">
        <v>0.19662921348314599</v>
      </c>
      <c r="E174" s="115">
        <v>597</v>
      </c>
      <c r="F174" s="116">
        <f t="shared" si="28"/>
        <v>-0.68857589984350542</v>
      </c>
      <c r="G174" s="115">
        <v>2122</v>
      </c>
      <c r="H174" s="116">
        <f t="shared" si="29"/>
        <v>2.5544388609715245</v>
      </c>
      <c r="I174" s="115">
        <v>2595</v>
      </c>
      <c r="J174" s="116">
        <f t="shared" si="30"/>
        <v>0.2229029217719134</v>
      </c>
      <c r="K174" s="115">
        <v>2270</v>
      </c>
      <c r="L174" s="116">
        <f t="shared" si="31"/>
        <v>-0.12524084778420042</v>
      </c>
      <c r="M174" s="115"/>
      <c r="N174" s="116" t="s">
        <v>229</v>
      </c>
      <c r="O174" s="116" t="s">
        <v>229</v>
      </c>
    </row>
    <row r="175" spans="2:15" ht="15.75" x14ac:dyDescent="0.25">
      <c r="B175" s="117" t="s">
        <v>30</v>
      </c>
      <c r="C175" s="118">
        <v>20310</v>
      </c>
      <c r="D175" s="119">
        <v>8.6735512868532316E-2</v>
      </c>
      <c r="E175" s="118">
        <v>7014</v>
      </c>
      <c r="F175" s="119">
        <f t="shared" si="28"/>
        <v>-0.6546528803545052</v>
      </c>
      <c r="G175" s="118">
        <v>18250</v>
      </c>
      <c r="H175" s="119">
        <f t="shared" si="29"/>
        <v>1.6019389791844882</v>
      </c>
      <c r="I175" s="118">
        <v>23874</v>
      </c>
      <c r="J175" s="119">
        <f t="shared" si="30"/>
        <v>0.30816438356164388</v>
      </c>
      <c r="K175" s="118">
        <v>26737</v>
      </c>
      <c r="L175" s="119">
        <f t="shared" si="31"/>
        <v>0.11992125324620928</v>
      </c>
      <c r="M175" s="118">
        <v>18167</v>
      </c>
      <c r="N175" s="119">
        <v>-2.180702132242085E-2</v>
      </c>
      <c r="O175" s="119">
        <v>0.37942293090356882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280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272</v>
      </c>
      <c r="O184" s="112" t="s">
        <v>273</v>
      </c>
    </row>
    <row r="185" spans="1:16" x14ac:dyDescent="0.25">
      <c r="A185" s="120"/>
      <c r="B185" s="114" t="s">
        <v>71</v>
      </c>
      <c r="C185" s="115">
        <v>323</v>
      </c>
      <c r="D185" s="116">
        <v>-0.30537634408602155</v>
      </c>
      <c r="E185" s="115">
        <v>529</v>
      </c>
      <c r="F185" s="116">
        <f t="shared" ref="F185:F197" si="32">IFERROR(E185/C185-1,"-")</f>
        <v>0.63777089783281737</v>
      </c>
      <c r="G185" s="115">
        <v>69</v>
      </c>
      <c r="H185" s="116">
        <f t="shared" ref="H185:H197" si="33">IFERROR(G185/E185-1,"-")</f>
        <v>-0.86956521739130432</v>
      </c>
      <c r="I185" s="115">
        <v>413</v>
      </c>
      <c r="J185" s="116">
        <f t="shared" ref="J185:J197" si="34">IFERROR(I185/G185-1,"-")</f>
        <v>4.9855072463768115</v>
      </c>
      <c r="K185" s="115">
        <v>618</v>
      </c>
      <c r="L185" s="116">
        <f t="shared" ref="L185:L197" si="35">IFERROR(K185/I185-1,"-")</f>
        <v>0.49636803874092017</v>
      </c>
      <c r="M185" s="115">
        <v>796</v>
      </c>
      <c r="N185" s="116">
        <v>0.28802588996763756</v>
      </c>
      <c r="O185" s="116">
        <v>1.4643962848297214</v>
      </c>
    </row>
    <row r="186" spans="1:16" x14ac:dyDescent="0.25">
      <c r="B186" s="114" t="s">
        <v>73</v>
      </c>
      <c r="C186" s="115">
        <v>356</v>
      </c>
      <c r="D186" s="116">
        <v>-0.18721461187214616</v>
      </c>
      <c r="E186" s="115">
        <v>333</v>
      </c>
      <c r="F186" s="116">
        <f t="shared" si="32"/>
        <v>-6.4606741573033699E-2</v>
      </c>
      <c r="G186" s="115">
        <v>84</v>
      </c>
      <c r="H186" s="116">
        <f t="shared" si="33"/>
        <v>-0.74774774774774777</v>
      </c>
      <c r="I186" s="115">
        <v>507</v>
      </c>
      <c r="J186" s="116">
        <f t="shared" si="34"/>
        <v>5.0357142857142856</v>
      </c>
      <c r="K186" s="115">
        <v>515</v>
      </c>
      <c r="L186" s="116">
        <f t="shared" si="35"/>
        <v>1.5779092702169706E-2</v>
      </c>
      <c r="M186" s="115">
        <v>580</v>
      </c>
      <c r="N186" s="116">
        <v>0.12621359223300965</v>
      </c>
      <c r="O186" s="116">
        <v>0.6292134831460674</v>
      </c>
    </row>
    <row r="187" spans="1:16" x14ac:dyDescent="0.25">
      <c r="B187" s="114" t="s">
        <v>75</v>
      </c>
      <c r="C187" s="115">
        <v>421</v>
      </c>
      <c r="D187" s="116">
        <v>-0.13905930470347649</v>
      </c>
      <c r="E187" s="115">
        <v>258</v>
      </c>
      <c r="F187" s="116">
        <f t="shared" si="32"/>
        <v>-0.38717339667458428</v>
      </c>
      <c r="G187" s="115">
        <v>53</v>
      </c>
      <c r="H187" s="116">
        <f t="shared" si="33"/>
        <v>-0.79457364341085268</v>
      </c>
      <c r="I187" s="115">
        <v>494</v>
      </c>
      <c r="J187" s="116">
        <f t="shared" si="34"/>
        <v>8.3207547169811313</v>
      </c>
      <c r="K187" s="115">
        <v>852</v>
      </c>
      <c r="L187" s="116">
        <f t="shared" si="35"/>
        <v>0.72469635627530371</v>
      </c>
      <c r="M187" s="115">
        <v>529</v>
      </c>
      <c r="N187" s="116">
        <v>-0.37910798122065725</v>
      </c>
      <c r="O187" s="116">
        <v>0.25653206650831351</v>
      </c>
    </row>
    <row r="188" spans="1:16" x14ac:dyDescent="0.25">
      <c r="B188" s="114" t="s">
        <v>77</v>
      </c>
      <c r="C188" s="115">
        <v>301</v>
      </c>
      <c r="D188" s="116">
        <v>-0.43738317757009348</v>
      </c>
      <c r="E188" s="115">
        <v>0</v>
      </c>
      <c r="F188" s="116">
        <f t="shared" si="32"/>
        <v>-1</v>
      </c>
      <c r="G188" s="115">
        <v>56</v>
      </c>
      <c r="H188" s="116" t="str">
        <f t="shared" si="33"/>
        <v>-</v>
      </c>
      <c r="I188" s="115">
        <v>320</v>
      </c>
      <c r="J188" s="116">
        <f t="shared" si="34"/>
        <v>4.7142857142857144</v>
      </c>
      <c r="K188" s="115">
        <v>425</v>
      </c>
      <c r="L188" s="116">
        <f t="shared" si="35"/>
        <v>0.328125</v>
      </c>
      <c r="M188" s="115">
        <v>432</v>
      </c>
      <c r="N188" s="116">
        <v>1.6470588235294015E-2</v>
      </c>
      <c r="O188" s="116">
        <v>0.4352159468438539</v>
      </c>
    </row>
    <row r="189" spans="1:16" x14ac:dyDescent="0.25">
      <c r="B189" s="114" t="s">
        <v>79</v>
      </c>
      <c r="C189" s="115">
        <v>265</v>
      </c>
      <c r="D189" s="116">
        <v>-0.23410404624277459</v>
      </c>
      <c r="E189" s="115">
        <v>0</v>
      </c>
      <c r="F189" s="116">
        <f t="shared" si="32"/>
        <v>-1</v>
      </c>
      <c r="G189" s="115">
        <v>221</v>
      </c>
      <c r="H189" s="116" t="str">
        <f t="shared" si="33"/>
        <v>-</v>
      </c>
      <c r="I189" s="115">
        <v>325</v>
      </c>
      <c r="J189" s="116">
        <f t="shared" si="34"/>
        <v>0.47058823529411775</v>
      </c>
      <c r="K189" s="115">
        <v>258</v>
      </c>
      <c r="L189" s="116">
        <f t="shared" si="35"/>
        <v>-0.20615384615384613</v>
      </c>
      <c r="M189" s="115">
        <v>367</v>
      </c>
      <c r="N189" s="116">
        <v>0.42248062015503884</v>
      </c>
      <c r="O189" s="116">
        <v>0.38490566037735841</v>
      </c>
    </row>
    <row r="190" spans="1:16" x14ac:dyDescent="0.25">
      <c r="B190" s="114" t="s">
        <v>120</v>
      </c>
      <c r="C190" s="115">
        <v>253</v>
      </c>
      <c r="D190" s="116">
        <v>-0.10915492957746475</v>
      </c>
      <c r="E190" s="115">
        <v>0</v>
      </c>
      <c r="F190" s="116">
        <f t="shared" si="32"/>
        <v>-1</v>
      </c>
      <c r="G190" s="115">
        <v>160</v>
      </c>
      <c r="H190" s="116" t="str">
        <f t="shared" si="33"/>
        <v>-</v>
      </c>
      <c r="I190" s="115">
        <v>268</v>
      </c>
      <c r="J190" s="116">
        <f t="shared" si="34"/>
        <v>0.67500000000000004</v>
      </c>
      <c r="K190" s="115">
        <v>221</v>
      </c>
      <c r="L190" s="116">
        <f t="shared" si="35"/>
        <v>-0.17537313432835822</v>
      </c>
      <c r="M190" s="115">
        <v>272</v>
      </c>
      <c r="N190" s="116">
        <v>0.23076923076923084</v>
      </c>
      <c r="O190" s="116">
        <v>7.5098814229249022E-2</v>
      </c>
    </row>
    <row r="191" spans="1:16" x14ac:dyDescent="0.25">
      <c r="B191" s="114" t="s">
        <v>83</v>
      </c>
      <c r="C191" s="115">
        <v>276</v>
      </c>
      <c r="D191" s="116">
        <v>-0.32518337408312958</v>
      </c>
      <c r="E191" s="115">
        <v>0</v>
      </c>
      <c r="F191" s="116">
        <f t="shared" si="32"/>
        <v>-1</v>
      </c>
      <c r="G191" s="115">
        <v>213</v>
      </c>
      <c r="H191" s="116" t="str">
        <f t="shared" si="33"/>
        <v>-</v>
      </c>
      <c r="I191" s="115">
        <v>406</v>
      </c>
      <c r="J191" s="116">
        <f t="shared" si="34"/>
        <v>0.9061032863849765</v>
      </c>
      <c r="K191" s="115">
        <v>344</v>
      </c>
      <c r="L191" s="116">
        <f t="shared" si="35"/>
        <v>-0.15270935960591137</v>
      </c>
      <c r="M191" s="115">
        <v>325</v>
      </c>
      <c r="N191" s="116">
        <v>-5.5232558139534871E-2</v>
      </c>
      <c r="O191" s="116">
        <v>0.17753623188405787</v>
      </c>
    </row>
    <row r="192" spans="1:16" x14ac:dyDescent="0.25">
      <c r="B192" s="114" t="s">
        <v>85</v>
      </c>
      <c r="C192" s="115">
        <v>226</v>
      </c>
      <c r="D192" s="116">
        <v>-0.22068965517241379</v>
      </c>
      <c r="E192" s="115">
        <v>126</v>
      </c>
      <c r="F192" s="116">
        <f t="shared" si="32"/>
        <v>-0.44247787610619471</v>
      </c>
      <c r="G192" s="115">
        <v>289</v>
      </c>
      <c r="H192" s="116">
        <f t="shared" si="33"/>
        <v>1.2936507936507935</v>
      </c>
      <c r="I192" s="115">
        <v>450</v>
      </c>
      <c r="J192" s="116">
        <f t="shared" si="34"/>
        <v>0.55709342560553643</v>
      </c>
      <c r="K192" s="115">
        <v>416</v>
      </c>
      <c r="L192" s="116">
        <f t="shared" si="35"/>
        <v>-7.5555555555555598E-2</v>
      </c>
      <c r="M192" s="115">
        <v>463</v>
      </c>
      <c r="N192" s="116">
        <v>0.11298076923076916</v>
      </c>
      <c r="O192" s="116">
        <v>1.0486725663716814</v>
      </c>
    </row>
    <row r="193" spans="2:16" x14ac:dyDescent="0.25">
      <c r="B193" s="114" t="s">
        <v>87</v>
      </c>
      <c r="C193" s="115">
        <v>328</v>
      </c>
      <c r="D193" s="116">
        <v>-0.22090261282660328</v>
      </c>
      <c r="E193" s="115">
        <v>140</v>
      </c>
      <c r="F193" s="116">
        <f t="shared" si="32"/>
        <v>-0.57317073170731714</v>
      </c>
      <c r="G193" s="115">
        <v>260</v>
      </c>
      <c r="H193" s="116">
        <f t="shared" si="33"/>
        <v>0.85714285714285721</v>
      </c>
      <c r="I193" s="115">
        <v>243</v>
      </c>
      <c r="J193" s="116">
        <f t="shared" si="34"/>
        <v>-6.5384615384615374E-2</v>
      </c>
      <c r="K193" s="115">
        <v>288</v>
      </c>
      <c r="L193" s="116">
        <f t="shared" si="35"/>
        <v>0.18518518518518512</v>
      </c>
      <c r="M193" s="115"/>
      <c r="N193" s="116" t="s">
        <v>229</v>
      </c>
      <c r="O193" s="116" t="s">
        <v>229</v>
      </c>
    </row>
    <row r="194" spans="2:16" x14ac:dyDescent="0.25">
      <c r="B194" s="114" t="s">
        <v>89</v>
      </c>
      <c r="C194" s="115">
        <v>285</v>
      </c>
      <c r="D194" s="116">
        <v>-0.29802955665024633</v>
      </c>
      <c r="E194" s="115">
        <v>131</v>
      </c>
      <c r="F194" s="116">
        <f t="shared" si="32"/>
        <v>-0.54035087719298247</v>
      </c>
      <c r="G194" s="115">
        <v>411</v>
      </c>
      <c r="H194" s="116">
        <f t="shared" si="33"/>
        <v>2.1374045801526718</v>
      </c>
      <c r="I194" s="115">
        <v>291</v>
      </c>
      <c r="J194" s="116">
        <f t="shared" si="34"/>
        <v>-0.29197080291970801</v>
      </c>
      <c r="K194" s="115">
        <v>386</v>
      </c>
      <c r="L194" s="116">
        <f t="shared" si="35"/>
        <v>0.32646048109965631</v>
      </c>
      <c r="M194" s="115"/>
      <c r="N194" s="116" t="s">
        <v>229</v>
      </c>
      <c r="O194" s="116" t="s">
        <v>229</v>
      </c>
    </row>
    <row r="195" spans="2:16" x14ac:dyDescent="0.25">
      <c r="B195" s="114" t="s">
        <v>91</v>
      </c>
      <c r="C195" s="115">
        <v>523</v>
      </c>
      <c r="D195" s="116">
        <v>0.15964523281596454</v>
      </c>
      <c r="E195" s="115">
        <v>98</v>
      </c>
      <c r="F195" s="116">
        <f t="shared" si="32"/>
        <v>-0.81261950286806883</v>
      </c>
      <c r="G195" s="115">
        <v>1087</v>
      </c>
      <c r="H195" s="116">
        <f t="shared" si="33"/>
        <v>10.091836734693878</v>
      </c>
      <c r="I195" s="115">
        <v>472</v>
      </c>
      <c r="J195" s="116">
        <f t="shared" si="34"/>
        <v>-0.56577736890524377</v>
      </c>
      <c r="K195" s="115">
        <v>961</v>
      </c>
      <c r="L195" s="116">
        <f t="shared" si="35"/>
        <v>1.0360169491525424</v>
      </c>
      <c r="M195" s="115"/>
      <c r="N195" s="116" t="s">
        <v>229</v>
      </c>
      <c r="O195" s="116" t="s">
        <v>229</v>
      </c>
    </row>
    <row r="196" spans="2:16" x14ac:dyDescent="0.25">
      <c r="B196" s="114" t="s">
        <v>93</v>
      </c>
      <c r="C196" s="115">
        <v>366</v>
      </c>
      <c r="D196" s="116">
        <v>-0.24223602484472051</v>
      </c>
      <c r="E196" s="115">
        <v>193</v>
      </c>
      <c r="F196" s="116">
        <f t="shared" si="32"/>
        <v>-0.47267759562841527</v>
      </c>
      <c r="G196" s="115">
        <v>547</v>
      </c>
      <c r="H196" s="116">
        <f t="shared" si="33"/>
        <v>1.8341968911917097</v>
      </c>
      <c r="I196" s="115">
        <v>662</v>
      </c>
      <c r="J196" s="116">
        <f t="shared" si="34"/>
        <v>0.21023765996343702</v>
      </c>
      <c r="K196" s="115">
        <v>674</v>
      </c>
      <c r="L196" s="116">
        <f t="shared" si="35"/>
        <v>1.812688821752273E-2</v>
      </c>
      <c r="M196" s="115"/>
      <c r="N196" s="116" t="s">
        <v>229</v>
      </c>
      <c r="O196" s="116" t="s">
        <v>229</v>
      </c>
    </row>
    <row r="197" spans="2:16" ht="15.75" x14ac:dyDescent="0.25">
      <c r="B197" s="117" t="s">
        <v>30</v>
      </c>
      <c r="C197" s="118">
        <v>3923</v>
      </c>
      <c r="D197" s="119">
        <v>-0.21805860075742478</v>
      </c>
      <c r="E197" s="118">
        <v>1919</v>
      </c>
      <c r="F197" s="119">
        <f t="shared" si="32"/>
        <v>-0.51083354575579909</v>
      </c>
      <c r="G197" s="118">
        <v>3450</v>
      </c>
      <c r="H197" s="119">
        <f t="shared" si="33"/>
        <v>0.79781136008337672</v>
      </c>
      <c r="I197" s="118">
        <v>4851</v>
      </c>
      <c r="J197" s="119">
        <f t="shared" si="34"/>
        <v>0.4060869565217391</v>
      </c>
      <c r="K197" s="118">
        <v>5958</v>
      </c>
      <c r="L197" s="119">
        <f t="shared" si="35"/>
        <v>0.22820037105751401</v>
      </c>
      <c r="M197" s="118">
        <v>3764</v>
      </c>
      <c r="N197" s="119">
        <v>3.1515483694162683E-2</v>
      </c>
      <c r="O197" s="119">
        <v>0.55472945064023138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281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272</v>
      </c>
      <c r="O206" s="112" t="s">
        <v>273</v>
      </c>
    </row>
    <row r="207" spans="2:16" x14ac:dyDescent="0.25">
      <c r="B207" s="114" t="s">
        <v>71</v>
      </c>
      <c r="C207" s="115">
        <v>645</v>
      </c>
      <c r="D207" s="116">
        <v>-9.916201117318435E-2</v>
      </c>
      <c r="E207" s="115">
        <v>661</v>
      </c>
      <c r="F207" s="116">
        <f t="shared" ref="F207:F219" si="36">IFERROR(E207/C207-1,"-")</f>
        <v>2.4806201550387597E-2</v>
      </c>
      <c r="G207" s="115">
        <v>80</v>
      </c>
      <c r="H207" s="116">
        <f t="shared" ref="H207:H219" si="37">IFERROR(G207/E207-1,"-")</f>
        <v>-0.87897125567322243</v>
      </c>
      <c r="I207" s="115">
        <v>841</v>
      </c>
      <c r="J207" s="116">
        <f t="shared" ref="J207:J219" si="38">IFERROR(I207/G207-1,"-")</f>
        <v>9.5124999999999993</v>
      </c>
      <c r="K207" s="115">
        <v>839</v>
      </c>
      <c r="L207" s="116">
        <f t="shared" ref="L207:L219" si="39">IFERROR(K207/I207-1,"-")</f>
        <v>-2.3781212841854638E-3</v>
      </c>
      <c r="M207" s="115">
        <v>913</v>
      </c>
      <c r="N207" s="116">
        <v>8.8200238379022577E-2</v>
      </c>
      <c r="O207" s="116">
        <v>0.41550387596899219</v>
      </c>
    </row>
    <row r="208" spans="2:16" x14ac:dyDescent="0.25">
      <c r="B208" s="114" t="s">
        <v>73</v>
      </c>
      <c r="C208" s="115">
        <v>446</v>
      </c>
      <c r="D208" s="116">
        <v>-6.4989517819706522E-2</v>
      </c>
      <c r="E208" s="115">
        <v>450</v>
      </c>
      <c r="F208" s="116">
        <f t="shared" si="36"/>
        <v>8.9686098654708779E-3</v>
      </c>
      <c r="G208" s="115">
        <v>65</v>
      </c>
      <c r="H208" s="116">
        <f t="shared" si="37"/>
        <v>-0.85555555555555562</v>
      </c>
      <c r="I208" s="115">
        <v>652</v>
      </c>
      <c r="J208" s="116">
        <f t="shared" si="38"/>
        <v>9.0307692307692307</v>
      </c>
      <c r="K208" s="115">
        <v>647</v>
      </c>
      <c r="L208" s="116">
        <f t="shared" si="39"/>
        <v>-7.6687116564416735E-3</v>
      </c>
      <c r="M208" s="115">
        <v>794</v>
      </c>
      <c r="N208" s="116">
        <v>0.22720247295208651</v>
      </c>
      <c r="O208" s="116">
        <v>0.78026905829596416</v>
      </c>
    </row>
    <row r="209" spans="2:16" x14ac:dyDescent="0.25">
      <c r="B209" s="114" t="s">
        <v>75</v>
      </c>
      <c r="C209" s="115">
        <v>550</v>
      </c>
      <c r="D209" s="116">
        <v>-1.2567324955116699E-2</v>
      </c>
      <c r="E209" s="115">
        <v>200</v>
      </c>
      <c r="F209" s="116">
        <f t="shared" si="36"/>
        <v>-0.63636363636363635</v>
      </c>
      <c r="G209" s="115">
        <v>113</v>
      </c>
      <c r="H209" s="116">
        <f t="shared" si="37"/>
        <v>-0.43500000000000005</v>
      </c>
      <c r="I209" s="115">
        <v>550</v>
      </c>
      <c r="J209" s="116">
        <f t="shared" si="38"/>
        <v>3.8672566371681416</v>
      </c>
      <c r="K209" s="115">
        <v>645</v>
      </c>
      <c r="L209" s="116">
        <f t="shared" si="39"/>
        <v>0.17272727272727262</v>
      </c>
      <c r="M209" s="115">
        <v>658</v>
      </c>
      <c r="N209" s="116">
        <v>2.0155038759689825E-2</v>
      </c>
      <c r="O209" s="116">
        <v>0.1963636363636363</v>
      </c>
    </row>
    <row r="210" spans="2:16" x14ac:dyDescent="0.25">
      <c r="B210" s="114" t="s">
        <v>77</v>
      </c>
      <c r="C210" s="115">
        <v>183</v>
      </c>
      <c r="D210" s="116">
        <v>-0.1830357142857143</v>
      </c>
      <c r="E210" s="115">
        <v>0</v>
      </c>
      <c r="F210" s="116">
        <f t="shared" si="36"/>
        <v>-1</v>
      </c>
      <c r="G210" s="115">
        <v>91</v>
      </c>
      <c r="H210" s="116" t="str">
        <f t="shared" si="37"/>
        <v>-</v>
      </c>
      <c r="I210" s="115">
        <v>388</v>
      </c>
      <c r="J210" s="116">
        <f t="shared" si="38"/>
        <v>3.2637362637362637</v>
      </c>
      <c r="K210" s="115">
        <v>482</v>
      </c>
      <c r="L210" s="116">
        <f t="shared" si="39"/>
        <v>0.24226804123711343</v>
      </c>
      <c r="M210" s="115">
        <v>538</v>
      </c>
      <c r="N210" s="116">
        <v>0.11618257261410792</v>
      </c>
      <c r="O210" s="116">
        <v>1.9398907103825138</v>
      </c>
    </row>
    <row r="211" spans="2:16" x14ac:dyDescent="0.25">
      <c r="B211" s="114" t="s">
        <v>79</v>
      </c>
      <c r="C211" s="115">
        <v>227</v>
      </c>
      <c r="D211" s="116">
        <v>0.2541436464088398</v>
      </c>
      <c r="E211" s="115">
        <v>0</v>
      </c>
      <c r="F211" s="116">
        <f t="shared" si="36"/>
        <v>-1</v>
      </c>
      <c r="G211" s="115">
        <v>94</v>
      </c>
      <c r="H211" s="116" t="str">
        <f t="shared" si="37"/>
        <v>-</v>
      </c>
      <c r="I211" s="115">
        <v>435</v>
      </c>
      <c r="J211" s="116">
        <f t="shared" si="38"/>
        <v>3.6276595744680851</v>
      </c>
      <c r="K211" s="115">
        <v>431</v>
      </c>
      <c r="L211" s="116">
        <f t="shared" si="39"/>
        <v>-9.1954022988506301E-3</v>
      </c>
      <c r="M211" s="115">
        <v>534</v>
      </c>
      <c r="N211" s="116">
        <v>0.23897911832946628</v>
      </c>
      <c r="O211" s="116">
        <v>1.3524229074889869</v>
      </c>
    </row>
    <row r="212" spans="2:16" x14ac:dyDescent="0.25">
      <c r="B212" s="114" t="s">
        <v>81</v>
      </c>
      <c r="C212" s="115">
        <v>252</v>
      </c>
      <c r="D212" s="116">
        <v>0.26633165829145722</v>
      </c>
      <c r="E212" s="115">
        <v>0</v>
      </c>
      <c r="F212" s="116">
        <f t="shared" si="36"/>
        <v>-1</v>
      </c>
      <c r="G212" s="115">
        <v>197</v>
      </c>
      <c r="H212" s="116" t="str">
        <f t="shared" si="37"/>
        <v>-</v>
      </c>
      <c r="I212" s="115">
        <v>373</v>
      </c>
      <c r="J212" s="116">
        <f t="shared" si="38"/>
        <v>0.89340101522842641</v>
      </c>
      <c r="K212" s="115">
        <v>225</v>
      </c>
      <c r="L212" s="116">
        <f t="shared" si="39"/>
        <v>-0.39678284182305634</v>
      </c>
      <c r="M212" s="115">
        <v>267</v>
      </c>
      <c r="N212" s="116">
        <v>0.18666666666666676</v>
      </c>
      <c r="O212" s="116">
        <v>5.9523809523809534E-2</v>
      </c>
    </row>
    <row r="213" spans="2:16" x14ac:dyDescent="0.25">
      <c r="B213" s="114" t="s">
        <v>83</v>
      </c>
      <c r="C213" s="115">
        <v>388</v>
      </c>
      <c r="D213" s="116">
        <v>0.12463768115942031</v>
      </c>
      <c r="E213" s="115">
        <v>0</v>
      </c>
      <c r="F213" s="116">
        <f t="shared" si="36"/>
        <v>-1</v>
      </c>
      <c r="G213" s="115">
        <v>428</v>
      </c>
      <c r="H213" s="116" t="str">
        <f t="shared" si="37"/>
        <v>-</v>
      </c>
      <c r="I213" s="115">
        <v>244</v>
      </c>
      <c r="J213" s="116">
        <f t="shared" si="38"/>
        <v>-0.42990654205607481</v>
      </c>
      <c r="K213" s="115">
        <v>569</v>
      </c>
      <c r="L213" s="116">
        <f t="shared" si="39"/>
        <v>1.331967213114754</v>
      </c>
      <c r="M213" s="115">
        <v>431</v>
      </c>
      <c r="N213" s="116">
        <v>-0.24253075571177507</v>
      </c>
      <c r="O213" s="116">
        <v>0.11082474226804129</v>
      </c>
    </row>
    <row r="214" spans="2:16" x14ac:dyDescent="0.25">
      <c r="B214" s="114" t="s">
        <v>85</v>
      </c>
      <c r="C214" s="115">
        <v>437</v>
      </c>
      <c r="D214" s="116">
        <v>-0.10450819672131151</v>
      </c>
      <c r="E214" s="115">
        <v>77</v>
      </c>
      <c r="F214" s="116">
        <f t="shared" si="36"/>
        <v>-0.82379862700228834</v>
      </c>
      <c r="G214" s="115">
        <v>407</v>
      </c>
      <c r="H214" s="116">
        <f t="shared" si="37"/>
        <v>4.2857142857142856</v>
      </c>
      <c r="I214" s="115">
        <v>636</v>
      </c>
      <c r="J214" s="116">
        <f t="shared" si="38"/>
        <v>0.5626535626535627</v>
      </c>
      <c r="K214" s="115">
        <v>720</v>
      </c>
      <c r="L214" s="116">
        <f t="shared" si="39"/>
        <v>0.13207547169811318</v>
      </c>
      <c r="M214" s="115">
        <v>977</v>
      </c>
      <c r="N214" s="116">
        <v>0.35694444444444451</v>
      </c>
      <c r="O214" s="116">
        <v>1.2356979405034325</v>
      </c>
    </row>
    <row r="215" spans="2:16" x14ac:dyDescent="0.25">
      <c r="B215" s="114" t="s">
        <v>87</v>
      </c>
      <c r="C215" s="115">
        <v>361</v>
      </c>
      <c r="D215" s="116">
        <v>0.19536423841059603</v>
      </c>
      <c r="E215" s="115">
        <v>29</v>
      </c>
      <c r="F215" s="116">
        <f t="shared" si="36"/>
        <v>-0.91966759002770082</v>
      </c>
      <c r="G215" s="115">
        <v>329</v>
      </c>
      <c r="H215" s="116">
        <f t="shared" si="37"/>
        <v>10.344827586206897</v>
      </c>
      <c r="I215" s="115">
        <v>373</v>
      </c>
      <c r="J215" s="116">
        <f t="shared" si="38"/>
        <v>0.13373860182370811</v>
      </c>
      <c r="K215" s="115">
        <v>576</v>
      </c>
      <c r="L215" s="116">
        <f t="shared" si="39"/>
        <v>0.54423592493297579</v>
      </c>
      <c r="M215" s="115"/>
      <c r="N215" s="116" t="s">
        <v>229</v>
      </c>
      <c r="O215" s="116" t="s">
        <v>229</v>
      </c>
    </row>
    <row r="216" spans="2:16" x14ac:dyDescent="0.25">
      <c r="B216" s="114" t="s">
        <v>89</v>
      </c>
      <c r="C216" s="115">
        <v>306</v>
      </c>
      <c r="D216" s="116">
        <v>-0.16164383561643836</v>
      </c>
      <c r="E216" s="115">
        <v>47</v>
      </c>
      <c r="F216" s="116">
        <f t="shared" si="36"/>
        <v>-0.84640522875816993</v>
      </c>
      <c r="G216" s="115">
        <v>410</v>
      </c>
      <c r="H216" s="116">
        <f t="shared" si="37"/>
        <v>7.7234042553191493</v>
      </c>
      <c r="I216" s="115">
        <v>371</v>
      </c>
      <c r="J216" s="116">
        <f t="shared" si="38"/>
        <v>-9.5121951219512169E-2</v>
      </c>
      <c r="K216" s="115">
        <v>441</v>
      </c>
      <c r="L216" s="116">
        <f t="shared" si="39"/>
        <v>0.18867924528301883</v>
      </c>
      <c r="M216" s="115"/>
      <c r="N216" s="116" t="s">
        <v>229</v>
      </c>
      <c r="O216" s="116" t="s">
        <v>229</v>
      </c>
    </row>
    <row r="217" spans="2:16" x14ac:dyDescent="0.25">
      <c r="B217" s="114" t="s">
        <v>91</v>
      </c>
      <c r="C217" s="115">
        <v>367</v>
      </c>
      <c r="D217" s="116">
        <v>-8.2500000000000018E-2</v>
      </c>
      <c r="E217" s="115">
        <v>129</v>
      </c>
      <c r="F217" s="116">
        <f t="shared" si="36"/>
        <v>-0.64850136239782019</v>
      </c>
      <c r="G217" s="115">
        <v>693</v>
      </c>
      <c r="H217" s="116">
        <f t="shared" si="37"/>
        <v>4.3720930232558137</v>
      </c>
      <c r="I217" s="115">
        <v>765</v>
      </c>
      <c r="J217" s="116">
        <f t="shared" si="38"/>
        <v>0.10389610389610393</v>
      </c>
      <c r="K217" s="115">
        <v>827</v>
      </c>
      <c r="L217" s="116">
        <f t="shared" si="39"/>
        <v>8.1045751633986862E-2</v>
      </c>
      <c r="M217" s="115"/>
      <c r="N217" s="116" t="s">
        <v>229</v>
      </c>
      <c r="O217" s="116" t="s">
        <v>229</v>
      </c>
    </row>
    <row r="218" spans="2:16" x14ac:dyDescent="0.25">
      <c r="B218" s="114" t="s">
        <v>93</v>
      </c>
      <c r="C218" s="115">
        <v>768</v>
      </c>
      <c r="D218" s="116">
        <v>0.27363184079601988</v>
      </c>
      <c r="E218" s="115">
        <v>101</v>
      </c>
      <c r="F218" s="116">
        <f t="shared" si="36"/>
        <v>-0.86848958333333337</v>
      </c>
      <c r="G218" s="115">
        <v>771</v>
      </c>
      <c r="H218" s="116">
        <f t="shared" si="37"/>
        <v>6.6336633663366333</v>
      </c>
      <c r="I218" s="115">
        <v>835</v>
      </c>
      <c r="J218" s="116">
        <f t="shared" si="38"/>
        <v>8.3009079118028462E-2</v>
      </c>
      <c r="K218" s="115">
        <v>981</v>
      </c>
      <c r="L218" s="116">
        <f t="shared" si="39"/>
        <v>0.17485029940119756</v>
      </c>
      <c r="M218" s="115"/>
      <c r="N218" s="116" t="s">
        <v>229</v>
      </c>
      <c r="O218" s="116" t="s">
        <v>229</v>
      </c>
    </row>
    <row r="219" spans="2:16" ht="15.75" x14ac:dyDescent="0.25">
      <c r="B219" s="117" t="s">
        <v>30</v>
      </c>
      <c r="C219" s="118">
        <v>4930</v>
      </c>
      <c r="D219" s="119">
        <v>1.5029853819229944E-2</v>
      </c>
      <c r="E219" s="118">
        <v>1882</v>
      </c>
      <c r="F219" s="119">
        <f t="shared" si="36"/>
        <v>-0.61825557809330633</v>
      </c>
      <c r="G219" s="118">
        <v>3678</v>
      </c>
      <c r="H219" s="119">
        <f t="shared" si="37"/>
        <v>0.9543039319872475</v>
      </c>
      <c r="I219" s="118">
        <v>6463</v>
      </c>
      <c r="J219" s="119">
        <f t="shared" si="38"/>
        <v>0.75720500271886904</v>
      </c>
      <c r="K219" s="118">
        <v>7383</v>
      </c>
      <c r="L219" s="119">
        <f t="shared" si="39"/>
        <v>0.14234875444839856</v>
      </c>
      <c r="M219" s="118">
        <v>5112</v>
      </c>
      <c r="N219" s="119">
        <v>0.12154453707766555</v>
      </c>
      <c r="O219" s="119">
        <v>0.63427109974424556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282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272</v>
      </c>
      <c r="O228" s="112" t="s">
        <v>273</v>
      </c>
    </row>
    <row r="229" spans="2:16" x14ac:dyDescent="0.25">
      <c r="B229" s="114" t="s">
        <v>71</v>
      </c>
      <c r="C229" s="115">
        <v>816</v>
      </c>
      <c r="D229" s="116">
        <v>-0.1823647294589178</v>
      </c>
      <c r="E229" s="115">
        <v>738</v>
      </c>
      <c r="F229" s="116">
        <f t="shared" ref="F229:F241" si="40">IFERROR(E229/C229-1,"-")</f>
        <v>-9.5588235294117641E-2</v>
      </c>
      <c r="G229" s="115">
        <v>4</v>
      </c>
      <c r="H229" s="116">
        <f t="shared" ref="H229:H241" si="41">IFERROR(G229/E229-1,"-")</f>
        <v>-0.99457994579945797</v>
      </c>
      <c r="I229" s="115">
        <v>507</v>
      </c>
      <c r="J229" s="116">
        <f t="shared" ref="J229:J241" si="42">IFERROR(I229/G229-1,"-")</f>
        <v>125.75</v>
      </c>
      <c r="K229" s="115">
        <v>531</v>
      </c>
      <c r="L229" s="116">
        <f t="shared" ref="L229:L241" si="43">IFERROR(K229/I229-1,"-")</f>
        <v>4.7337278106508895E-2</v>
      </c>
      <c r="M229" s="115">
        <v>839</v>
      </c>
      <c r="N229" s="116">
        <v>0.58003766478342755</v>
      </c>
      <c r="O229" s="116">
        <v>2.8186274509803821E-2</v>
      </c>
    </row>
    <row r="230" spans="2:16" x14ac:dyDescent="0.25">
      <c r="B230" s="114" t="s">
        <v>73</v>
      </c>
      <c r="C230" s="115">
        <v>537</v>
      </c>
      <c r="D230" s="116">
        <v>0.10040983606557385</v>
      </c>
      <c r="E230" s="115">
        <v>520</v>
      </c>
      <c r="F230" s="116">
        <f t="shared" si="40"/>
        <v>-3.1657355679702071E-2</v>
      </c>
      <c r="G230" s="115">
        <v>4</v>
      </c>
      <c r="H230" s="116">
        <f t="shared" si="41"/>
        <v>-0.99230769230769234</v>
      </c>
      <c r="I230" s="115">
        <v>218</v>
      </c>
      <c r="J230" s="116">
        <f t="shared" si="42"/>
        <v>53.5</v>
      </c>
      <c r="K230" s="115">
        <v>389</v>
      </c>
      <c r="L230" s="116">
        <f t="shared" si="43"/>
        <v>0.78440366972477071</v>
      </c>
      <c r="M230" s="115">
        <v>667</v>
      </c>
      <c r="N230" s="116">
        <v>0.71465295629820047</v>
      </c>
      <c r="O230" s="116">
        <v>0.24208566108007457</v>
      </c>
    </row>
    <row r="231" spans="2:16" x14ac:dyDescent="0.25">
      <c r="B231" s="114" t="s">
        <v>75</v>
      </c>
      <c r="C231" s="115">
        <v>925</v>
      </c>
      <c r="D231" s="116">
        <v>0.23005319148936176</v>
      </c>
      <c r="E231" s="115">
        <v>322</v>
      </c>
      <c r="F231" s="116">
        <f t="shared" si="40"/>
        <v>-0.65189189189189189</v>
      </c>
      <c r="G231" s="115">
        <v>9</v>
      </c>
      <c r="H231" s="116">
        <f t="shared" si="41"/>
        <v>-0.97204968944099379</v>
      </c>
      <c r="I231" s="115">
        <v>305</v>
      </c>
      <c r="J231" s="116">
        <f t="shared" si="42"/>
        <v>32.888888888888886</v>
      </c>
      <c r="K231" s="115">
        <v>538</v>
      </c>
      <c r="L231" s="116">
        <f t="shared" si="43"/>
        <v>0.76393442622950825</v>
      </c>
      <c r="M231" s="115">
        <v>523</v>
      </c>
      <c r="N231" s="116">
        <v>-2.7881040892193343E-2</v>
      </c>
      <c r="O231" s="116">
        <v>-0.4345945945945946</v>
      </c>
    </row>
    <row r="232" spans="2:16" x14ac:dyDescent="0.25">
      <c r="B232" s="114" t="s">
        <v>77</v>
      </c>
      <c r="C232" s="115">
        <v>371</v>
      </c>
      <c r="D232" s="116">
        <v>0.21241830065359468</v>
      </c>
      <c r="E232" s="115">
        <v>0</v>
      </c>
      <c r="F232" s="116">
        <f t="shared" si="40"/>
        <v>-1</v>
      </c>
      <c r="G232" s="115">
        <v>19</v>
      </c>
      <c r="H232" s="116" t="str">
        <f t="shared" si="41"/>
        <v>-</v>
      </c>
      <c r="I232" s="115">
        <v>251</v>
      </c>
      <c r="J232" s="116">
        <f t="shared" si="42"/>
        <v>12.210526315789474</v>
      </c>
      <c r="K232" s="115">
        <v>210</v>
      </c>
      <c r="L232" s="116">
        <f t="shared" si="43"/>
        <v>-0.1633466135458167</v>
      </c>
      <c r="M232" s="115">
        <v>220</v>
      </c>
      <c r="N232" s="116">
        <v>4.7619047619047672E-2</v>
      </c>
      <c r="O232" s="116">
        <v>-0.40700808625336926</v>
      </c>
    </row>
    <row r="233" spans="2:16" x14ac:dyDescent="0.25">
      <c r="B233" s="114" t="s">
        <v>79</v>
      </c>
      <c r="C233" s="115">
        <v>85</v>
      </c>
      <c r="D233" s="116">
        <v>0.16438356164383561</v>
      </c>
      <c r="E233" s="115">
        <v>0</v>
      </c>
      <c r="F233" s="116">
        <f t="shared" si="40"/>
        <v>-1</v>
      </c>
      <c r="G233" s="115">
        <v>19</v>
      </c>
      <c r="H233" s="116" t="str">
        <f t="shared" si="41"/>
        <v>-</v>
      </c>
      <c r="I233" s="115">
        <v>88</v>
      </c>
      <c r="J233" s="116">
        <f t="shared" si="42"/>
        <v>3.6315789473684212</v>
      </c>
      <c r="K233" s="115">
        <v>51</v>
      </c>
      <c r="L233" s="116">
        <f t="shared" si="43"/>
        <v>-0.42045454545454541</v>
      </c>
      <c r="M233" s="115">
        <v>37</v>
      </c>
      <c r="N233" s="116">
        <v>-0.27450980392156865</v>
      </c>
      <c r="O233" s="116">
        <v>-0.56470588235294117</v>
      </c>
    </row>
    <row r="234" spans="2:16" x14ac:dyDescent="0.25">
      <c r="B234" s="114" t="s">
        <v>81</v>
      </c>
      <c r="C234" s="115">
        <v>61</v>
      </c>
      <c r="D234" s="116">
        <v>1.44</v>
      </c>
      <c r="E234" s="115">
        <v>0</v>
      </c>
      <c r="F234" s="116">
        <f t="shared" si="40"/>
        <v>-1</v>
      </c>
      <c r="G234" s="115">
        <v>15</v>
      </c>
      <c r="H234" s="116" t="str">
        <f t="shared" si="41"/>
        <v>-</v>
      </c>
      <c r="I234" s="115">
        <v>91</v>
      </c>
      <c r="J234" s="116">
        <f t="shared" si="42"/>
        <v>5.0666666666666664</v>
      </c>
      <c r="K234" s="115">
        <v>162</v>
      </c>
      <c r="L234" s="116">
        <f t="shared" si="43"/>
        <v>0.78021978021978011</v>
      </c>
      <c r="M234" s="115">
        <v>228</v>
      </c>
      <c r="N234" s="116">
        <v>0.40740740740740744</v>
      </c>
      <c r="O234" s="116">
        <v>2.737704918032787</v>
      </c>
    </row>
    <row r="235" spans="2:16" x14ac:dyDescent="0.25">
      <c r="B235" s="114" t="s">
        <v>83</v>
      </c>
      <c r="C235" s="115">
        <v>142</v>
      </c>
      <c r="D235" s="116">
        <v>0.8441558441558441</v>
      </c>
      <c r="E235" s="115">
        <v>0</v>
      </c>
      <c r="F235" s="116">
        <f t="shared" si="40"/>
        <v>-1</v>
      </c>
      <c r="G235" s="115">
        <v>109</v>
      </c>
      <c r="H235" s="116" t="str">
        <f t="shared" si="41"/>
        <v>-</v>
      </c>
      <c r="I235" s="115">
        <v>118</v>
      </c>
      <c r="J235" s="116">
        <f t="shared" si="42"/>
        <v>8.256880733944949E-2</v>
      </c>
      <c r="K235" s="115">
        <v>144</v>
      </c>
      <c r="L235" s="116">
        <f t="shared" si="43"/>
        <v>0.22033898305084754</v>
      </c>
      <c r="M235" s="115">
        <v>319</v>
      </c>
      <c r="N235" s="116">
        <v>1.2152777777777777</v>
      </c>
      <c r="O235" s="116">
        <v>1.2464788732394365</v>
      </c>
    </row>
    <row r="236" spans="2:16" x14ac:dyDescent="0.25">
      <c r="B236" s="114" t="s">
        <v>85</v>
      </c>
      <c r="C236" s="115">
        <v>196</v>
      </c>
      <c r="D236" s="116">
        <v>0.12643678160919536</v>
      </c>
      <c r="E236" s="115">
        <v>11</v>
      </c>
      <c r="F236" s="116">
        <f t="shared" si="40"/>
        <v>-0.94387755102040816</v>
      </c>
      <c r="G236" s="115">
        <v>72</v>
      </c>
      <c r="H236" s="116">
        <f t="shared" si="41"/>
        <v>5.5454545454545459</v>
      </c>
      <c r="I236" s="115">
        <v>75</v>
      </c>
      <c r="J236" s="116">
        <f t="shared" si="42"/>
        <v>4.1666666666666741E-2</v>
      </c>
      <c r="K236" s="115">
        <v>234</v>
      </c>
      <c r="L236" s="116">
        <f t="shared" si="43"/>
        <v>2.12</v>
      </c>
      <c r="M236" s="115">
        <v>102</v>
      </c>
      <c r="N236" s="116">
        <v>-0.5641025641025641</v>
      </c>
      <c r="O236" s="116">
        <v>-0.47959183673469385</v>
      </c>
    </row>
    <row r="237" spans="2:16" x14ac:dyDescent="0.25">
      <c r="B237" s="114" t="s">
        <v>87</v>
      </c>
      <c r="C237" s="115">
        <v>237</v>
      </c>
      <c r="D237" s="116">
        <v>1.7882352941176469</v>
      </c>
      <c r="E237" s="115">
        <v>0</v>
      </c>
      <c r="F237" s="116">
        <f t="shared" si="40"/>
        <v>-1</v>
      </c>
      <c r="G237" s="115">
        <v>58</v>
      </c>
      <c r="H237" s="116" t="str">
        <f t="shared" si="41"/>
        <v>-</v>
      </c>
      <c r="I237" s="115">
        <v>50</v>
      </c>
      <c r="J237" s="116">
        <f t="shared" si="42"/>
        <v>-0.13793103448275867</v>
      </c>
      <c r="K237" s="115">
        <v>136</v>
      </c>
      <c r="L237" s="116">
        <f t="shared" si="43"/>
        <v>1.7200000000000002</v>
      </c>
      <c r="M237" s="115"/>
      <c r="N237" s="116" t="s">
        <v>229</v>
      </c>
      <c r="O237" s="116" t="s">
        <v>229</v>
      </c>
    </row>
    <row r="238" spans="2:16" x14ac:dyDescent="0.25">
      <c r="B238" s="114" t="s">
        <v>89</v>
      </c>
      <c r="C238" s="115">
        <v>168</v>
      </c>
      <c r="D238" s="116">
        <v>-0.38461538461538458</v>
      </c>
      <c r="E238" s="115">
        <v>45</v>
      </c>
      <c r="F238" s="116">
        <f t="shared" si="40"/>
        <v>-0.73214285714285721</v>
      </c>
      <c r="G238" s="115">
        <v>250</v>
      </c>
      <c r="H238" s="116">
        <f t="shared" si="41"/>
        <v>4.5555555555555554</v>
      </c>
      <c r="I238" s="115">
        <v>275</v>
      </c>
      <c r="J238" s="116">
        <f t="shared" si="42"/>
        <v>0.10000000000000009</v>
      </c>
      <c r="K238" s="115">
        <v>223</v>
      </c>
      <c r="L238" s="116">
        <f t="shared" si="43"/>
        <v>-0.18909090909090909</v>
      </c>
      <c r="M238" s="115"/>
      <c r="N238" s="116" t="s">
        <v>229</v>
      </c>
      <c r="O238" s="116" t="s">
        <v>229</v>
      </c>
    </row>
    <row r="239" spans="2:16" x14ac:dyDescent="0.25">
      <c r="B239" s="114" t="s">
        <v>91</v>
      </c>
      <c r="C239" s="115">
        <v>317</v>
      </c>
      <c r="D239" s="116">
        <v>-0.46362098138747887</v>
      </c>
      <c r="E239" s="115">
        <v>18</v>
      </c>
      <c r="F239" s="116">
        <f t="shared" si="40"/>
        <v>-0.94321766561514198</v>
      </c>
      <c r="G239" s="115">
        <v>419</v>
      </c>
      <c r="H239" s="116">
        <f t="shared" si="41"/>
        <v>22.277777777777779</v>
      </c>
      <c r="I239" s="115">
        <v>369</v>
      </c>
      <c r="J239" s="116">
        <f t="shared" si="42"/>
        <v>-0.11933174224343679</v>
      </c>
      <c r="K239" s="115">
        <v>445</v>
      </c>
      <c r="L239" s="116">
        <f t="shared" si="43"/>
        <v>0.20596205962059622</v>
      </c>
      <c r="M239" s="115"/>
      <c r="N239" s="116" t="s">
        <v>229</v>
      </c>
      <c r="O239" s="116" t="s">
        <v>229</v>
      </c>
    </row>
    <row r="240" spans="2:16" x14ac:dyDescent="0.25">
      <c r="B240" s="114" t="s">
        <v>93</v>
      </c>
      <c r="C240" s="115">
        <v>448</v>
      </c>
      <c r="D240" s="116">
        <v>-0.34788937409024745</v>
      </c>
      <c r="E240" s="115">
        <v>13</v>
      </c>
      <c r="F240" s="116">
        <f t="shared" si="40"/>
        <v>-0.9709821428571429</v>
      </c>
      <c r="G240" s="115">
        <v>464</v>
      </c>
      <c r="H240" s="116">
        <f t="shared" si="41"/>
        <v>34.692307692307693</v>
      </c>
      <c r="I240" s="115">
        <v>400</v>
      </c>
      <c r="J240" s="116">
        <f t="shared" si="42"/>
        <v>-0.13793103448275867</v>
      </c>
      <c r="K240" s="115">
        <v>442</v>
      </c>
      <c r="L240" s="116">
        <f t="shared" si="43"/>
        <v>0.10499999999999998</v>
      </c>
      <c r="M240" s="115"/>
      <c r="N240" s="116" t="s">
        <v>229</v>
      </c>
      <c r="O240" s="116" t="s">
        <v>229</v>
      </c>
    </row>
    <row r="241" spans="2:16" ht="15.75" x14ac:dyDescent="0.25">
      <c r="B241" s="117" t="s">
        <v>30</v>
      </c>
      <c r="C241" s="118">
        <v>4303</v>
      </c>
      <c r="D241" s="119">
        <v>-4.9900640317950939E-2</v>
      </c>
      <c r="E241" s="118">
        <v>1701</v>
      </c>
      <c r="F241" s="119">
        <f t="shared" si="40"/>
        <v>-0.60469439925633273</v>
      </c>
      <c r="G241" s="118">
        <v>1442</v>
      </c>
      <c r="H241" s="119">
        <f t="shared" si="41"/>
        <v>-0.15226337448559668</v>
      </c>
      <c r="I241" s="118">
        <v>2747</v>
      </c>
      <c r="J241" s="119">
        <f t="shared" si="42"/>
        <v>0.90499306518723999</v>
      </c>
      <c r="K241" s="118">
        <v>3505</v>
      </c>
      <c r="L241" s="119">
        <f t="shared" si="43"/>
        <v>0.27593738623953401</v>
      </c>
      <c r="M241" s="118">
        <v>2935</v>
      </c>
      <c r="N241" s="119">
        <v>0.29924745462594071</v>
      </c>
      <c r="O241" s="119">
        <v>-6.3198212575805934E-2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283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272</v>
      </c>
      <c r="O254" s="112" t="s">
        <v>273</v>
      </c>
    </row>
    <row r="255" spans="2:16" x14ac:dyDescent="0.25">
      <c r="B255" s="114" t="s">
        <v>71</v>
      </c>
      <c r="C255" s="115">
        <v>1087</v>
      </c>
      <c r="D255" s="116">
        <v>-0.36021188934667447</v>
      </c>
      <c r="E255" s="115">
        <v>814</v>
      </c>
      <c r="F255" s="116">
        <f t="shared" ref="F255:J267" si="44">IFERROR(E255/C255-1,"-")</f>
        <v>-0.25114995400183993</v>
      </c>
      <c r="G255" s="115">
        <v>32</v>
      </c>
      <c r="H255" s="116">
        <f t="shared" si="44"/>
        <v>-0.9606879606879607</v>
      </c>
      <c r="I255" s="115">
        <v>571</v>
      </c>
      <c r="J255" s="116">
        <f t="shared" si="44"/>
        <v>16.84375</v>
      </c>
      <c r="K255" s="115">
        <v>1003</v>
      </c>
      <c r="L255" s="116">
        <f t="shared" ref="L255:L267" si="45">IFERROR(K255/I255-1,"-")</f>
        <v>0.75656742556917678</v>
      </c>
      <c r="M255" s="115">
        <v>905</v>
      </c>
      <c r="N255" s="116">
        <v>-9.7706879361914245E-2</v>
      </c>
      <c r="O255" s="116">
        <v>-0.16743330266789325</v>
      </c>
    </row>
    <row r="256" spans="2:16" x14ac:dyDescent="0.25">
      <c r="B256" s="114" t="s">
        <v>73</v>
      </c>
      <c r="C256" s="115">
        <v>944</v>
      </c>
      <c r="D256" s="116">
        <v>-0.10859301227573182</v>
      </c>
      <c r="E256" s="115">
        <v>745</v>
      </c>
      <c r="F256" s="116">
        <f t="shared" si="44"/>
        <v>-0.21080508474576276</v>
      </c>
      <c r="G256" s="115">
        <v>17</v>
      </c>
      <c r="H256" s="116">
        <f t="shared" si="44"/>
        <v>-0.97718120805369124</v>
      </c>
      <c r="I256" s="115">
        <v>551</v>
      </c>
      <c r="J256" s="116">
        <f t="shared" si="44"/>
        <v>31.411764705882355</v>
      </c>
      <c r="K256" s="115">
        <v>608</v>
      </c>
      <c r="L256" s="116">
        <f t="shared" si="45"/>
        <v>0.10344827586206895</v>
      </c>
      <c r="M256" s="115">
        <v>788</v>
      </c>
      <c r="N256" s="116">
        <v>0.29605263157894735</v>
      </c>
      <c r="O256" s="116">
        <v>-0.1652542372881356</v>
      </c>
    </row>
    <row r="257" spans="2:15" x14ac:dyDescent="0.25">
      <c r="B257" s="114" t="s">
        <v>75</v>
      </c>
      <c r="C257" s="115">
        <v>806</v>
      </c>
      <c r="D257" s="116">
        <v>-0.21823472356935014</v>
      </c>
      <c r="E257" s="115">
        <v>339</v>
      </c>
      <c r="F257" s="116">
        <f t="shared" si="44"/>
        <v>-0.57940446650124078</v>
      </c>
      <c r="G257" s="115">
        <v>48</v>
      </c>
      <c r="H257" s="116">
        <f t="shared" si="44"/>
        <v>-0.8584070796460177</v>
      </c>
      <c r="I257" s="115">
        <v>386</v>
      </c>
      <c r="J257" s="116">
        <f t="shared" si="44"/>
        <v>7.0416666666666661</v>
      </c>
      <c r="K257" s="115">
        <v>626</v>
      </c>
      <c r="L257" s="116">
        <f t="shared" si="45"/>
        <v>0.62176165803108807</v>
      </c>
      <c r="M257" s="115">
        <v>694</v>
      </c>
      <c r="N257" s="116">
        <v>0.10862619808306717</v>
      </c>
      <c r="O257" s="116">
        <v>-0.13895781637717119</v>
      </c>
    </row>
    <row r="258" spans="2:15" x14ac:dyDescent="0.25">
      <c r="B258" s="114" t="s">
        <v>77</v>
      </c>
      <c r="C258" s="115">
        <v>457</v>
      </c>
      <c r="D258" s="116">
        <v>-8.4168336673346666E-2</v>
      </c>
      <c r="E258" s="115">
        <v>0</v>
      </c>
      <c r="F258" s="116">
        <f t="shared" si="44"/>
        <v>-1</v>
      </c>
      <c r="G258" s="115">
        <v>105</v>
      </c>
      <c r="H258" s="116" t="str">
        <f t="shared" si="44"/>
        <v>-</v>
      </c>
      <c r="I258" s="115">
        <v>324</v>
      </c>
      <c r="J258" s="116">
        <f t="shared" si="44"/>
        <v>2.0857142857142859</v>
      </c>
      <c r="K258" s="115">
        <v>411</v>
      </c>
      <c r="L258" s="116">
        <f t="shared" si="45"/>
        <v>0.2685185185185186</v>
      </c>
      <c r="M258" s="115">
        <v>581</v>
      </c>
      <c r="N258" s="116">
        <v>0.41362530413625298</v>
      </c>
      <c r="O258" s="116">
        <v>0.27133479212253819</v>
      </c>
    </row>
    <row r="259" spans="2:15" x14ac:dyDescent="0.25">
      <c r="B259" s="114" t="s">
        <v>79</v>
      </c>
      <c r="C259" s="115">
        <v>96</v>
      </c>
      <c r="D259" s="116">
        <v>-0.32867132867132864</v>
      </c>
      <c r="E259" s="115">
        <v>0</v>
      </c>
      <c r="F259" s="116">
        <f t="shared" si="44"/>
        <v>-1</v>
      </c>
      <c r="G259" s="115">
        <v>56</v>
      </c>
      <c r="H259" s="116" t="str">
        <f t="shared" si="44"/>
        <v>-</v>
      </c>
      <c r="I259" s="115">
        <v>196</v>
      </c>
      <c r="J259" s="116">
        <f t="shared" si="44"/>
        <v>2.5</v>
      </c>
      <c r="K259" s="115">
        <v>95</v>
      </c>
      <c r="L259" s="116">
        <f t="shared" si="45"/>
        <v>-0.51530612244897966</v>
      </c>
      <c r="M259" s="115">
        <v>78</v>
      </c>
      <c r="N259" s="116">
        <v>-0.17894736842105263</v>
      </c>
      <c r="O259" s="116">
        <v>-0.1875</v>
      </c>
    </row>
    <row r="260" spans="2:15" x14ac:dyDescent="0.25">
      <c r="B260" s="114" t="s">
        <v>81</v>
      </c>
      <c r="C260" s="115">
        <v>80</v>
      </c>
      <c r="D260" s="116">
        <v>-0.46308724832214765</v>
      </c>
      <c r="E260" s="115">
        <v>0</v>
      </c>
      <c r="F260" s="116">
        <f t="shared" si="44"/>
        <v>-1</v>
      </c>
      <c r="G260" s="115">
        <v>61</v>
      </c>
      <c r="H260" s="116" t="str">
        <f t="shared" si="44"/>
        <v>-</v>
      </c>
      <c r="I260" s="115">
        <v>343</v>
      </c>
      <c r="J260" s="116">
        <f t="shared" si="44"/>
        <v>4.6229508196721314</v>
      </c>
      <c r="K260" s="115">
        <v>78</v>
      </c>
      <c r="L260" s="116">
        <f t="shared" si="45"/>
        <v>-0.77259475218658891</v>
      </c>
      <c r="M260" s="115">
        <v>57</v>
      </c>
      <c r="N260" s="116">
        <v>-0.26923076923076927</v>
      </c>
      <c r="O260" s="116">
        <v>-0.28749999999999998</v>
      </c>
    </row>
    <row r="261" spans="2:15" x14ac:dyDescent="0.25">
      <c r="B261" s="114" t="s">
        <v>83</v>
      </c>
      <c r="C261" s="115">
        <v>188</v>
      </c>
      <c r="D261" s="116">
        <v>0.7407407407407407</v>
      </c>
      <c r="E261" s="115">
        <v>0</v>
      </c>
      <c r="F261" s="116">
        <f t="shared" si="44"/>
        <v>-1</v>
      </c>
      <c r="G261" s="115">
        <v>94</v>
      </c>
      <c r="H261" s="116" t="str">
        <f t="shared" si="44"/>
        <v>-</v>
      </c>
      <c r="I261" s="115">
        <v>64</v>
      </c>
      <c r="J261" s="116">
        <f t="shared" si="44"/>
        <v>-0.31914893617021278</v>
      </c>
      <c r="K261" s="115">
        <v>141</v>
      </c>
      <c r="L261" s="116">
        <f t="shared" si="45"/>
        <v>1.203125</v>
      </c>
      <c r="M261" s="115">
        <v>175</v>
      </c>
      <c r="N261" s="116">
        <v>0.24113475177304955</v>
      </c>
      <c r="O261" s="116">
        <v>-6.9148936170212782E-2</v>
      </c>
    </row>
    <row r="262" spans="2:15" x14ac:dyDescent="0.25">
      <c r="B262" s="114" t="s">
        <v>85</v>
      </c>
      <c r="C262" s="115">
        <v>162</v>
      </c>
      <c r="D262" s="116">
        <v>0.33884297520661155</v>
      </c>
      <c r="E262" s="115">
        <v>24</v>
      </c>
      <c r="F262" s="116">
        <f t="shared" si="44"/>
        <v>-0.85185185185185186</v>
      </c>
      <c r="G262" s="115">
        <v>62</v>
      </c>
      <c r="H262" s="116">
        <f t="shared" si="44"/>
        <v>1.5833333333333335</v>
      </c>
      <c r="I262" s="115">
        <v>25</v>
      </c>
      <c r="J262" s="116">
        <f t="shared" si="44"/>
        <v>-0.59677419354838712</v>
      </c>
      <c r="K262" s="115">
        <v>102</v>
      </c>
      <c r="L262" s="116">
        <f t="shared" si="45"/>
        <v>3.08</v>
      </c>
      <c r="M262" s="115">
        <v>168</v>
      </c>
      <c r="N262" s="116">
        <v>0.64705882352941169</v>
      </c>
      <c r="O262" s="116">
        <v>3.7037037037036979E-2</v>
      </c>
    </row>
    <row r="263" spans="2:15" x14ac:dyDescent="0.25">
      <c r="B263" s="114" t="s">
        <v>87</v>
      </c>
      <c r="C263" s="115">
        <v>101</v>
      </c>
      <c r="D263" s="116">
        <v>-0.16528925619834711</v>
      </c>
      <c r="E263" s="115">
        <v>63</v>
      </c>
      <c r="F263" s="116">
        <f t="shared" si="44"/>
        <v>-0.37623762376237624</v>
      </c>
      <c r="G263" s="115">
        <v>113</v>
      </c>
      <c r="H263" s="116">
        <f t="shared" si="44"/>
        <v>0.79365079365079372</v>
      </c>
      <c r="I263" s="115">
        <v>73</v>
      </c>
      <c r="J263" s="116">
        <f t="shared" si="44"/>
        <v>-0.35398230088495575</v>
      </c>
      <c r="K263" s="115">
        <v>105</v>
      </c>
      <c r="L263" s="116">
        <f t="shared" si="45"/>
        <v>0.43835616438356162</v>
      </c>
      <c r="M263" s="115"/>
      <c r="N263" s="116" t="s">
        <v>229</v>
      </c>
      <c r="O263" s="116" t="s">
        <v>229</v>
      </c>
    </row>
    <row r="264" spans="2:15" x14ac:dyDescent="0.25">
      <c r="B264" s="114" t="s">
        <v>89</v>
      </c>
      <c r="C264" s="115">
        <v>472</v>
      </c>
      <c r="D264" s="116">
        <v>-0.10266159695817489</v>
      </c>
      <c r="E264" s="115">
        <v>33</v>
      </c>
      <c r="F264" s="116">
        <f t="shared" si="44"/>
        <v>-0.93008474576271183</v>
      </c>
      <c r="G264" s="115">
        <v>242</v>
      </c>
      <c r="H264" s="116">
        <f t="shared" si="44"/>
        <v>6.333333333333333</v>
      </c>
      <c r="I264" s="115">
        <v>286</v>
      </c>
      <c r="J264" s="116">
        <f t="shared" si="44"/>
        <v>0.18181818181818188</v>
      </c>
      <c r="K264" s="115">
        <v>452</v>
      </c>
      <c r="L264" s="116">
        <f t="shared" si="45"/>
        <v>0.58041958041958042</v>
      </c>
      <c r="M264" s="115"/>
      <c r="N264" s="116" t="s">
        <v>229</v>
      </c>
      <c r="O264" s="116" t="s">
        <v>229</v>
      </c>
    </row>
    <row r="265" spans="2:15" x14ac:dyDescent="0.25">
      <c r="B265" s="114" t="s">
        <v>91</v>
      </c>
      <c r="C265" s="115">
        <v>649</v>
      </c>
      <c r="D265" s="116">
        <v>-0.50495804729214333</v>
      </c>
      <c r="E265" s="115">
        <v>49</v>
      </c>
      <c r="F265" s="116">
        <f t="shared" si="44"/>
        <v>-0.92449922958397535</v>
      </c>
      <c r="G265" s="115">
        <v>453</v>
      </c>
      <c r="H265" s="116">
        <f t="shared" si="44"/>
        <v>8.2448979591836729</v>
      </c>
      <c r="I265" s="115">
        <v>541</v>
      </c>
      <c r="J265" s="116">
        <f t="shared" si="44"/>
        <v>0.19426048565121423</v>
      </c>
      <c r="K265" s="115">
        <v>635</v>
      </c>
      <c r="L265" s="116">
        <f t="shared" si="45"/>
        <v>0.17375231053604434</v>
      </c>
      <c r="M265" s="115"/>
      <c r="N265" s="116" t="s">
        <v>229</v>
      </c>
      <c r="O265" s="116" t="s">
        <v>229</v>
      </c>
    </row>
    <row r="266" spans="2:15" x14ac:dyDescent="0.25">
      <c r="B266" s="114" t="s">
        <v>93</v>
      </c>
      <c r="C266" s="115">
        <v>837</v>
      </c>
      <c r="D266" s="116">
        <v>-0.27595155709342556</v>
      </c>
      <c r="E266" s="115">
        <v>47</v>
      </c>
      <c r="F266" s="116">
        <f t="shared" si="44"/>
        <v>-0.9438470728793309</v>
      </c>
      <c r="G266" s="115">
        <v>727</v>
      </c>
      <c r="H266" s="116">
        <f t="shared" si="44"/>
        <v>14.468085106382979</v>
      </c>
      <c r="I266" s="115">
        <v>662</v>
      </c>
      <c r="J266" s="116">
        <f t="shared" si="44"/>
        <v>-8.9408528198074322E-2</v>
      </c>
      <c r="K266" s="115">
        <v>656</v>
      </c>
      <c r="L266" s="116">
        <f t="shared" si="45"/>
        <v>-9.0634441087613649E-3</v>
      </c>
      <c r="M266" s="115"/>
      <c r="N266" s="116" t="s">
        <v>229</v>
      </c>
      <c r="O266" s="116" t="s">
        <v>229</v>
      </c>
    </row>
    <row r="267" spans="2:15" ht="15.75" x14ac:dyDescent="0.25">
      <c r="B267" s="117" t="s">
        <v>30</v>
      </c>
      <c r="C267" s="118">
        <v>5879</v>
      </c>
      <c r="D267" s="119">
        <v>-0.25798308721443897</v>
      </c>
      <c r="E267" s="118">
        <v>2155</v>
      </c>
      <c r="F267" s="119">
        <f t="shared" si="44"/>
        <v>-0.63344106140500078</v>
      </c>
      <c r="G267" s="118">
        <v>2010</v>
      </c>
      <c r="H267" s="119">
        <f t="shared" si="44"/>
        <v>-6.7285382830626461E-2</v>
      </c>
      <c r="I267" s="118">
        <v>4022</v>
      </c>
      <c r="J267" s="119">
        <f t="shared" si="44"/>
        <v>1.0009950248756221</v>
      </c>
      <c r="K267" s="118">
        <v>4912</v>
      </c>
      <c r="L267" s="119">
        <f t="shared" si="45"/>
        <v>0.22128294380905023</v>
      </c>
      <c r="M267" s="118">
        <v>3446</v>
      </c>
      <c r="N267" s="119">
        <v>0.12467362924281988</v>
      </c>
      <c r="O267" s="119">
        <v>-9.7905759162303707E-2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9A41-3379-4DA3-A98A-76F463E079B1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284</v>
      </c>
      <c r="F7" s="296"/>
      <c r="G7" s="297" t="s">
        <v>285</v>
      </c>
      <c r="H7" s="296"/>
      <c r="I7" s="297" t="s">
        <v>286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272</v>
      </c>
      <c r="O8" s="112" t="s">
        <v>273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L21" si="0">IFERROR(E9/C9-1,"-")</f>
        <v>-7.8546049742504676E-2</v>
      </c>
      <c r="G9" s="115">
        <v>9068</v>
      </c>
      <c r="H9" s="116">
        <f t="shared" si="0"/>
        <v>-0.80356562615081339</v>
      </c>
      <c r="I9" s="115">
        <v>40065</v>
      </c>
      <c r="J9" s="116">
        <f t="shared" si="0"/>
        <v>3.4182840758711954</v>
      </c>
      <c r="K9" s="115">
        <v>59578</v>
      </c>
      <c r="L9" s="116">
        <f t="shared" si="0"/>
        <v>0.48703357044802198</v>
      </c>
      <c r="M9" s="115">
        <v>62651</v>
      </c>
      <c r="N9" s="116">
        <v>5.1579442075934123E-2</v>
      </c>
      <c r="O9" s="116"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0"/>
        <v>-0.70794275353932801</v>
      </c>
      <c r="I10" s="115">
        <v>41909</v>
      </c>
      <c r="J10" s="116">
        <f t="shared" si="0"/>
        <v>1.7677321357812708</v>
      </c>
      <c r="K10" s="115">
        <v>52194</v>
      </c>
      <c r="L10" s="116">
        <f t="shared" si="0"/>
        <v>0.24541267985396931</v>
      </c>
      <c r="M10" s="115">
        <v>55957</v>
      </c>
      <c r="N10" s="116">
        <v>7.2096409548990215E-2</v>
      </c>
      <c r="O10" s="116"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0"/>
        <v>0.1025577720718942</v>
      </c>
      <c r="I11" s="115">
        <v>47103</v>
      </c>
      <c r="J11" s="116">
        <f t="shared" si="0"/>
        <v>1.1094988579873708</v>
      </c>
      <c r="K11" s="115">
        <v>58354</v>
      </c>
      <c r="L11" s="116">
        <f t="shared" si="0"/>
        <v>0.23885952062501326</v>
      </c>
      <c r="M11" s="115">
        <v>58643</v>
      </c>
      <c r="N11" s="116">
        <v>4.9525311032663222E-3</v>
      </c>
      <c r="O11" s="116"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 t="shared" si="0"/>
        <v>-1</v>
      </c>
      <c r="G12" s="115">
        <v>19557</v>
      </c>
      <c r="H12" s="116" t="str">
        <f t="shared" si="0"/>
        <v>-</v>
      </c>
      <c r="I12" s="115">
        <v>43531</v>
      </c>
      <c r="J12" s="116">
        <f t="shared" si="0"/>
        <v>1.2258526358848494</v>
      </c>
      <c r="K12" s="115">
        <v>42717</v>
      </c>
      <c r="L12" s="116">
        <f t="shared" si="0"/>
        <v>-1.8699317727596476E-2</v>
      </c>
      <c r="M12" s="115">
        <v>46133</v>
      </c>
      <c r="N12" s="116">
        <v>7.9968162558232025E-2</v>
      </c>
      <c r="O12" s="116"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0"/>
        <v>-</v>
      </c>
      <c r="I13" s="115">
        <v>44866</v>
      </c>
      <c r="J13" s="116">
        <f t="shared" si="0"/>
        <v>0.8674713839750261</v>
      </c>
      <c r="K13" s="115">
        <v>42611</v>
      </c>
      <c r="L13" s="116">
        <f t="shared" si="0"/>
        <v>-5.0260776534569618E-2</v>
      </c>
      <c r="M13" s="115">
        <v>38316</v>
      </c>
      <c r="N13" s="116">
        <v>-0.10079556921921573</v>
      </c>
      <c r="O13" s="116"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0"/>
        <v>-</v>
      </c>
      <c r="I14" s="115">
        <v>40470</v>
      </c>
      <c r="J14" s="116">
        <f t="shared" si="0"/>
        <v>0.51035640977794361</v>
      </c>
      <c r="K14" s="115">
        <v>38639</v>
      </c>
      <c r="L14" s="116">
        <f t="shared" si="0"/>
        <v>-4.5243390165554787E-2</v>
      </c>
      <c r="M14" s="115">
        <v>40074</v>
      </c>
      <c r="N14" s="116">
        <v>3.7138642304407554E-2</v>
      </c>
      <c r="O14" s="116"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0"/>
        <v>-</v>
      </c>
      <c r="I15" s="115">
        <v>43286</v>
      </c>
      <c r="J15" s="116">
        <f t="shared" si="0"/>
        <v>0.38630540609787345</v>
      </c>
      <c r="K15" s="115">
        <v>40407</v>
      </c>
      <c r="L15" s="116">
        <f t="shared" si="0"/>
        <v>-6.651111213787364E-2</v>
      </c>
      <c r="M15" s="115">
        <v>45242</v>
      </c>
      <c r="N15" s="116">
        <v>0.11965748508921714</v>
      </c>
      <c r="O15" s="116"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0"/>
        <v>1.3744499178981937</v>
      </c>
      <c r="I16" s="115">
        <v>41695</v>
      </c>
      <c r="J16" s="116">
        <f t="shared" si="0"/>
        <v>0.15335675361677414</v>
      </c>
      <c r="K16" s="115">
        <v>43373</v>
      </c>
      <c r="L16" s="116">
        <f t="shared" si="0"/>
        <v>4.0244633649118677E-2</v>
      </c>
      <c r="M16" s="115">
        <v>42595</v>
      </c>
      <c r="N16" s="116">
        <v>-1.7937426509579746E-2</v>
      </c>
      <c r="O16" s="116"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0"/>
        <v>1.4965174815529965</v>
      </c>
      <c r="I17" s="115">
        <v>42224</v>
      </c>
      <c r="J17" s="116">
        <f t="shared" si="0"/>
        <v>0.16634440086183089</v>
      </c>
      <c r="K17" s="115">
        <v>40151</v>
      </c>
      <c r="L17" s="116">
        <f t="shared" si="0"/>
        <v>-4.9095301250473677E-2</v>
      </c>
      <c r="M17" s="115"/>
      <c r="N17" s="116" t="s">
        <v>229</v>
      </c>
      <c r="O17" s="116" t="s">
        <v>229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0"/>
        <v>1.471978275941761</v>
      </c>
      <c r="I18" s="115">
        <v>48246</v>
      </c>
      <c r="J18" s="116">
        <f t="shared" si="0"/>
        <v>0.12763819095477391</v>
      </c>
      <c r="K18" s="115">
        <v>49321</v>
      </c>
      <c r="L18" s="116">
        <f t="shared" si="0"/>
        <v>2.2281639928698693E-2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0"/>
        <v>2.319105828324441</v>
      </c>
      <c r="I19" s="115">
        <v>56046</v>
      </c>
      <c r="J19" s="116">
        <f t="shared" si="0"/>
        <v>0.14039799780246609</v>
      </c>
      <c r="K19" s="115">
        <v>55991</v>
      </c>
      <c r="L19" s="116">
        <f t="shared" si="0"/>
        <v>-9.8133675909073403E-4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0"/>
        <v>2.4508341945961907</v>
      </c>
      <c r="I20" s="115">
        <v>54058</v>
      </c>
      <c r="J20" s="116">
        <f t="shared" si="0"/>
        <v>0.15644453952294368</v>
      </c>
      <c r="K20" s="115">
        <v>53126</v>
      </c>
      <c r="L20" s="116">
        <f t="shared" si="0"/>
        <v>-1.7240741425875949E-2</v>
      </c>
      <c r="M20" s="115"/>
      <c r="N20" s="116" t="s">
        <v>229</v>
      </c>
      <c r="O20" s="116" t="s">
        <v>229</v>
      </c>
    </row>
    <row r="21" spans="1:16" ht="15.75" x14ac:dyDescent="0.25">
      <c r="A21" s="1"/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0"/>
        <v>0.65765462240334505</v>
      </c>
      <c r="I21" s="118">
        <v>543499</v>
      </c>
      <c r="J21" s="119">
        <f t="shared" si="0"/>
        <v>0.51321244316742254</v>
      </c>
      <c r="K21" s="118">
        <v>576462</v>
      </c>
      <c r="L21" s="119">
        <f t="shared" si="0"/>
        <v>6.0649605611049928E-2</v>
      </c>
      <c r="M21" s="118">
        <v>389611</v>
      </c>
      <c r="N21" s="119">
        <v>3.1063346679969239E-2</v>
      </c>
      <c r="O21" s="119">
        <v>0.1797206418032018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284</v>
      </c>
      <c r="F29" s="296"/>
      <c r="G29" s="297" t="s">
        <v>285</v>
      </c>
      <c r="H29" s="296"/>
      <c r="I29" s="297" t="s">
        <v>286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272</v>
      </c>
      <c r="O30" s="112" t="s">
        <v>273</v>
      </c>
    </row>
    <row r="31" spans="1:16" x14ac:dyDescent="0.25">
      <c r="B31" s="114" t="s">
        <v>71</v>
      </c>
      <c r="C31" s="115">
        <v>50098</v>
      </c>
      <c r="D31" s="116">
        <v>-7.1984291641967957E-2</v>
      </c>
      <c r="E31" s="115">
        <v>46163</v>
      </c>
      <c r="F31" s="116">
        <f t="shared" ref="F31:J43" si="1">IFERROR(E31/C31-1,"-")</f>
        <v>-7.8546049742504676E-2</v>
      </c>
      <c r="G31" s="115">
        <v>9068</v>
      </c>
      <c r="H31" s="116">
        <f t="shared" si="1"/>
        <v>-0.80356562615081339</v>
      </c>
      <c r="I31" s="115">
        <v>40065</v>
      </c>
      <c r="J31" s="116">
        <f t="shared" si="1"/>
        <v>3.4182840758711954</v>
      </c>
      <c r="K31" s="115">
        <v>59578</v>
      </c>
      <c r="L31" s="116">
        <f t="shared" ref="L31:L43" si="2">IFERROR(K31/I31-1,"-")</f>
        <v>0.48703357044802198</v>
      </c>
      <c r="M31" s="115">
        <v>62651</v>
      </c>
      <c r="N31" s="116">
        <v>5.1579442075934123E-2</v>
      </c>
      <c r="O31" s="116">
        <v>0.25056888498542862</v>
      </c>
    </row>
    <row r="32" spans="1:16" x14ac:dyDescent="0.25">
      <c r="B32" s="114" t="s">
        <v>73</v>
      </c>
      <c r="C32" s="115">
        <v>47287</v>
      </c>
      <c r="D32" s="116">
        <v>-4.7209349183961358E-2</v>
      </c>
      <c r="E32" s="115">
        <v>51846</v>
      </c>
      <c r="F32" s="116">
        <f t="shared" si="1"/>
        <v>9.6411275826337128E-2</v>
      </c>
      <c r="G32" s="115">
        <v>15142</v>
      </c>
      <c r="H32" s="116">
        <f t="shared" si="1"/>
        <v>-0.70794275353932801</v>
      </c>
      <c r="I32" s="115">
        <v>41909</v>
      </c>
      <c r="J32" s="116">
        <f t="shared" si="1"/>
        <v>1.7677321357812708</v>
      </c>
      <c r="K32" s="115">
        <v>52194</v>
      </c>
      <c r="L32" s="116">
        <f t="shared" si="2"/>
        <v>0.24541267985396931</v>
      </c>
      <c r="M32" s="115">
        <v>55957</v>
      </c>
      <c r="N32" s="116">
        <v>7.2096409548990215E-2</v>
      </c>
      <c r="O32" s="116">
        <v>0.18334848901389389</v>
      </c>
    </row>
    <row r="33" spans="2:16" x14ac:dyDescent="0.25">
      <c r="B33" s="114" t="s">
        <v>75</v>
      </c>
      <c r="C33" s="115">
        <v>49408</v>
      </c>
      <c r="D33" s="116">
        <v>-3.8530396201447825E-2</v>
      </c>
      <c r="E33" s="115">
        <v>20252</v>
      </c>
      <c r="F33" s="116">
        <f t="shared" si="1"/>
        <v>-0.59010686528497414</v>
      </c>
      <c r="G33" s="115">
        <v>22329</v>
      </c>
      <c r="H33" s="116">
        <f t="shared" si="1"/>
        <v>0.1025577720718942</v>
      </c>
      <c r="I33" s="115">
        <v>47103</v>
      </c>
      <c r="J33" s="116">
        <f t="shared" si="1"/>
        <v>1.1094988579873708</v>
      </c>
      <c r="K33" s="115">
        <v>58354</v>
      </c>
      <c r="L33" s="116">
        <f t="shared" si="2"/>
        <v>0.23885952062501326</v>
      </c>
      <c r="M33" s="115">
        <v>58643</v>
      </c>
      <c r="N33" s="116">
        <v>4.9525311032663222E-3</v>
      </c>
      <c r="O33" s="116">
        <v>0.18691305051813467</v>
      </c>
    </row>
    <row r="34" spans="2:16" x14ac:dyDescent="0.25">
      <c r="B34" s="114" t="s">
        <v>77</v>
      </c>
      <c r="C34" s="115">
        <v>37600</v>
      </c>
      <c r="D34" s="116">
        <v>-8.4423016046947685E-2</v>
      </c>
      <c r="E34" s="115">
        <v>0</v>
      </c>
      <c r="F34" s="116">
        <f t="shared" si="1"/>
        <v>-1</v>
      </c>
      <c r="G34" s="115">
        <v>19557</v>
      </c>
      <c r="H34" s="116" t="str">
        <f t="shared" si="1"/>
        <v>-</v>
      </c>
      <c r="I34" s="115">
        <v>43531</v>
      </c>
      <c r="J34" s="116">
        <f t="shared" si="1"/>
        <v>1.2258526358848494</v>
      </c>
      <c r="K34" s="115">
        <v>42717</v>
      </c>
      <c r="L34" s="116">
        <f t="shared" si="2"/>
        <v>-1.8699317727596476E-2</v>
      </c>
      <c r="M34" s="115">
        <v>46133</v>
      </c>
      <c r="N34" s="116">
        <v>7.9968162558232025E-2</v>
      </c>
      <c r="O34" s="116">
        <v>0.22694148936170211</v>
      </c>
    </row>
    <row r="35" spans="2:16" x14ac:dyDescent="0.25">
      <c r="B35" s="114" t="s">
        <v>79</v>
      </c>
      <c r="C35" s="115">
        <v>35022</v>
      </c>
      <c r="D35" s="116">
        <v>-8.6136262818672815E-2</v>
      </c>
      <c r="E35" s="115">
        <v>0</v>
      </c>
      <c r="F35" s="116">
        <f t="shared" si="1"/>
        <v>-1</v>
      </c>
      <c r="G35" s="115">
        <v>24025</v>
      </c>
      <c r="H35" s="116" t="str">
        <f t="shared" si="1"/>
        <v>-</v>
      </c>
      <c r="I35" s="115">
        <v>44866</v>
      </c>
      <c r="J35" s="116">
        <f t="shared" si="1"/>
        <v>0.8674713839750261</v>
      </c>
      <c r="K35" s="115">
        <v>42611</v>
      </c>
      <c r="L35" s="116">
        <f t="shared" si="2"/>
        <v>-5.0260776534569618E-2</v>
      </c>
      <c r="M35" s="115">
        <v>38316</v>
      </c>
      <c r="N35" s="116">
        <v>-0.10079556921921573</v>
      </c>
      <c r="O35" s="116">
        <v>9.4055165324653078E-2</v>
      </c>
    </row>
    <row r="36" spans="2:16" x14ac:dyDescent="0.25">
      <c r="B36" s="114" t="s">
        <v>81</v>
      </c>
      <c r="C36" s="115">
        <v>31469</v>
      </c>
      <c r="D36" s="116">
        <v>-0.14646450947950851</v>
      </c>
      <c r="E36" s="115">
        <v>0</v>
      </c>
      <c r="F36" s="116">
        <f t="shared" si="1"/>
        <v>-1</v>
      </c>
      <c r="G36" s="115">
        <v>26795</v>
      </c>
      <c r="H36" s="116" t="str">
        <f t="shared" si="1"/>
        <v>-</v>
      </c>
      <c r="I36" s="115">
        <v>40470</v>
      </c>
      <c r="J36" s="116">
        <f t="shared" si="1"/>
        <v>0.51035640977794361</v>
      </c>
      <c r="K36" s="115">
        <v>38639</v>
      </c>
      <c r="L36" s="116">
        <f t="shared" si="2"/>
        <v>-4.5243390165554787E-2</v>
      </c>
      <c r="M36" s="115">
        <v>40074</v>
      </c>
      <c r="N36" s="116">
        <v>3.7138642304407554E-2</v>
      </c>
      <c r="O36" s="116">
        <v>0.27344370650481431</v>
      </c>
    </row>
    <row r="37" spans="2:16" x14ac:dyDescent="0.25">
      <c r="B37" s="114" t="s">
        <v>83</v>
      </c>
      <c r="C37" s="115">
        <v>40659</v>
      </c>
      <c r="D37" s="116">
        <v>1.7849096279977994E-2</v>
      </c>
      <c r="E37" s="115">
        <v>0</v>
      </c>
      <c r="F37" s="116">
        <f t="shared" si="1"/>
        <v>-1</v>
      </c>
      <c r="G37" s="115">
        <v>31224</v>
      </c>
      <c r="H37" s="116" t="str">
        <f t="shared" si="1"/>
        <v>-</v>
      </c>
      <c r="I37" s="115">
        <v>43286</v>
      </c>
      <c r="J37" s="116">
        <f t="shared" si="1"/>
        <v>0.38630540609787345</v>
      </c>
      <c r="K37" s="115">
        <v>40407</v>
      </c>
      <c r="L37" s="116">
        <f t="shared" si="2"/>
        <v>-6.651111213787364E-2</v>
      </c>
      <c r="M37" s="115">
        <v>45242</v>
      </c>
      <c r="N37" s="116">
        <v>0.11965748508921714</v>
      </c>
      <c r="O37" s="116">
        <v>0.11271797142084172</v>
      </c>
    </row>
    <row r="38" spans="2:16" x14ac:dyDescent="0.25">
      <c r="B38" s="114" t="s">
        <v>85</v>
      </c>
      <c r="C38" s="115">
        <v>38714</v>
      </c>
      <c r="D38" s="116">
        <v>-2.3828134849592786E-2</v>
      </c>
      <c r="E38" s="115">
        <v>15225</v>
      </c>
      <c r="F38" s="116">
        <f t="shared" si="1"/>
        <v>-0.60673141499199257</v>
      </c>
      <c r="G38" s="115">
        <v>36151</v>
      </c>
      <c r="H38" s="116">
        <f t="shared" si="1"/>
        <v>1.3744499178981937</v>
      </c>
      <c r="I38" s="115">
        <v>41695</v>
      </c>
      <c r="J38" s="116">
        <f t="shared" si="1"/>
        <v>0.15335675361677414</v>
      </c>
      <c r="K38" s="115">
        <v>43373</v>
      </c>
      <c r="L38" s="116">
        <f t="shared" si="2"/>
        <v>4.0244633649118677E-2</v>
      </c>
      <c r="M38" s="115">
        <v>42595</v>
      </c>
      <c r="N38" s="116">
        <v>-1.7937426509579746E-2</v>
      </c>
      <c r="O38" s="116">
        <v>0.10024797230975868</v>
      </c>
    </row>
    <row r="39" spans="2:16" x14ac:dyDescent="0.25">
      <c r="B39" s="114" t="s">
        <v>87</v>
      </c>
      <c r="C39" s="115">
        <v>36471</v>
      </c>
      <c r="D39" s="116">
        <v>-0.11015956668130578</v>
      </c>
      <c r="E39" s="115">
        <v>14501</v>
      </c>
      <c r="F39" s="116">
        <f t="shared" si="1"/>
        <v>-0.602396424556497</v>
      </c>
      <c r="G39" s="115">
        <v>36202</v>
      </c>
      <c r="H39" s="116">
        <f t="shared" si="1"/>
        <v>1.4965174815529965</v>
      </c>
      <c r="I39" s="115">
        <v>42224</v>
      </c>
      <c r="J39" s="116">
        <f t="shared" si="1"/>
        <v>0.16634440086183089</v>
      </c>
      <c r="K39" s="115">
        <v>40151</v>
      </c>
      <c r="L39" s="116">
        <f t="shared" si="2"/>
        <v>-4.9095301250473677E-2</v>
      </c>
      <c r="M39" s="115"/>
      <c r="N39" s="116" t="s">
        <v>229</v>
      </c>
      <c r="O39" s="116" t="s">
        <v>229</v>
      </c>
    </row>
    <row r="40" spans="2:16" x14ac:dyDescent="0.25">
      <c r="B40" s="114" t="s">
        <v>89</v>
      </c>
      <c r="C40" s="115">
        <v>40116</v>
      </c>
      <c r="D40" s="116">
        <v>-8.9906758320288604E-2</v>
      </c>
      <c r="E40" s="115">
        <v>17308</v>
      </c>
      <c r="F40" s="116">
        <f t="shared" si="1"/>
        <v>-0.56855120151560468</v>
      </c>
      <c r="G40" s="115">
        <v>42785</v>
      </c>
      <c r="H40" s="116">
        <f t="shared" si="1"/>
        <v>1.471978275941761</v>
      </c>
      <c r="I40" s="115">
        <v>48246</v>
      </c>
      <c r="J40" s="116">
        <f t="shared" si="1"/>
        <v>0.12763819095477391</v>
      </c>
      <c r="K40" s="115">
        <v>49321</v>
      </c>
      <c r="L40" s="116">
        <f t="shared" si="2"/>
        <v>2.2281639928698693E-2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47646</v>
      </c>
      <c r="D41" s="116">
        <v>-5.5972736819163482E-2</v>
      </c>
      <c r="E41" s="115">
        <v>14807</v>
      </c>
      <c r="F41" s="116">
        <f t="shared" si="1"/>
        <v>-0.68922889644461227</v>
      </c>
      <c r="G41" s="115">
        <v>49146</v>
      </c>
      <c r="H41" s="116">
        <f t="shared" si="1"/>
        <v>2.319105828324441</v>
      </c>
      <c r="I41" s="115">
        <v>56046</v>
      </c>
      <c r="J41" s="116">
        <f t="shared" si="1"/>
        <v>0.14039799780246609</v>
      </c>
      <c r="K41" s="115">
        <v>55991</v>
      </c>
      <c r="L41" s="116">
        <f t="shared" si="2"/>
        <v>-9.8133675909073403E-4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48947</v>
      </c>
      <c r="D42" s="116">
        <v>3.115073265703483E-3</v>
      </c>
      <c r="E42" s="115">
        <v>13546</v>
      </c>
      <c r="F42" s="116">
        <f t="shared" si="1"/>
        <v>-0.72325168038899212</v>
      </c>
      <c r="G42" s="115">
        <v>46745</v>
      </c>
      <c r="H42" s="116">
        <f t="shared" si="1"/>
        <v>2.4508341945961907</v>
      </c>
      <c r="I42" s="115">
        <v>54058</v>
      </c>
      <c r="J42" s="116">
        <f t="shared" si="1"/>
        <v>0.15644453952294368</v>
      </c>
      <c r="K42" s="115">
        <v>53126</v>
      </c>
      <c r="L42" s="116">
        <f t="shared" si="2"/>
        <v>-1.7240741425875949E-2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503437</v>
      </c>
      <c r="D43" s="119">
        <v>-5.934263458128497E-2</v>
      </c>
      <c r="E43" s="118">
        <v>216673</v>
      </c>
      <c r="F43" s="119">
        <f t="shared" si="1"/>
        <v>-0.56961248378645191</v>
      </c>
      <c r="G43" s="118">
        <v>359169</v>
      </c>
      <c r="H43" s="119">
        <f t="shared" si="1"/>
        <v>0.65765462240334505</v>
      </c>
      <c r="I43" s="118">
        <v>543499</v>
      </c>
      <c r="J43" s="119">
        <f t="shared" si="1"/>
        <v>0.51321244316742254</v>
      </c>
      <c r="K43" s="118">
        <v>576462</v>
      </c>
      <c r="L43" s="119">
        <f t="shared" si="2"/>
        <v>6.0649605611049928E-2</v>
      </c>
      <c r="M43" s="118">
        <v>389611</v>
      </c>
      <c r="N43" s="119">
        <v>3.1063346679969239E-2</v>
      </c>
      <c r="O43" s="119">
        <v>0.1797206418032018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284</v>
      </c>
      <c r="F51" s="296"/>
      <c r="G51" s="297" t="s">
        <v>285</v>
      </c>
      <c r="H51" s="296"/>
      <c r="I51" s="297" t="s">
        <v>286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272</v>
      </c>
      <c r="O52" s="112" t="s">
        <v>273</v>
      </c>
    </row>
    <row r="53" spans="1:16" x14ac:dyDescent="0.25">
      <c r="A53" s="1"/>
      <c r="B53" s="114" t="s">
        <v>71</v>
      </c>
      <c r="C53" s="115">
        <v>26360</v>
      </c>
      <c r="D53" s="116">
        <v>-7.0914986606513519E-2</v>
      </c>
      <c r="E53" s="115">
        <v>24068</v>
      </c>
      <c r="F53" s="116">
        <f t="shared" ref="F53:J65" si="3">IFERROR(E53/C53-1,"-")</f>
        <v>-8.6949924127465827E-2</v>
      </c>
      <c r="G53" s="115">
        <v>3301</v>
      </c>
      <c r="H53" s="116">
        <f t="shared" si="3"/>
        <v>-0.86284693368788434</v>
      </c>
      <c r="I53" s="115">
        <v>25732</v>
      </c>
      <c r="J53" s="116">
        <f t="shared" si="3"/>
        <v>6.7952135716449558</v>
      </c>
      <c r="K53" s="115">
        <v>35523</v>
      </c>
      <c r="L53" s="116">
        <f t="shared" ref="L53:L65" si="4">IFERROR(K53/I53-1,"-")</f>
        <v>0.38049898958495265</v>
      </c>
      <c r="M53" s="115">
        <v>36719</v>
      </c>
      <c r="N53" s="116">
        <v>3.3668327562424327E-2</v>
      </c>
      <c r="O53" s="116">
        <v>0.39298179059180582</v>
      </c>
    </row>
    <row r="54" spans="1:16" x14ac:dyDescent="0.25">
      <c r="A54" s="1">
        <v>2</v>
      </c>
      <c r="B54" s="114" t="s">
        <v>73</v>
      </c>
      <c r="C54" s="115">
        <v>25016</v>
      </c>
      <c r="D54" s="116">
        <v>1.6786570743405171E-2</v>
      </c>
      <c r="E54" s="115">
        <v>26644</v>
      </c>
      <c r="F54" s="116">
        <f t="shared" si="3"/>
        <v>6.5078349856092066E-2</v>
      </c>
      <c r="G54" s="115">
        <v>7577</v>
      </c>
      <c r="H54" s="116">
        <f t="shared" si="3"/>
        <v>-0.71562077766101184</v>
      </c>
      <c r="I54" s="115">
        <v>27332</v>
      </c>
      <c r="J54" s="116">
        <f t="shared" si="3"/>
        <v>2.6072324138841232</v>
      </c>
      <c r="K54" s="115">
        <v>32889</v>
      </c>
      <c r="L54" s="116">
        <f t="shared" si="4"/>
        <v>0.2033147958436996</v>
      </c>
      <c r="M54" s="115">
        <v>33731</v>
      </c>
      <c r="N54" s="116">
        <v>2.5601264860591666E-2</v>
      </c>
      <c r="O54" s="116">
        <v>0.34837703869523495</v>
      </c>
    </row>
    <row r="55" spans="1:16" x14ac:dyDescent="0.25">
      <c r="A55" s="1">
        <v>3</v>
      </c>
      <c r="B55" s="114" t="s">
        <v>75</v>
      </c>
      <c r="C55" s="115">
        <v>26899</v>
      </c>
      <c r="D55" s="116">
        <v>-4.3591111111111136E-2</v>
      </c>
      <c r="E55" s="115">
        <v>11112</v>
      </c>
      <c r="F55" s="116">
        <f t="shared" si="3"/>
        <v>-0.58689914123201614</v>
      </c>
      <c r="G55" s="115">
        <v>12952</v>
      </c>
      <c r="H55" s="116">
        <f t="shared" si="3"/>
        <v>0.16558675305975523</v>
      </c>
      <c r="I55" s="115">
        <v>30980</v>
      </c>
      <c r="J55" s="116">
        <f t="shared" si="3"/>
        <v>1.3919085855466338</v>
      </c>
      <c r="K55" s="115">
        <v>34565</v>
      </c>
      <c r="L55" s="116">
        <f t="shared" si="4"/>
        <v>0.11571981923821828</v>
      </c>
      <c r="M55" s="115">
        <v>33512</v>
      </c>
      <c r="N55" s="116">
        <v>-3.0464342543034872E-2</v>
      </c>
      <c r="O55" s="116">
        <v>0.24584557046730371</v>
      </c>
    </row>
    <row r="56" spans="1:16" x14ac:dyDescent="0.25">
      <c r="A56" s="1">
        <v>4</v>
      </c>
      <c r="B56" s="114" t="s">
        <v>77</v>
      </c>
      <c r="C56" s="115">
        <v>21696</v>
      </c>
      <c r="D56" s="116">
        <v>3.4620886981401977E-2</v>
      </c>
      <c r="E56" s="115">
        <v>0</v>
      </c>
      <c r="F56" s="116">
        <f t="shared" si="3"/>
        <v>-1</v>
      </c>
      <c r="G56" s="115">
        <v>13076</v>
      </c>
      <c r="H56" s="116" t="str">
        <f t="shared" si="3"/>
        <v>-</v>
      </c>
      <c r="I56" s="115">
        <v>29287</v>
      </c>
      <c r="J56" s="116">
        <f t="shared" si="3"/>
        <v>1.2397522178036096</v>
      </c>
      <c r="K56" s="115">
        <v>27273</v>
      </c>
      <c r="L56" s="116">
        <f t="shared" si="4"/>
        <v>-6.8767712637006206E-2</v>
      </c>
      <c r="M56" s="115">
        <v>28433</v>
      </c>
      <c r="N56" s="116">
        <v>4.2532908004253356E-2</v>
      </c>
      <c r="O56" s="116">
        <v>0.31051806784660774</v>
      </c>
    </row>
    <row r="57" spans="1:16" x14ac:dyDescent="0.25">
      <c r="A57" s="1">
        <v>5</v>
      </c>
      <c r="B57" s="114" t="s">
        <v>79</v>
      </c>
      <c r="C57" s="115">
        <v>17980</v>
      </c>
      <c r="D57" s="116">
        <v>-9.366391184573053E-3</v>
      </c>
      <c r="E57" s="115">
        <v>0</v>
      </c>
      <c r="F57" s="116">
        <f t="shared" si="3"/>
        <v>-1</v>
      </c>
      <c r="G57" s="115">
        <v>16219</v>
      </c>
      <c r="H57" s="116" t="str">
        <f t="shared" si="3"/>
        <v>-</v>
      </c>
      <c r="I57" s="115">
        <v>26797</v>
      </c>
      <c r="J57" s="116">
        <f t="shared" si="3"/>
        <v>0.65219803933658049</v>
      </c>
      <c r="K57" s="115">
        <v>24835</v>
      </c>
      <c r="L57" s="116">
        <f t="shared" si="4"/>
        <v>-7.3217151173638806E-2</v>
      </c>
      <c r="M57" s="115">
        <v>22675</v>
      </c>
      <c r="N57" s="116">
        <v>-8.6974028588685304E-2</v>
      </c>
      <c r="O57" s="116">
        <v>0.26112347052280316</v>
      </c>
    </row>
    <row r="58" spans="1:16" x14ac:dyDescent="0.25">
      <c r="A58" s="1">
        <v>6</v>
      </c>
      <c r="B58" s="114" t="s">
        <v>81</v>
      </c>
      <c r="C58" s="115">
        <v>16631</v>
      </c>
      <c r="D58" s="116">
        <v>-3.2364399160923485E-3</v>
      </c>
      <c r="E58" s="115">
        <v>0</v>
      </c>
      <c r="F58" s="116">
        <f t="shared" si="3"/>
        <v>-1</v>
      </c>
      <c r="G58" s="115">
        <v>18033</v>
      </c>
      <c r="H58" s="116" t="str">
        <f t="shared" si="3"/>
        <v>-</v>
      </c>
      <c r="I58" s="115">
        <v>24434</v>
      </c>
      <c r="J58" s="116">
        <f t="shared" si="3"/>
        <v>0.35496035046858543</v>
      </c>
      <c r="K58" s="115">
        <v>22412</v>
      </c>
      <c r="L58" s="116">
        <f t="shared" si="4"/>
        <v>-8.2753540148972737E-2</v>
      </c>
      <c r="M58" s="115">
        <v>24289</v>
      </c>
      <c r="N58" s="116">
        <v>8.3749776905229334E-2</v>
      </c>
      <c r="O58" s="116">
        <v>0.46046539594732727</v>
      </c>
    </row>
    <row r="59" spans="1:16" x14ac:dyDescent="0.25">
      <c r="A59" s="1">
        <v>7</v>
      </c>
      <c r="B59" s="114" t="s">
        <v>83</v>
      </c>
      <c r="C59" s="115">
        <v>22079</v>
      </c>
      <c r="D59" s="116">
        <v>9.5405834490970509E-2</v>
      </c>
      <c r="E59" s="115">
        <v>0</v>
      </c>
      <c r="F59" s="116">
        <f t="shared" si="3"/>
        <v>-1</v>
      </c>
      <c r="G59" s="115">
        <v>22155</v>
      </c>
      <c r="H59" s="116" t="str">
        <f t="shared" si="3"/>
        <v>-</v>
      </c>
      <c r="I59" s="115">
        <v>27739</v>
      </c>
      <c r="J59" s="116">
        <f t="shared" si="3"/>
        <v>0.25204242834574586</v>
      </c>
      <c r="K59" s="115">
        <v>26095</v>
      </c>
      <c r="L59" s="116">
        <f t="shared" si="4"/>
        <v>-5.9266736363964068E-2</v>
      </c>
      <c r="M59" s="115">
        <v>28719</v>
      </c>
      <c r="N59" s="116">
        <v>0.1005556620042154</v>
      </c>
      <c r="O59" s="116">
        <v>0.30073825807328225</v>
      </c>
    </row>
    <row r="60" spans="1:16" x14ac:dyDescent="0.25">
      <c r="A60" s="1">
        <v>8</v>
      </c>
      <c r="B60" s="114" t="s">
        <v>85</v>
      </c>
      <c r="C60" s="115">
        <v>22120</v>
      </c>
      <c r="D60" s="116">
        <v>5.138076904795863E-2</v>
      </c>
      <c r="E60" s="115">
        <v>8166</v>
      </c>
      <c r="F60" s="116">
        <f t="shared" si="3"/>
        <v>-0.63083182640144664</v>
      </c>
      <c r="G60" s="115">
        <v>25703</v>
      </c>
      <c r="H60" s="116">
        <f t="shared" si="3"/>
        <v>2.147563066372765</v>
      </c>
      <c r="I60" s="115">
        <v>26708</v>
      </c>
      <c r="J60" s="116">
        <f t="shared" si="3"/>
        <v>3.9100494105746453E-2</v>
      </c>
      <c r="K60" s="115">
        <v>29282</v>
      </c>
      <c r="L60" s="116">
        <f t="shared" si="4"/>
        <v>9.6375617792421764E-2</v>
      </c>
      <c r="M60" s="115">
        <v>30070</v>
      </c>
      <c r="N60" s="116">
        <v>2.6910730141383787E-2</v>
      </c>
      <c r="O60" s="116">
        <v>0.35940325497287517</v>
      </c>
    </row>
    <row r="61" spans="1:16" x14ac:dyDescent="0.25">
      <c r="A61" s="1">
        <v>9</v>
      </c>
      <c r="B61" s="114" t="s">
        <v>87</v>
      </c>
      <c r="C61" s="115">
        <v>18388</v>
      </c>
      <c r="D61" s="116">
        <v>-9.8185384992643399E-2</v>
      </c>
      <c r="E61" s="115">
        <v>7660</v>
      </c>
      <c r="F61" s="116">
        <f t="shared" si="3"/>
        <v>-0.5834239721557537</v>
      </c>
      <c r="G61" s="115">
        <v>24260</v>
      </c>
      <c r="H61" s="116">
        <f t="shared" si="3"/>
        <v>2.1671018276762402</v>
      </c>
      <c r="I61" s="115">
        <v>24257</v>
      </c>
      <c r="J61" s="116">
        <f t="shared" si="3"/>
        <v>-1.2366034624899935E-4</v>
      </c>
      <c r="K61" s="115">
        <v>26434</v>
      </c>
      <c r="L61" s="116">
        <f t="shared" si="4"/>
        <v>8.9747289442222877E-2</v>
      </c>
      <c r="M61" s="115"/>
      <c r="N61" s="116" t="s">
        <v>229</v>
      </c>
      <c r="O61" s="116" t="s">
        <v>229</v>
      </c>
    </row>
    <row r="62" spans="1:16" x14ac:dyDescent="0.25">
      <c r="A62" s="1">
        <v>10</v>
      </c>
      <c r="B62" s="114" t="s">
        <v>89</v>
      </c>
      <c r="C62" s="115">
        <v>20627</v>
      </c>
      <c r="D62" s="116">
        <v>-0.1049639850733316</v>
      </c>
      <c r="E62" s="115">
        <v>8994</v>
      </c>
      <c r="F62" s="116">
        <f t="shared" si="3"/>
        <v>-0.56396955446744557</v>
      </c>
      <c r="G62" s="115">
        <v>28908</v>
      </c>
      <c r="H62" s="116">
        <f t="shared" si="3"/>
        <v>2.2141427618412273</v>
      </c>
      <c r="I62" s="115">
        <v>27227</v>
      </c>
      <c r="J62" s="116">
        <f t="shared" si="3"/>
        <v>-5.8149993081499929E-2</v>
      </c>
      <c r="K62" s="115">
        <v>31067</v>
      </c>
      <c r="L62" s="116">
        <f t="shared" si="4"/>
        <v>0.14103647114996143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25700</v>
      </c>
      <c r="D63" s="116">
        <v>-2.4840863219997011E-3</v>
      </c>
      <c r="E63" s="115">
        <v>8059</v>
      </c>
      <c r="F63" s="116">
        <f t="shared" si="3"/>
        <v>-0.68642023346303505</v>
      </c>
      <c r="G63" s="115">
        <v>32504</v>
      </c>
      <c r="H63" s="116">
        <f t="shared" si="3"/>
        <v>3.033254746246433</v>
      </c>
      <c r="I63" s="115">
        <v>33332</v>
      </c>
      <c r="J63" s="116">
        <f t="shared" si="3"/>
        <v>2.5473787841496343E-2</v>
      </c>
      <c r="K63" s="115">
        <v>34767</v>
      </c>
      <c r="L63" s="116">
        <f t="shared" si="4"/>
        <v>4.3051722068882858E-2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24184</v>
      </c>
      <c r="D64" s="116">
        <v>-6.4702014928259222E-2</v>
      </c>
      <c r="E64" s="115">
        <v>7306</v>
      </c>
      <c r="F64" s="116">
        <f t="shared" si="3"/>
        <v>-0.69789943764472384</v>
      </c>
      <c r="G64" s="115">
        <v>30193</v>
      </c>
      <c r="H64" s="116">
        <f t="shared" si="3"/>
        <v>3.1326307144812482</v>
      </c>
      <c r="I64" s="115">
        <v>31034</v>
      </c>
      <c r="J64" s="116">
        <f t="shared" si="3"/>
        <v>2.7854138376444793E-2</v>
      </c>
      <c r="K64" s="115">
        <v>32286</v>
      </c>
      <c r="L64" s="116">
        <f t="shared" si="4"/>
        <v>4.0342849777663226E-2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267680</v>
      </c>
      <c r="D65" s="119">
        <v>-2.0050740050593596E-2</v>
      </c>
      <c r="E65" s="118">
        <v>117055</v>
      </c>
      <c r="F65" s="119">
        <f t="shared" si="3"/>
        <v>-0.56270546921697551</v>
      </c>
      <c r="G65" s="118">
        <v>234881</v>
      </c>
      <c r="H65" s="119">
        <f t="shared" si="3"/>
        <v>1.0065866473025502</v>
      </c>
      <c r="I65" s="118">
        <v>334859</v>
      </c>
      <c r="J65" s="119">
        <f t="shared" si="3"/>
        <v>0.42565384173262211</v>
      </c>
      <c r="K65" s="118">
        <v>357428</v>
      </c>
      <c r="L65" s="119">
        <f t="shared" si="4"/>
        <v>6.7398516987747126E-2</v>
      </c>
      <c r="M65" s="118">
        <v>238148</v>
      </c>
      <c r="N65" s="119">
        <v>2.2647440246656991E-2</v>
      </c>
      <c r="O65" s="119">
        <v>0.33206548794334978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289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284</v>
      </c>
      <c r="F73" s="296"/>
      <c r="G73" s="297" t="s">
        <v>285</v>
      </c>
      <c r="H73" s="296"/>
      <c r="I73" s="297" t="s">
        <v>286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272</v>
      </c>
      <c r="O74" s="112" t="s">
        <v>273</v>
      </c>
    </row>
    <row r="75" spans="1:16" x14ac:dyDescent="0.25">
      <c r="A75" s="1">
        <v>1</v>
      </c>
      <c r="B75" s="114" t="s">
        <v>71</v>
      </c>
      <c r="C75" s="115">
        <v>23738</v>
      </c>
      <c r="D75" s="116">
        <v>-7.3168827112291113E-2</v>
      </c>
      <c r="E75" s="115">
        <v>22095</v>
      </c>
      <c r="F75" s="116">
        <f t="shared" ref="F75:J87" si="5">IFERROR(E75/C75-1,"-")</f>
        <v>-6.921391861150894E-2</v>
      </c>
      <c r="G75" s="115">
        <v>5767</v>
      </c>
      <c r="H75" s="116">
        <f t="shared" si="5"/>
        <v>-0.73899072188277892</v>
      </c>
      <c r="I75" s="115">
        <v>14333</v>
      </c>
      <c r="J75" s="116">
        <f t="shared" si="5"/>
        <v>1.4853476677648692</v>
      </c>
      <c r="K75" s="115">
        <v>24055</v>
      </c>
      <c r="L75" s="116">
        <f t="shared" ref="L75:L87" si="6">IFERROR(K75/I75-1,"-")</f>
        <v>0.67829484406614116</v>
      </c>
      <c r="M75" s="115">
        <v>25932</v>
      </c>
      <c r="N75" s="116">
        <v>7.8029515693203155E-2</v>
      </c>
      <c r="O75" s="116">
        <v>9.2425646642514181E-2</v>
      </c>
    </row>
    <row r="76" spans="1:16" x14ac:dyDescent="0.25">
      <c r="A76" s="1">
        <v>2</v>
      </c>
      <c r="B76" s="114" t="s">
        <v>73</v>
      </c>
      <c r="C76" s="115">
        <v>22271</v>
      </c>
      <c r="D76" s="116">
        <v>-0.11012106924521514</v>
      </c>
      <c r="E76" s="115">
        <v>25202</v>
      </c>
      <c r="F76" s="116">
        <f t="shared" si="5"/>
        <v>0.13160612455659826</v>
      </c>
      <c r="G76" s="115">
        <v>7565</v>
      </c>
      <c r="H76" s="116">
        <f t="shared" si="5"/>
        <v>-0.69982541068169191</v>
      </c>
      <c r="I76" s="115">
        <v>14577</v>
      </c>
      <c r="J76" s="116">
        <f t="shared" si="5"/>
        <v>0.9269001982815599</v>
      </c>
      <c r="K76" s="115">
        <v>19305</v>
      </c>
      <c r="L76" s="116">
        <f t="shared" si="6"/>
        <v>0.32434657336900607</v>
      </c>
      <c r="M76" s="115">
        <v>22226</v>
      </c>
      <c r="N76" s="116">
        <v>0.15130795130795138</v>
      </c>
      <c r="O76" s="116">
        <v>-2.0205648601320236E-3</v>
      </c>
    </row>
    <row r="77" spans="1:16" x14ac:dyDescent="0.25">
      <c r="A77" s="1">
        <v>3</v>
      </c>
      <c r="B77" s="114" t="s">
        <v>75</v>
      </c>
      <c r="C77" s="115">
        <v>22509</v>
      </c>
      <c r="D77" s="116">
        <v>-3.241198469672868E-2</v>
      </c>
      <c r="E77" s="115">
        <v>9140</v>
      </c>
      <c r="F77" s="116">
        <f t="shared" si="5"/>
        <v>-0.59394020169709894</v>
      </c>
      <c r="G77" s="115">
        <v>9377</v>
      </c>
      <c r="H77" s="116">
        <f t="shared" si="5"/>
        <v>2.5929978118161889E-2</v>
      </c>
      <c r="I77" s="115">
        <v>16123</v>
      </c>
      <c r="J77" s="116">
        <f t="shared" si="5"/>
        <v>0.71941985709715262</v>
      </c>
      <c r="K77" s="115">
        <v>23789</v>
      </c>
      <c r="L77" s="116">
        <f t="shared" si="6"/>
        <v>0.47546982571481733</v>
      </c>
      <c r="M77" s="115">
        <v>25131</v>
      </c>
      <c r="N77" s="116">
        <v>5.6412627685064498E-2</v>
      </c>
      <c r="O77" s="116">
        <v>0.11648673863787828</v>
      </c>
    </row>
    <row r="78" spans="1:16" x14ac:dyDescent="0.25">
      <c r="A78" s="1">
        <v>4</v>
      </c>
      <c r="B78" s="114" t="s">
        <v>77</v>
      </c>
      <c r="C78" s="115">
        <v>15904</v>
      </c>
      <c r="D78" s="116">
        <v>-0.20863810518982928</v>
      </c>
      <c r="E78" s="115">
        <v>0</v>
      </c>
      <c r="F78" s="116">
        <f t="shared" si="5"/>
        <v>-1</v>
      </c>
      <c r="G78" s="115">
        <v>6481</v>
      </c>
      <c r="H78" s="116" t="str">
        <f t="shared" si="5"/>
        <v>-</v>
      </c>
      <c r="I78" s="115">
        <v>14244</v>
      </c>
      <c r="J78" s="116">
        <f t="shared" si="5"/>
        <v>1.1978089800956644</v>
      </c>
      <c r="K78" s="115">
        <v>15444</v>
      </c>
      <c r="L78" s="116">
        <f t="shared" si="6"/>
        <v>8.4245998315080062E-2</v>
      </c>
      <c r="M78" s="115">
        <v>17700</v>
      </c>
      <c r="N78" s="116">
        <v>0.14607614607614616</v>
      </c>
      <c r="O78" s="116">
        <v>0.11292756539235405</v>
      </c>
    </row>
    <row r="79" spans="1:16" x14ac:dyDescent="0.25">
      <c r="A79" s="1">
        <v>5</v>
      </c>
      <c r="B79" s="114" t="s">
        <v>79</v>
      </c>
      <c r="C79" s="115">
        <v>17042</v>
      </c>
      <c r="D79" s="116">
        <v>-0.15520745550983983</v>
      </c>
      <c r="E79" s="115">
        <v>0</v>
      </c>
      <c r="F79" s="116">
        <f t="shared" si="5"/>
        <v>-1</v>
      </c>
      <c r="G79" s="115">
        <v>7806</v>
      </c>
      <c r="H79" s="116" t="str">
        <f t="shared" si="5"/>
        <v>-</v>
      </c>
      <c r="I79" s="115">
        <v>18069</v>
      </c>
      <c r="J79" s="116">
        <f t="shared" si="5"/>
        <v>1.3147578785549578</v>
      </c>
      <c r="K79" s="115">
        <v>17776</v>
      </c>
      <c r="L79" s="116">
        <f t="shared" si="6"/>
        <v>-1.6215617909126179E-2</v>
      </c>
      <c r="M79" s="115">
        <v>15641</v>
      </c>
      <c r="N79" s="116">
        <v>-0.1201057605760576</v>
      </c>
      <c r="O79" s="116">
        <v>-8.2208660955286894E-2</v>
      </c>
    </row>
    <row r="80" spans="1:16" x14ac:dyDescent="0.25">
      <c r="A80" s="1">
        <v>6</v>
      </c>
      <c r="B80" s="114" t="s">
        <v>81</v>
      </c>
      <c r="C80" s="115">
        <v>14838</v>
      </c>
      <c r="D80" s="116">
        <v>-0.26486325802615929</v>
      </c>
      <c r="E80" s="115">
        <v>0</v>
      </c>
      <c r="F80" s="116">
        <f t="shared" si="5"/>
        <v>-1</v>
      </c>
      <c r="G80" s="115">
        <v>8762</v>
      </c>
      <c r="H80" s="116" t="str">
        <f t="shared" si="5"/>
        <v>-</v>
      </c>
      <c r="I80" s="115">
        <v>16036</v>
      </c>
      <c r="J80" s="116">
        <f t="shared" si="5"/>
        <v>0.83017575895914164</v>
      </c>
      <c r="K80" s="115">
        <v>16227</v>
      </c>
      <c r="L80" s="116">
        <f t="shared" si="6"/>
        <v>1.1910700922923345E-2</v>
      </c>
      <c r="M80" s="115">
        <v>15785</v>
      </c>
      <c r="N80" s="116">
        <v>-2.7238553028902435E-2</v>
      </c>
      <c r="O80" s="116">
        <v>6.3822617603450649E-2</v>
      </c>
    </row>
    <row r="81" spans="1:16" x14ac:dyDescent="0.25">
      <c r="A81" s="1">
        <v>7</v>
      </c>
      <c r="B81" s="114" t="s">
        <v>83</v>
      </c>
      <c r="C81" s="115">
        <v>18580</v>
      </c>
      <c r="D81" s="116">
        <v>-6.1141990904497234E-2</v>
      </c>
      <c r="E81" s="115">
        <v>0</v>
      </c>
      <c r="F81" s="116">
        <f t="shared" si="5"/>
        <v>-1</v>
      </c>
      <c r="G81" s="115">
        <v>9069</v>
      </c>
      <c r="H81" s="116" t="str">
        <f t="shared" si="5"/>
        <v>-</v>
      </c>
      <c r="I81" s="115">
        <v>15547</v>
      </c>
      <c r="J81" s="116">
        <f t="shared" si="5"/>
        <v>0.71430146653434767</v>
      </c>
      <c r="K81" s="115">
        <v>14312</v>
      </c>
      <c r="L81" s="116">
        <f t="shared" si="6"/>
        <v>-7.9436547243841304E-2</v>
      </c>
      <c r="M81" s="115">
        <v>16523</v>
      </c>
      <c r="N81" s="116">
        <v>0.15448574622694244</v>
      </c>
      <c r="O81" s="116">
        <v>-0.11071044133476859</v>
      </c>
    </row>
    <row r="82" spans="1:16" x14ac:dyDescent="0.25">
      <c r="A82" s="1">
        <v>8</v>
      </c>
      <c r="B82" s="114" t="s">
        <v>85</v>
      </c>
      <c r="C82" s="115">
        <v>16594</v>
      </c>
      <c r="D82" s="116">
        <v>-0.1088077336197637</v>
      </c>
      <c r="E82" s="115">
        <v>7059</v>
      </c>
      <c r="F82" s="116">
        <f t="shared" si="5"/>
        <v>-0.57460527901651193</v>
      </c>
      <c r="G82" s="115">
        <v>10448</v>
      </c>
      <c r="H82" s="116">
        <f t="shared" si="5"/>
        <v>0.4800963309250601</v>
      </c>
      <c r="I82" s="115">
        <v>14987</v>
      </c>
      <c r="J82" s="116">
        <f t="shared" si="5"/>
        <v>0.43443721286370596</v>
      </c>
      <c r="K82" s="115">
        <v>14091</v>
      </c>
      <c r="L82" s="116">
        <f t="shared" si="6"/>
        <v>-5.9785147127510485E-2</v>
      </c>
      <c r="M82" s="115">
        <v>12525</v>
      </c>
      <c r="N82" s="116">
        <v>-0.11113476687247181</v>
      </c>
      <c r="O82" s="116">
        <v>-0.24520911172713034</v>
      </c>
    </row>
    <row r="83" spans="1:16" x14ac:dyDescent="0.25">
      <c r="A83" s="1">
        <v>9</v>
      </c>
      <c r="B83" s="114" t="s">
        <v>87</v>
      </c>
      <c r="C83" s="115">
        <v>18083</v>
      </c>
      <c r="D83" s="116">
        <v>-0.12201398329772772</v>
      </c>
      <c r="E83" s="115">
        <v>6841</v>
      </c>
      <c r="F83" s="116">
        <f t="shared" si="5"/>
        <v>-0.62168887905767845</v>
      </c>
      <c r="G83" s="115">
        <v>11942</v>
      </c>
      <c r="H83" s="116">
        <f t="shared" si="5"/>
        <v>0.74565122058178623</v>
      </c>
      <c r="I83" s="115">
        <v>17967</v>
      </c>
      <c r="J83" s="116">
        <f t="shared" si="5"/>
        <v>0.50452185563557195</v>
      </c>
      <c r="K83" s="115">
        <v>13717</v>
      </c>
      <c r="L83" s="116">
        <f t="shared" si="6"/>
        <v>-0.23654477653475814</v>
      </c>
      <c r="M83" s="115"/>
      <c r="N83" s="116" t="s">
        <v>229</v>
      </c>
      <c r="O83" s="116" t="s">
        <v>229</v>
      </c>
    </row>
    <row r="84" spans="1:16" x14ac:dyDescent="0.25">
      <c r="A84" s="1">
        <v>10</v>
      </c>
      <c r="B84" s="114" t="s">
        <v>89</v>
      </c>
      <c r="C84" s="115">
        <v>19489</v>
      </c>
      <c r="D84" s="116">
        <v>-7.3408453382779459E-2</v>
      </c>
      <c r="E84" s="115">
        <v>8314</v>
      </c>
      <c r="F84" s="116">
        <f t="shared" si="5"/>
        <v>-0.57340037970137003</v>
      </c>
      <c r="G84" s="115">
        <v>13877</v>
      </c>
      <c r="H84" s="116">
        <f t="shared" si="5"/>
        <v>0.66911234063026215</v>
      </c>
      <c r="I84" s="115">
        <v>21019</v>
      </c>
      <c r="J84" s="116">
        <f t="shared" si="5"/>
        <v>0.51466455285724577</v>
      </c>
      <c r="K84" s="115">
        <v>18254</v>
      </c>
      <c r="L84" s="116">
        <f t="shared" si="6"/>
        <v>-0.13154764736666824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21946</v>
      </c>
      <c r="D85" s="116">
        <v>-0.11174970656089367</v>
      </c>
      <c r="E85" s="115">
        <v>6748</v>
      </c>
      <c r="F85" s="116">
        <f t="shared" si="5"/>
        <v>-0.69251799872414099</v>
      </c>
      <c r="G85" s="115">
        <v>16642</v>
      </c>
      <c r="H85" s="116">
        <f t="shared" si="5"/>
        <v>1.4662122110254892</v>
      </c>
      <c r="I85" s="115">
        <v>22714</v>
      </c>
      <c r="J85" s="116">
        <f t="shared" si="5"/>
        <v>0.36485999278932812</v>
      </c>
      <c r="K85" s="115">
        <v>21224</v>
      </c>
      <c r="L85" s="116">
        <f t="shared" si="6"/>
        <v>-6.5598309412697065E-2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24763</v>
      </c>
      <c r="D86" s="116">
        <v>7.9562298369517892E-2</v>
      </c>
      <c r="E86" s="115">
        <v>6240</v>
      </c>
      <c r="F86" s="116">
        <f t="shared" si="5"/>
        <v>-0.74801114566086502</v>
      </c>
      <c r="G86" s="115">
        <v>16552</v>
      </c>
      <c r="H86" s="116">
        <f t="shared" si="5"/>
        <v>1.6525641025641025</v>
      </c>
      <c r="I86" s="115">
        <v>23024</v>
      </c>
      <c r="J86" s="116">
        <f t="shared" si="5"/>
        <v>0.39101014983083626</v>
      </c>
      <c r="K86" s="115">
        <v>20840</v>
      </c>
      <c r="L86" s="116">
        <f t="shared" si="6"/>
        <v>-9.4857539958304371E-2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235757</v>
      </c>
      <c r="D87" s="119">
        <v>-0.10030148068997102</v>
      </c>
      <c r="E87" s="118">
        <v>99618</v>
      </c>
      <c r="F87" s="119">
        <f t="shared" si="5"/>
        <v>-0.57745475213885489</v>
      </c>
      <c r="G87" s="118">
        <v>124288</v>
      </c>
      <c r="H87" s="119">
        <f t="shared" si="5"/>
        <v>0.24764600774960344</v>
      </c>
      <c r="I87" s="118">
        <v>208640</v>
      </c>
      <c r="J87" s="119">
        <f t="shared" si="5"/>
        <v>0.67868177136972196</v>
      </c>
      <c r="K87" s="118">
        <v>219034</v>
      </c>
      <c r="L87" s="119">
        <f t="shared" si="6"/>
        <v>4.9817868098159579E-2</v>
      </c>
      <c r="M87" s="118">
        <v>151463</v>
      </c>
      <c r="N87" s="119">
        <v>4.4579617790467596E-2</v>
      </c>
      <c r="O87" s="119">
        <v>-8.5822176450367493E-5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284</v>
      </c>
      <c r="F95" s="296"/>
      <c r="G95" s="297" t="s">
        <v>285</v>
      </c>
      <c r="H95" s="296"/>
      <c r="I95" s="297" t="s">
        <v>286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272</v>
      </c>
      <c r="O96" s="112" t="s">
        <v>273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J109" si="7">IFERROR(E97/C97-1,"-")</f>
        <v>-</v>
      </c>
      <c r="G97" s="115" t="s">
        <v>229</v>
      </c>
      <c r="H97" s="116" t="str">
        <f t="shared" si="7"/>
        <v>-</v>
      </c>
      <c r="I97" s="115" t="s">
        <v>229</v>
      </c>
      <c r="J97" s="116" t="str">
        <f t="shared" si="7"/>
        <v>-</v>
      </c>
      <c r="K97" s="115" t="s">
        <v>229</v>
      </c>
      <c r="L97" s="116" t="str">
        <f t="shared" ref="L97:L109" si="8">IFERROR(K97/I97-1,"-")</f>
        <v>-</v>
      </c>
      <c r="M97" s="115"/>
      <c r="N97" s="116" t="s">
        <v>229</v>
      </c>
      <c r="O97" s="116" t="s">
        <v>229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7"/>
        <v>-</v>
      </c>
      <c r="G98" s="115" t="s">
        <v>229</v>
      </c>
      <c r="H98" s="116" t="str">
        <f t="shared" si="7"/>
        <v>-</v>
      </c>
      <c r="I98" s="115" t="s">
        <v>229</v>
      </c>
      <c r="J98" s="116" t="str">
        <f t="shared" si="7"/>
        <v>-</v>
      </c>
      <c r="K98" s="115" t="s">
        <v>229</v>
      </c>
      <c r="L98" s="116" t="str">
        <f t="shared" si="8"/>
        <v>-</v>
      </c>
      <c r="M98" s="115"/>
      <c r="N98" s="116" t="s">
        <v>229</v>
      </c>
      <c r="O98" s="116" t="s">
        <v>229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7"/>
        <v>-</v>
      </c>
      <c r="G99" s="115" t="s">
        <v>229</v>
      </c>
      <c r="H99" s="116" t="str">
        <f t="shared" si="7"/>
        <v>-</v>
      </c>
      <c r="I99" s="115" t="s">
        <v>229</v>
      </c>
      <c r="J99" s="116" t="str">
        <f t="shared" si="7"/>
        <v>-</v>
      </c>
      <c r="K99" s="115" t="s">
        <v>229</v>
      </c>
      <c r="L99" s="116" t="str">
        <f t="shared" si="8"/>
        <v>-</v>
      </c>
      <c r="M99" s="115"/>
      <c r="N99" s="116" t="s">
        <v>229</v>
      </c>
      <c r="O99" s="116" t="s">
        <v>229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7"/>
        <v>-</v>
      </c>
      <c r="G100" s="115" t="s">
        <v>229</v>
      </c>
      <c r="H100" s="116" t="str">
        <f t="shared" si="7"/>
        <v>-</v>
      </c>
      <c r="I100" s="115" t="s">
        <v>229</v>
      </c>
      <c r="J100" s="116" t="str">
        <f t="shared" si="7"/>
        <v>-</v>
      </c>
      <c r="K100" s="115" t="s">
        <v>229</v>
      </c>
      <c r="L100" s="116" t="str">
        <f t="shared" si="8"/>
        <v>-</v>
      </c>
      <c r="M100" s="115"/>
      <c r="N100" s="116" t="s">
        <v>229</v>
      </c>
      <c r="O100" s="116" t="s">
        <v>229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7"/>
        <v>-</v>
      </c>
      <c r="G101" s="115" t="s">
        <v>229</v>
      </c>
      <c r="H101" s="116" t="str">
        <f t="shared" si="7"/>
        <v>-</v>
      </c>
      <c r="I101" s="115" t="s">
        <v>229</v>
      </c>
      <c r="J101" s="116" t="str">
        <f t="shared" si="7"/>
        <v>-</v>
      </c>
      <c r="K101" s="115" t="s">
        <v>229</v>
      </c>
      <c r="L101" s="116" t="str">
        <f t="shared" si="8"/>
        <v>-</v>
      </c>
      <c r="M101" s="115"/>
      <c r="N101" s="116" t="s">
        <v>229</v>
      </c>
      <c r="O101" s="116" t="s">
        <v>229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7"/>
        <v>-</v>
      </c>
      <c r="G102" s="115" t="s">
        <v>229</v>
      </c>
      <c r="H102" s="116" t="str">
        <f t="shared" si="7"/>
        <v>-</v>
      </c>
      <c r="I102" s="115" t="s">
        <v>229</v>
      </c>
      <c r="J102" s="116" t="str">
        <f t="shared" si="7"/>
        <v>-</v>
      </c>
      <c r="K102" s="115" t="s">
        <v>229</v>
      </c>
      <c r="L102" s="116" t="str">
        <f t="shared" si="8"/>
        <v>-</v>
      </c>
      <c r="M102" s="115"/>
      <c r="N102" s="116" t="s">
        <v>229</v>
      </c>
      <c r="O102" s="116" t="s">
        <v>229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7"/>
        <v>-</v>
      </c>
      <c r="G103" s="115" t="s">
        <v>229</v>
      </c>
      <c r="H103" s="116" t="str">
        <f t="shared" si="7"/>
        <v>-</v>
      </c>
      <c r="I103" s="115" t="s">
        <v>229</v>
      </c>
      <c r="J103" s="116" t="str">
        <f t="shared" si="7"/>
        <v>-</v>
      </c>
      <c r="K103" s="115" t="s">
        <v>229</v>
      </c>
      <c r="L103" s="116" t="str">
        <f t="shared" si="8"/>
        <v>-</v>
      </c>
      <c r="M103" s="115"/>
      <c r="N103" s="116" t="s">
        <v>229</v>
      </c>
      <c r="O103" s="116" t="s">
        <v>229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7"/>
        <v>-</v>
      </c>
      <c r="G104" s="115" t="s">
        <v>229</v>
      </c>
      <c r="H104" s="116" t="str">
        <f t="shared" si="7"/>
        <v>-</v>
      </c>
      <c r="I104" s="115" t="s">
        <v>229</v>
      </c>
      <c r="J104" s="116" t="str">
        <f t="shared" si="7"/>
        <v>-</v>
      </c>
      <c r="K104" s="115" t="s">
        <v>229</v>
      </c>
      <c r="L104" s="116" t="str">
        <f t="shared" si="8"/>
        <v>-</v>
      </c>
      <c r="M104" s="115"/>
      <c r="N104" s="116" t="s">
        <v>229</v>
      </c>
      <c r="O104" s="116" t="s">
        <v>229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7"/>
        <v>-</v>
      </c>
      <c r="G105" s="115" t="s">
        <v>229</v>
      </c>
      <c r="H105" s="116" t="str">
        <f t="shared" si="7"/>
        <v>-</v>
      </c>
      <c r="I105" s="115" t="s">
        <v>229</v>
      </c>
      <c r="J105" s="116" t="str">
        <f t="shared" si="7"/>
        <v>-</v>
      </c>
      <c r="K105" s="115" t="s">
        <v>229</v>
      </c>
      <c r="L105" s="116" t="str">
        <f t="shared" si="8"/>
        <v>-</v>
      </c>
      <c r="M105" s="115"/>
      <c r="N105" s="116" t="s">
        <v>229</v>
      </c>
      <c r="O105" s="116" t="s">
        <v>229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7"/>
        <v>-</v>
      </c>
      <c r="G106" s="115" t="s">
        <v>229</v>
      </c>
      <c r="H106" s="116" t="str">
        <f t="shared" si="7"/>
        <v>-</v>
      </c>
      <c r="I106" s="115" t="s">
        <v>229</v>
      </c>
      <c r="J106" s="116" t="str">
        <f t="shared" si="7"/>
        <v>-</v>
      </c>
      <c r="K106" s="115" t="s">
        <v>229</v>
      </c>
      <c r="L106" s="116" t="str">
        <f t="shared" si="8"/>
        <v>-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7"/>
        <v>-</v>
      </c>
      <c r="G107" s="115" t="s">
        <v>229</v>
      </c>
      <c r="H107" s="116" t="str">
        <f t="shared" si="7"/>
        <v>-</v>
      </c>
      <c r="I107" s="115" t="s">
        <v>229</v>
      </c>
      <c r="J107" s="116" t="str">
        <f t="shared" si="7"/>
        <v>-</v>
      </c>
      <c r="K107" s="115" t="s">
        <v>229</v>
      </c>
      <c r="L107" s="116" t="str">
        <f t="shared" si="8"/>
        <v>-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7"/>
        <v>-</v>
      </c>
      <c r="G108" s="115" t="s">
        <v>229</v>
      </c>
      <c r="H108" s="116" t="str">
        <f t="shared" si="7"/>
        <v>-</v>
      </c>
      <c r="I108" s="115" t="s">
        <v>229</v>
      </c>
      <c r="J108" s="116" t="str">
        <f t="shared" si="7"/>
        <v>-</v>
      </c>
      <c r="K108" s="115" t="s">
        <v>229</v>
      </c>
      <c r="L108" s="116" t="str">
        <f t="shared" si="8"/>
        <v>-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7"/>
        <v>-</v>
      </c>
      <c r="G109" s="118" t="s">
        <v>229</v>
      </c>
      <c r="H109" s="119" t="str">
        <f t="shared" si="7"/>
        <v>-</v>
      </c>
      <c r="I109" s="118" t="s">
        <v>229</v>
      </c>
      <c r="J109" s="119" t="str">
        <f t="shared" si="7"/>
        <v>-</v>
      </c>
      <c r="K109" s="118" t="s">
        <v>229</v>
      </c>
      <c r="L109" s="119" t="str">
        <f t="shared" si="8"/>
        <v>-</v>
      </c>
      <c r="M109" s="118"/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A3A0A-7959-4B31-8D79-0FDDD3B7474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291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68799-1B8E-4527-9048-6B4404FE763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260</v>
      </c>
      <c r="D6" s="172" t="s">
        <v>261</v>
      </c>
      <c r="E6" s="172" t="s">
        <v>262</v>
      </c>
      <c r="F6" s="172" t="s">
        <v>263</v>
      </c>
      <c r="G6" s="172" t="s">
        <v>264</v>
      </c>
      <c r="H6" s="172" t="s">
        <v>265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B19C8-BD4A-46D1-82DA-EFE54A7F7D5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ADACD-722E-4BA4-9387-2A2845F645C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868A3-C489-4D93-8FFD-B36E06043E63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72"/>
      <c r="C9" s="275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72"/>
      <c r="C10" s="275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72"/>
      <c r="C11" s="275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72"/>
      <c r="C12" s="275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72"/>
      <c r="C13" s="275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72"/>
      <c r="C14" s="275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72"/>
      <c r="C15" s="275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72"/>
      <c r="C16" s="275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72"/>
      <c r="C17" s="276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72"/>
      <c r="C20" s="278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72"/>
      <c r="C21" s="278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72"/>
      <c r="C22" s="278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72"/>
      <c r="C23" s="278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72"/>
      <c r="C24" s="278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72"/>
      <c r="C25" s="278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72"/>
      <c r="C26" s="278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72"/>
      <c r="C27" s="278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72"/>
      <c r="C28" s="279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72"/>
      <c r="C29" s="274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72"/>
      <c r="C31" s="275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72"/>
      <c r="C32" s="275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72"/>
      <c r="C33" s="275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72"/>
      <c r="C34" s="275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72"/>
      <c r="C35" s="275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72"/>
      <c r="C36" s="275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72"/>
      <c r="C37" s="275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72"/>
      <c r="C38" s="275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72"/>
      <c r="C39" s="276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72"/>
      <c r="C40" s="287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72"/>
      <c r="C41" s="288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72"/>
      <c r="C42" s="288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72"/>
      <c r="C43" s="288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72"/>
      <c r="C44" s="288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72"/>
      <c r="C45" s="288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72"/>
      <c r="C46" s="288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72"/>
      <c r="C47" s="288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72"/>
      <c r="C48" s="288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72"/>
      <c r="C49" s="288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72"/>
      <c r="C50" s="289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72"/>
      <c r="C52" s="281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72"/>
      <c r="C53" s="281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72"/>
      <c r="C54" s="281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72"/>
      <c r="C55" s="281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72"/>
      <c r="C56" s="281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72"/>
      <c r="C57" s="281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72"/>
      <c r="C58" s="281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72"/>
      <c r="C59" s="281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72"/>
      <c r="C60" s="281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72"/>
      <c r="C61" s="282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72"/>
      <c r="C64" s="284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72"/>
      <c r="C70" s="284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72"/>
      <c r="C82" s="275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72"/>
      <c r="C83" s="275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72"/>
      <c r="C84" s="275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72"/>
      <c r="C85" s="275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72"/>
      <c r="C86" s="275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72"/>
      <c r="C87" s="275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72"/>
      <c r="C88" s="275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72"/>
      <c r="C90" s="276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72"/>
      <c r="C93" s="278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72"/>
      <c r="C94" s="278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72"/>
      <c r="C95" s="278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72"/>
      <c r="C96" s="278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72"/>
      <c r="C97" s="278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72"/>
      <c r="C98" s="278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72"/>
      <c r="C99" s="278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72"/>
      <c r="C100" s="278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72"/>
      <c r="C101" s="279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72"/>
      <c r="C102" s="274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72"/>
      <c r="C104" s="275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72"/>
      <c r="C105" s="275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72"/>
      <c r="C106" s="275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72"/>
      <c r="C107" s="275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72"/>
      <c r="C108" s="275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72"/>
      <c r="C109" s="275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72"/>
      <c r="C110" s="275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72"/>
      <c r="C111" s="275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72"/>
      <c r="C112" s="276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72"/>
      <c r="C125" s="281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72"/>
      <c r="C126" s="281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72"/>
      <c r="C127" s="281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72"/>
      <c r="C128" s="281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72"/>
      <c r="C129" s="281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72"/>
      <c r="C130" s="281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72"/>
      <c r="C131" s="281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72"/>
      <c r="C132" s="281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72"/>
      <c r="C133" s="281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72"/>
      <c r="C134" s="282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72"/>
      <c r="C137" s="278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72"/>
      <c r="C140" s="278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72"/>
      <c r="C141" s="278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72"/>
      <c r="C143" s="278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AE8C9-CEA8-4202-AB22-8FF094C8834E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229</v>
      </c>
      <c r="E1" t="s">
        <v>229</v>
      </c>
      <c r="G1" t="s">
        <v>229</v>
      </c>
    </row>
    <row r="4" spans="1:16" ht="48.75" customHeight="1" thickBot="1" x14ac:dyDescent="0.3">
      <c r="B4" s="270" t="s">
        <v>292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321</v>
      </c>
      <c r="O8" s="112" t="s">
        <v>322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v>0.10147607474953979</v>
      </c>
      <c r="O9" s="185"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v>0.18151418816066345</v>
      </c>
      <c r="O10" s="185"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v>0.23488800911136698</v>
      </c>
      <c r="O11" s="185"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229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v>0.1941653982482614</v>
      </c>
      <c r="O12" s="185"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229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v>-0.1858879372183706</v>
      </c>
      <c r="O13" s="185"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229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v>-9.1347913770983613E-2</v>
      </c>
      <c r="O14" s="185"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229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v>-0.31230915971755335</v>
      </c>
      <c r="O15" s="185"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v>-9.0765063869268303E-2</v>
      </c>
      <c r="O16" s="185"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/>
      <c r="N17" s="185" t="s">
        <v>229</v>
      </c>
      <c r="O17" s="185" t="s">
        <v>229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/>
      <c r="N18" s="185" t="s">
        <v>229</v>
      </c>
      <c r="O18" s="185" t="s">
        <v>229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/>
      <c r="N19" s="185" t="s">
        <v>229</v>
      </c>
      <c r="O19" s="185" t="s">
        <v>229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/>
      <c r="N20" s="185" t="s">
        <v>229</v>
      </c>
      <c r="O20" s="185" t="s">
        <v>229</v>
      </c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2.401404066739397</v>
      </c>
      <c r="N21" s="187">
        <v>1.5525888445557356E-2</v>
      </c>
      <c r="O21" s="187">
        <v>9.4141145642273827E-2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321</v>
      </c>
      <c r="O30" s="112" t="s">
        <v>322</v>
      </c>
    </row>
    <row r="31" spans="1:16" x14ac:dyDescent="0.25">
      <c r="B31" s="114" t="s">
        <v>71</v>
      </c>
      <c r="C31" s="184">
        <v>2.0542328042328042</v>
      </c>
      <c r="D31" s="185">
        <v>3.5371996990254395E-2</v>
      </c>
      <c r="E31" s="184">
        <v>1.8484012667279599</v>
      </c>
      <c r="F31" s="185">
        <f t="shared" ref="F31:J43" si="2">IFERROR(E31-C31,"-")</f>
        <v>-0.20583153750484429</v>
      </c>
      <c r="G31" s="184">
        <v>1.7809853733641263</v>
      </c>
      <c r="H31" s="185">
        <f t="shared" si="2"/>
        <v>-6.7415893363833579E-2</v>
      </c>
      <c r="I31" s="184">
        <v>2.2843450479233227</v>
      </c>
      <c r="J31" s="185">
        <f t="shared" si="2"/>
        <v>0.50335967455919639</v>
      </c>
      <c r="K31" s="184">
        <v>2.0700344431687716</v>
      </c>
      <c r="L31" s="185">
        <f t="shared" ref="L31:N43" si="3">IFERROR(K31-I31,"-")</f>
        <v>-0.2143106047545511</v>
      </c>
      <c r="M31" s="184">
        <v>2.1160504201680674</v>
      </c>
      <c r="N31" s="185">
        <v>4.6015976999295827E-2</v>
      </c>
      <c r="O31" s="185">
        <v>6.1817615935263248E-2</v>
      </c>
    </row>
    <row r="32" spans="1:16" x14ac:dyDescent="0.25">
      <c r="B32" s="114" t="s">
        <v>73</v>
      </c>
      <c r="C32" s="184">
        <v>1.8709903067852502</v>
      </c>
      <c r="D32" s="185">
        <v>-6.525270414690354E-2</v>
      </c>
      <c r="E32" s="184">
        <v>1.9137733377006223</v>
      </c>
      <c r="F32" s="185">
        <f t="shared" si="2"/>
        <v>4.2783030915372056E-2</v>
      </c>
      <c r="G32" s="184">
        <v>1.8504636022884198</v>
      </c>
      <c r="H32" s="185">
        <f t="shared" si="2"/>
        <v>-6.3309735412202528E-2</v>
      </c>
      <c r="I32" s="184">
        <v>2.0040022234574764</v>
      </c>
      <c r="J32" s="185">
        <f t="shared" si="2"/>
        <v>0.15353862116905659</v>
      </c>
      <c r="K32" s="184">
        <v>1.9573781345692296</v>
      </c>
      <c r="L32" s="185">
        <f t="shared" si="3"/>
        <v>-4.6624088888246762E-2</v>
      </c>
      <c r="M32" s="184">
        <v>2.0574074074074074</v>
      </c>
      <c r="N32" s="185">
        <v>0.10002927283817775</v>
      </c>
      <c r="O32" s="185">
        <v>0.18641710062215711</v>
      </c>
    </row>
    <row r="33" spans="2:16" x14ac:dyDescent="0.25">
      <c r="B33" s="114" t="s">
        <v>75</v>
      </c>
      <c r="C33" s="184">
        <v>1.9067160634558753</v>
      </c>
      <c r="D33" s="185">
        <v>-5.567179023632618E-2</v>
      </c>
      <c r="E33" s="184">
        <v>1.9234662887224134</v>
      </c>
      <c r="F33" s="185">
        <f t="shared" si="2"/>
        <v>1.6750225266538132E-2</v>
      </c>
      <c r="G33" s="184">
        <v>1.9914114406093015</v>
      </c>
      <c r="H33" s="185">
        <f t="shared" si="2"/>
        <v>6.79451518868881E-2</v>
      </c>
      <c r="I33" s="184">
        <v>1.9201727861771059</v>
      </c>
      <c r="J33" s="185">
        <f t="shared" si="2"/>
        <v>-7.123865443219568E-2</v>
      </c>
      <c r="K33" s="184">
        <v>1.9600780234070221</v>
      </c>
      <c r="L33" s="185">
        <f t="shared" si="3"/>
        <v>3.9905237229916235E-2</v>
      </c>
      <c r="M33" s="184">
        <v>2.0040615480746702</v>
      </c>
      <c r="N33" s="185">
        <v>4.39835246676481E-2</v>
      </c>
      <c r="O33" s="185">
        <v>9.7345484618794886E-2</v>
      </c>
    </row>
    <row r="34" spans="2:16" x14ac:dyDescent="0.25">
      <c r="B34" s="114" t="s">
        <v>77</v>
      </c>
      <c r="C34" s="184">
        <v>1.9520044543429844</v>
      </c>
      <c r="D34" s="185">
        <v>8.6374673618863973E-2</v>
      </c>
      <c r="E34" s="184" t="s">
        <v>229</v>
      </c>
      <c r="F34" s="185" t="str">
        <f>IFERROR(E34-C34,"-")</f>
        <v>-</v>
      </c>
      <c r="G34" s="184">
        <v>1.8530402695331301</v>
      </c>
      <c r="H34" s="185" t="str">
        <f>IFERROR(G34-E34,"-")</f>
        <v>-</v>
      </c>
      <c r="I34" s="184">
        <v>2.0611977950107447</v>
      </c>
      <c r="J34" s="185">
        <f>IFERROR(I34-G34,"-")</f>
        <v>0.20815752547761468</v>
      </c>
      <c r="K34" s="184">
        <v>2.0468622656886715</v>
      </c>
      <c r="L34" s="185">
        <f>IFERROR(K34-I34,"-")</f>
        <v>-1.433552932207327E-2</v>
      </c>
      <c r="M34" s="184">
        <v>1.924949290060852</v>
      </c>
      <c r="N34" s="185">
        <v>-0.12191297562781944</v>
      </c>
      <c r="O34" s="185">
        <v>-2.7055164282132393E-2</v>
      </c>
    </row>
    <row r="35" spans="2:16" x14ac:dyDescent="0.25">
      <c r="B35" s="114" t="s">
        <v>79</v>
      </c>
      <c r="C35" s="184">
        <v>1.8186611430185482</v>
      </c>
      <c r="D35" s="185">
        <v>2.0293293299555204E-2</v>
      </c>
      <c r="E35" s="184" t="s">
        <v>229</v>
      </c>
      <c r="F35" s="185" t="str">
        <f t="shared" si="2"/>
        <v>-</v>
      </c>
      <c r="G35" s="184">
        <v>1.7722600762212726</v>
      </c>
      <c r="H35" s="185" t="str">
        <f t="shared" si="2"/>
        <v>-</v>
      </c>
      <c r="I35" s="184">
        <v>2.0660325446112728</v>
      </c>
      <c r="J35" s="185">
        <f t="shared" si="2"/>
        <v>0.29377246839000026</v>
      </c>
      <c r="K35" s="184">
        <v>2.1347812925684879</v>
      </c>
      <c r="L35" s="185">
        <f t="shared" si="3"/>
        <v>6.8748747957215084E-2</v>
      </c>
      <c r="M35" s="184">
        <v>1.9562742152289081</v>
      </c>
      <c r="N35" s="185">
        <v>-0.17850707733957982</v>
      </c>
      <c r="O35" s="185">
        <v>0.1376130722103599</v>
      </c>
    </row>
    <row r="36" spans="2:16" x14ac:dyDescent="0.25">
      <c r="B36" s="114" t="s">
        <v>81</v>
      </c>
      <c r="C36" s="184">
        <v>1.8416038110361255</v>
      </c>
      <c r="D36" s="185">
        <v>-2.2010608017624111E-2</v>
      </c>
      <c r="E36" s="184" t="s">
        <v>229</v>
      </c>
      <c r="F36" s="185" t="str">
        <f t="shared" si="2"/>
        <v>-</v>
      </c>
      <c r="G36" s="184">
        <v>1.8588270858524789</v>
      </c>
      <c r="H36" s="185" t="str">
        <f t="shared" si="2"/>
        <v>-</v>
      </c>
      <c r="I36" s="184">
        <v>1.9585784511241842</v>
      </c>
      <c r="J36" s="185">
        <f t="shared" si="2"/>
        <v>9.975136527170525E-2</v>
      </c>
      <c r="K36" s="184">
        <v>1.9800244910454614</v>
      </c>
      <c r="L36" s="185">
        <f t="shared" si="3"/>
        <v>2.1446039921277249E-2</v>
      </c>
      <c r="M36" s="184">
        <v>1.8968067226890757</v>
      </c>
      <c r="N36" s="185">
        <v>-8.3217768356385724E-2</v>
      </c>
      <c r="O36" s="185">
        <v>5.5202911652950215E-2</v>
      </c>
    </row>
    <row r="37" spans="2:16" x14ac:dyDescent="0.25">
      <c r="B37" s="114" t="s">
        <v>83</v>
      </c>
      <c r="C37" s="184">
        <v>2.0018446781036707</v>
      </c>
      <c r="D37" s="185">
        <v>-3.552427691831106E-2</v>
      </c>
      <c r="E37" s="184" t="s">
        <v>229</v>
      </c>
      <c r="F37" s="185" t="str">
        <f t="shared" si="2"/>
        <v>-</v>
      </c>
      <c r="G37" s="184">
        <v>2.069601128122482</v>
      </c>
      <c r="H37" s="185" t="str">
        <f t="shared" si="2"/>
        <v>-</v>
      </c>
      <c r="I37" s="184">
        <v>2.0426347305389223</v>
      </c>
      <c r="J37" s="185">
        <f t="shared" si="2"/>
        <v>-2.6966397583559676E-2</v>
      </c>
      <c r="K37" s="184">
        <v>2.1384838407094739</v>
      </c>
      <c r="L37" s="185">
        <f t="shared" si="3"/>
        <v>9.5849110170551644E-2</v>
      </c>
      <c r="M37" s="184">
        <v>1.8462907283549119</v>
      </c>
      <c r="N37" s="185">
        <v>-0.29219311235456202</v>
      </c>
      <c r="O37" s="185">
        <v>-0.1555539497487588</v>
      </c>
    </row>
    <row r="38" spans="2:16" x14ac:dyDescent="0.25">
      <c r="B38" s="114" t="s">
        <v>85</v>
      </c>
      <c r="C38" s="184">
        <v>2.4411837237977805</v>
      </c>
      <c r="D38" s="185">
        <v>1.2393704965388608E-2</v>
      </c>
      <c r="E38" s="184">
        <v>2.3027194656488548</v>
      </c>
      <c r="F38" s="185">
        <f t="shared" si="2"/>
        <v>-0.13846425814892571</v>
      </c>
      <c r="G38" s="184">
        <v>2.4015242242787154</v>
      </c>
      <c r="H38" s="185">
        <f t="shared" si="2"/>
        <v>9.8804758629860601E-2</v>
      </c>
      <c r="I38" s="184">
        <v>2.3593785183517224</v>
      </c>
      <c r="J38" s="185">
        <f t="shared" si="2"/>
        <v>-4.214570592699296E-2</v>
      </c>
      <c r="K38" s="184">
        <v>2.5128088868737248</v>
      </c>
      <c r="L38" s="185">
        <f t="shared" si="3"/>
        <v>0.15343036852200242</v>
      </c>
      <c r="M38" s="184">
        <v>2.3323659034719983</v>
      </c>
      <c r="N38" s="185">
        <v>-0.18044298340172649</v>
      </c>
      <c r="O38" s="185">
        <v>-0.10881782032578213</v>
      </c>
    </row>
    <row r="39" spans="2:16" x14ac:dyDescent="0.25">
      <c r="B39" s="114" t="s">
        <v>87</v>
      </c>
      <c r="C39" s="184">
        <v>1.9531199482702877</v>
      </c>
      <c r="D39" s="185">
        <v>-0.25789700088225453</v>
      </c>
      <c r="E39" s="184">
        <v>1.9130434782608696</v>
      </c>
      <c r="F39" s="185">
        <f t="shared" si="2"/>
        <v>-4.0076470009418053E-2</v>
      </c>
      <c r="G39" s="184">
        <v>2.0380204100063217</v>
      </c>
      <c r="H39" s="185">
        <f t="shared" si="2"/>
        <v>0.1249769317454521</v>
      </c>
      <c r="I39" s="184">
        <v>1.9090131425460766</v>
      </c>
      <c r="J39" s="185">
        <f t="shared" si="2"/>
        <v>-0.12900726746024516</v>
      </c>
      <c r="K39" s="184">
        <v>2.0412908930150309</v>
      </c>
      <c r="L39" s="185">
        <f t="shared" si="3"/>
        <v>0.13227775046895429</v>
      </c>
      <c r="M39" s="184"/>
      <c r="N39" s="185" t="s">
        <v>229</v>
      </c>
      <c r="O39" s="185" t="s">
        <v>229</v>
      </c>
    </row>
    <row r="40" spans="2:16" x14ac:dyDescent="0.25">
      <c r="B40" s="114" t="s">
        <v>89</v>
      </c>
      <c r="C40" s="184">
        <v>1.8642201834862386</v>
      </c>
      <c r="D40" s="185">
        <v>-7.3222624932362201E-2</v>
      </c>
      <c r="E40" s="184">
        <v>1.8103602262578149</v>
      </c>
      <c r="F40" s="185">
        <f t="shared" si="2"/>
        <v>-5.3859957228423738E-2</v>
      </c>
      <c r="G40" s="184">
        <v>1.8995412118335706</v>
      </c>
      <c r="H40" s="185">
        <f t="shared" si="2"/>
        <v>8.9180985575755711E-2</v>
      </c>
      <c r="I40" s="184">
        <v>1.9914913013750666</v>
      </c>
      <c r="J40" s="185">
        <f t="shared" si="2"/>
        <v>9.1950089541495972E-2</v>
      </c>
      <c r="K40" s="184">
        <v>2.0386764073914914</v>
      </c>
      <c r="L40" s="185">
        <f t="shared" si="3"/>
        <v>4.7185106016424783E-2</v>
      </c>
      <c r="M40" s="184"/>
      <c r="N40" s="185" t="s">
        <v>229</v>
      </c>
      <c r="O40" s="185" t="s">
        <v>229</v>
      </c>
    </row>
    <row r="41" spans="2:16" x14ac:dyDescent="0.25">
      <c r="B41" s="114" t="s">
        <v>91</v>
      </c>
      <c r="C41" s="184">
        <v>1.9259130131613353</v>
      </c>
      <c r="D41" s="185">
        <v>7.709846298270584E-2</v>
      </c>
      <c r="E41" s="184">
        <v>1.7299377061194576</v>
      </c>
      <c r="F41" s="185">
        <f t="shared" si="2"/>
        <v>-0.19597530704187771</v>
      </c>
      <c r="G41" s="184">
        <v>1.8358096953324328</v>
      </c>
      <c r="H41" s="185">
        <f t="shared" si="2"/>
        <v>0.10587198921297514</v>
      </c>
      <c r="I41" s="184">
        <v>1.8761151809675782</v>
      </c>
      <c r="J41" s="185">
        <f t="shared" si="2"/>
        <v>4.0305485635145466E-2</v>
      </c>
      <c r="K41" s="184">
        <v>1.9529025191675795</v>
      </c>
      <c r="L41" s="185">
        <f t="shared" si="3"/>
        <v>7.6787338200001276E-2</v>
      </c>
      <c r="M41" s="184"/>
      <c r="N41" s="185" t="s">
        <v>229</v>
      </c>
      <c r="O41" s="185" t="s">
        <v>229</v>
      </c>
    </row>
    <row r="42" spans="2:16" x14ac:dyDescent="0.25">
      <c r="B42" s="114" t="s">
        <v>93</v>
      </c>
      <c r="C42" s="184">
        <v>2.0024378352023402</v>
      </c>
      <c r="D42" s="185">
        <v>1.1414870692945556E-2</v>
      </c>
      <c r="E42" s="184">
        <v>1.7903041390349874</v>
      </c>
      <c r="F42" s="185">
        <f t="shared" si="2"/>
        <v>-0.21213369616735278</v>
      </c>
      <c r="G42" s="184">
        <v>2.1891476048825522</v>
      </c>
      <c r="H42" s="185">
        <f t="shared" si="2"/>
        <v>0.3988434658475648</v>
      </c>
      <c r="I42" s="184">
        <v>1.9508135403029736</v>
      </c>
      <c r="J42" s="185">
        <f t="shared" si="2"/>
        <v>-0.23833406457957862</v>
      </c>
      <c r="K42" s="184">
        <v>2.1226911666188153</v>
      </c>
      <c r="L42" s="185">
        <f t="shared" si="3"/>
        <v>0.17187762631584169</v>
      </c>
      <c r="M42" s="184"/>
      <c r="N42" s="185" t="s">
        <v>229</v>
      </c>
      <c r="O42" s="185" t="s">
        <v>229</v>
      </c>
    </row>
    <row r="43" spans="2:16" ht="15.75" x14ac:dyDescent="0.25">
      <c r="B43" s="117" t="s">
        <v>30</v>
      </c>
      <c r="C43" s="186">
        <v>1.9594146926137403</v>
      </c>
      <c r="D43" s="187">
        <v>-1.453434584067792E-2</v>
      </c>
      <c r="E43" s="186">
        <v>1.8931315067158241</v>
      </c>
      <c r="F43" s="187">
        <f t="shared" si="2"/>
        <v>-6.6283185897916264E-2</v>
      </c>
      <c r="G43" s="186">
        <v>1.9762521878018688</v>
      </c>
      <c r="H43" s="187">
        <f t="shared" si="2"/>
        <v>8.3120681086044756E-2</v>
      </c>
      <c r="I43" s="186">
        <v>2.016102486544193</v>
      </c>
      <c r="J43" s="187">
        <f t="shared" si="2"/>
        <v>3.9850298742324153E-2</v>
      </c>
      <c r="K43" s="186">
        <v>2.0648091238134261</v>
      </c>
      <c r="L43" s="187">
        <f t="shared" si="3"/>
        <v>4.8706637269233077E-2</v>
      </c>
      <c r="M43" s="186">
        <v>1.9973014763091288</v>
      </c>
      <c r="N43" s="187">
        <v>-8.3573448959389118E-2</v>
      </c>
      <c r="O43" s="187">
        <v>2.4603834588671214E-2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321</v>
      </c>
      <c r="O52" s="112" t="s">
        <v>322</v>
      </c>
    </row>
    <row r="53" spans="1:16" x14ac:dyDescent="0.25">
      <c r="A53" s="1">
        <v>1</v>
      </c>
      <c r="B53" s="114" t="s">
        <v>71</v>
      </c>
      <c r="C53" s="184">
        <v>2.1858257751529213</v>
      </c>
      <c r="D53" s="185">
        <v>5.1112851639024015E-2</v>
      </c>
      <c r="E53" s="184">
        <v>1.9997893406361913</v>
      </c>
      <c r="F53" s="185">
        <f t="shared" ref="F53:J65" si="4">IFERROR(E53-C53,"-")</f>
        <v>-0.18603643451673002</v>
      </c>
      <c r="G53" s="184">
        <v>2.0686968838526911</v>
      </c>
      <c r="H53" s="185">
        <f t="shared" si="4"/>
        <v>6.8907543216499834E-2</v>
      </c>
      <c r="I53" s="184">
        <v>2.4309420474853205</v>
      </c>
      <c r="J53" s="185">
        <f t="shared" si="4"/>
        <v>0.36224516363262937</v>
      </c>
      <c r="K53" s="184">
        <v>2.1622018348623855</v>
      </c>
      <c r="L53" s="185">
        <f t="shared" ref="L53:N65" si="5">IFERROR(K53-I53,"-")</f>
        <v>-0.26874021262293502</v>
      </c>
      <c r="M53" s="184">
        <v>2.2942804428044279</v>
      </c>
      <c r="N53" s="185">
        <v>0.1320786079420424</v>
      </c>
      <c r="O53" s="185">
        <v>0.10845466765150658</v>
      </c>
    </row>
    <row r="54" spans="1:16" x14ac:dyDescent="0.25">
      <c r="A54" s="1">
        <v>2</v>
      </c>
      <c r="B54" s="114" t="s">
        <v>73</v>
      </c>
      <c r="C54" s="184">
        <v>2.0404152762328511</v>
      </c>
      <c r="D54" s="185">
        <v>-0.10139967038636577</v>
      </c>
      <c r="E54" s="184">
        <v>2.134935304990758</v>
      </c>
      <c r="F54" s="185">
        <f t="shared" si="4"/>
        <v>9.4520028757906882E-2</v>
      </c>
      <c r="G54" s="184">
        <v>2.3219334245326038</v>
      </c>
      <c r="H54" s="185">
        <f t="shared" si="4"/>
        <v>0.18699811954184575</v>
      </c>
      <c r="I54" s="184">
        <v>2.1549719326383321</v>
      </c>
      <c r="J54" s="185">
        <f t="shared" si="4"/>
        <v>-0.16696149189427167</v>
      </c>
      <c r="K54" s="184">
        <v>2.155624515128006</v>
      </c>
      <c r="L54" s="185">
        <f t="shared" si="5"/>
        <v>6.5258248967392518E-4</v>
      </c>
      <c r="M54" s="184">
        <v>2.2830518345952244</v>
      </c>
      <c r="N54" s="185">
        <v>0.12742731946721841</v>
      </c>
      <c r="O54" s="185">
        <v>0.2426365583623733</v>
      </c>
    </row>
    <row r="55" spans="1:16" x14ac:dyDescent="0.25">
      <c r="A55" s="1">
        <v>3</v>
      </c>
      <c r="B55" s="114" t="s">
        <v>75</v>
      </c>
      <c r="C55" s="184">
        <v>2.0449838737056525</v>
      </c>
      <c r="D55" s="185">
        <v>-6.9812930740335677E-2</v>
      </c>
      <c r="E55" s="184">
        <v>2.0949742777997624</v>
      </c>
      <c r="F55" s="185">
        <f t="shared" si="4"/>
        <v>4.999040409410993E-2</v>
      </c>
      <c r="G55" s="184">
        <v>2.195773081201335</v>
      </c>
      <c r="H55" s="185">
        <f t="shared" si="4"/>
        <v>0.10079880340157255</v>
      </c>
      <c r="I55" s="184">
        <v>1.9960493046776233</v>
      </c>
      <c r="J55" s="185">
        <f t="shared" si="4"/>
        <v>-0.19972377652371165</v>
      </c>
      <c r="K55" s="184">
        <v>2.0558081382132305</v>
      </c>
      <c r="L55" s="185">
        <f t="shared" si="5"/>
        <v>5.9758833535607181E-2</v>
      </c>
      <c r="M55" s="184">
        <v>2.1673225477335665</v>
      </c>
      <c r="N55" s="185">
        <v>0.11151440952033598</v>
      </c>
      <c r="O55" s="185">
        <v>0.12233867402791399</v>
      </c>
    </row>
    <row r="56" spans="1:16" x14ac:dyDescent="0.25">
      <c r="A56" s="1">
        <v>4</v>
      </c>
      <c r="B56" s="114" t="s">
        <v>77</v>
      </c>
      <c r="C56" s="184">
        <v>2.0133062697338744</v>
      </c>
      <c r="D56" s="185">
        <v>-3.9363944984422528E-2</v>
      </c>
      <c r="E56" s="184" t="s">
        <v>229</v>
      </c>
      <c r="F56" s="185" t="str">
        <f>IFERROR(E56-C56,"-")</f>
        <v>-</v>
      </c>
      <c r="G56" s="184">
        <v>2.0240278216882706</v>
      </c>
      <c r="H56" s="185" t="str">
        <f>IFERROR(G56-E56,"-")</f>
        <v>-</v>
      </c>
      <c r="I56" s="184">
        <v>2.2903803131991052</v>
      </c>
      <c r="J56" s="185">
        <f>IFERROR(I56-G56,"-")</f>
        <v>0.26635249151083462</v>
      </c>
      <c r="K56" s="184">
        <v>2.1764973464746018</v>
      </c>
      <c r="L56" s="185">
        <f>IFERROR(K56-I56,"-")</f>
        <v>-0.11388296672450338</v>
      </c>
      <c r="M56" s="184">
        <v>1.9390554298642535</v>
      </c>
      <c r="N56" s="185">
        <v>-0.2374419166103483</v>
      </c>
      <c r="O56" s="185">
        <v>-7.4250839869620888E-2</v>
      </c>
    </row>
    <row r="57" spans="1:16" x14ac:dyDescent="0.25">
      <c r="A57" s="1">
        <v>5</v>
      </c>
      <c r="B57" s="114" t="s">
        <v>79</v>
      </c>
      <c r="C57" s="184">
        <v>1.9296934865900384</v>
      </c>
      <c r="D57" s="185">
        <v>-7.813396166183173E-2</v>
      </c>
      <c r="E57" s="184" t="s">
        <v>229</v>
      </c>
      <c r="F57" s="185" t="str">
        <f t="shared" si="4"/>
        <v>-</v>
      </c>
      <c r="G57" s="184">
        <v>1.9386612369559684</v>
      </c>
      <c r="H57" s="185" t="str">
        <f t="shared" si="4"/>
        <v>-</v>
      </c>
      <c r="I57" s="184">
        <v>2.3475718694169236</v>
      </c>
      <c r="J57" s="185">
        <f t="shared" si="4"/>
        <v>0.40891063246095527</v>
      </c>
      <c r="K57" s="184">
        <v>2.4189012900420352</v>
      </c>
      <c r="L57" s="185">
        <f t="shared" si="5"/>
        <v>7.1329420625111606E-2</v>
      </c>
      <c r="M57" s="184">
        <v>2.1439621830683282</v>
      </c>
      <c r="N57" s="185">
        <v>-0.27493910697370705</v>
      </c>
      <c r="O57" s="185">
        <v>0.21426869647828983</v>
      </c>
    </row>
    <row r="58" spans="1:16" x14ac:dyDescent="0.25">
      <c r="A58" s="1">
        <v>6</v>
      </c>
      <c r="B58" s="114" t="s">
        <v>81</v>
      </c>
      <c r="C58" s="184">
        <v>1.9858528698464026</v>
      </c>
      <c r="D58" s="185">
        <v>2.5672554294186245E-2</v>
      </c>
      <c r="E58" s="184" t="s">
        <v>229</v>
      </c>
      <c r="F58" s="185" t="str">
        <f t="shared" si="4"/>
        <v>-</v>
      </c>
      <c r="G58" s="184">
        <v>2.0090929756762899</v>
      </c>
      <c r="H58" s="185" t="str">
        <f t="shared" si="4"/>
        <v>-</v>
      </c>
      <c r="I58" s="184">
        <v>2.1499464476972512</v>
      </c>
      <c r="J58" s="185">
        <f t="shared" si="4"/>
        <v>0.14085347202096132</v>
      </c>
      <c r="K58" s="184">
        <v>2.183712967098407</v>
      </c>
      <c r="L58" s="185">
        <f t="shared" si="5"/>
        <v>3.3766519401155826E-2</v>
      </c>
      <c r="M58" s="184">
        <v>2.0647043224608859</v>
      </c>
      <c r="N58" s="185">
        <v>-0.11900864463752114</v>
      </c>
      <c r="O58" s="185">
        <v>7.8851452614483231E-2</v>
      </c>
    </row>
    <row r="59" spans="1:16" x14ac:dyDescent="0.25">
      <c r="A59" s="1">
        <v>7</v>
      </c>
      <c r="B59" s="114" t="s">
        <v>83</v>
      </c>
      <c r="C59" s="184">
        <v>2.2758336764100453</v>
      </c>
      <c r="D59" s="185">
        <v>-9.6551260828448449E-2</v>
      </c>
      <c r="E59" s="184" t="s">
        <v>229</v>
      </c>
      <c r="F59" s="185" t="str">
        <f t="shared" si="4"/>
        <v>-</v>
      </c>
      <c r="G59" s="184">
        <v>2.2264788732394365</v>
      </c>
      <c r="H59" s="185" t="str">
        <f t="shared" si="4"/>
        <v>-</v>
      </c>
      <c r="I59" s="184">
        <v>2.3532442748091604</v>
      </c>
      <c r="J59" s="185">
        <f t="shared" si="4"/>
        <v>0.12676540156972393</v>
      </c>
      <c r="K59" s="184">
        <v>2.2743093922651934</v>
      </c>
      <c r="L59" s="185">
        <f t="shared" si="5"/>
        <v>-7.8934882543967078E-2</v>
      </c>
      <c r="M59" s="184">
        <v>2.0339616762735631</v>
      </c>
      <c r="N59" s="185">
        <v>-0.2403477159916303</v>
      </c>
      <c r="O59" s="185">
        <v>-0.24187200013648225</v>
      </c>
    </row>
    <row r="60" spans="1:16" x14ac:dyDescent="0.25">
      <c r="A60" s="1">
        <v>8</v>
      </c>
      <c r="B60" s="114" t="s">
        <v>85</v>
      </c>
      <c r="C60" s="184">
        <v>2.7749278614940684</v>
      </c>
      <c r="D60" s="185">
        <v>-0.18196869023006945</v>
      </c>
      <c r="E60" s="184">
        <v>2.5827193569993301</v>
      </c>
      <c r="F60" s="185">
        <f t="shared" si="4"/>
        <v>-0.19220850449473836</v>
      </c>
      <c r="G60" s="184">
        <v>2.4678990260385607</v>
      </c>
      <c r="H60" s="185">
        <f t="shared" si="4"/>
        <v>-0.11482033096076938</v>
      </c>
      <c r="I60" s="184">
        <v>2.5090213231273921</v>
      </c>
      <c r="J60" s="185">
        <f t="shared" si="4"/>
        <v>4.1122297088831417E-2</v>
      </c>
      <c r="K60" s="184">
        <v>2.771685761047463</v>
      </c>
      <c r="L60" s="185">
        <f t="shared" si="5"/>
        <v>0.26266443792007088</v>
      </c>
      <c r="M60" s="184">
        <v>2.4482845610494448</v>
      </c>
      <c r="N60" s="185">
        <v>-0.3234011999980182</v>
      </c>
      <c r="O60" s="185">
        <v>-0.32664330044462364</v>
      </c>
    </row>
    <row r="61" spans="1:16" x14ac:dyDescent="0.25">
      <c r="A61" s="1">
        <v>9</v>
      </c>
      <c r="B61" s="114" t="s">
        <v>87</v>
      </c>
      <c r="C61" s="184">
        <v>2.1303134392443108</v>
      </c>
      <c r="D61" s="185">
        <v>-0.4063000973692259</v>
      </c>
      <c r="E61" s="184">
        <v>2.0682613768961495</v>
      </c>
      <c r="F61" s="185">
        <f t="shared" si="4"/>
        <v>-6.2052062348161297E-2</v>
      </c>
      <c r="G61" s="184">
        <v>2.2289744036218004</v>
      </c>
      <c r="H61" s="185">
        <f t="shared" si="4"/>
        <v>0.16071302672565091</v>
      </c>
      <c r="I61" s="184">
        <v>2.1130181347150261</v>
      </c>
      <c r="J61" s="185">
        <f t="shared" si="4"/>
        <v>-0.11595626890677435</v>
      </c>
      <c r="K61" s="184">
        <v>2.4285934846379496</v>
      </c>
      <c r="L61" s="185">
        <f t="shared" si="5"/>
        <v>0.31557534992292346</v>
      </c>
      <c r="M61" s="184"/>
      <c r="N61" s="185" t="s">
        <v>229</v>
      </c>
      <c r="O61" s="185" t="s">
        <v>229</v>
      </c>
    </row>
    <row r="62" spans="1:16" x14ac:dyDescent="0.25">
      <c r="A62" s="1">
        <v>10</v>
      </c>
      <c r="B62" s="114" t="s">
        <v>89</v>
      </c>
      <c r="C62" s="184">
        <v>1.9839049626365204</v>
      </c>
      <c r="D62" s="185">
        <v>-0.13653442535877169</v>
      </c>
      <c r="E62" s="184">
        <v>1.9571865443425076</v>
      </c>
      <c r="F62" s="185">
        <f t="shared" si="4"/>
        <v>-2.671841829401278E-2</v>
      </c>
      <c r="G62" s="184">
        <v>2.0346640381140135</v>
      </c>
      <c r="H62" s="185">
        <f t="shared" si="4"/>
        <v>7.7477493771505923E-2</v>
      </c>
      <c r="I62" s="184">
        <v>2.1841864716636197</v>
      </c>
      <c r="J62" s="185">
        <f t="shared" si="4"/>
        <v>0.14952243354960615</v>
      </c>
      <c r="K62" s="184">
        <v>2.3541991219374028</v>
      </c>
      <c r="L62" s="185">
        <f t="shared" si="5"/>
        <v>0.17001265027378309</v>
      </c>
      <c r="M62" s="184"/>
      <c r="N62" s="185" t="s">
        <v>229</v>
      </c>
      <c r="O62" s="185" t="s">
        <v>229</v>
      </c>
    </row>
    <row r="63" spans="1:16" x14ac:dyDescent="0.25">
      <c r="A63" s="1">
        <v>11</v>
      </c>
      <c r="B63" s="114" t="s">
        <v>91</v>
      </c>
      <c r="C63" s="184">
        <v>2.0212019767256497</v>
      </c>
      <c r="D63" s="185">
        <v>4.8321198966823076E-2</v>
      </c>
      <c r="E63" s="184">
        <v>1.8892845581094204</v>
      </c>
      <c r="F63" s="185">
        <f t="shared" si="4"/>
        <v>-0.1319174186162293</v>
      </c>
      <c r="G63" s="184">
        <v>1.9566473988439306</v>
      </c>
      <c r="H63" s="185">
        <f t="shared" si="4"/>
        <v>6.7362840734510154E-2</v>
      </c>
      <c r="I63" s="184">
        <v>2.0410624551328067</v>
      </c>
      <c r="J63" s="185">
        <f t="shared" si="4"/>
        <v>8.4415056288876134E-2</v>
      </c>
      <c r="K63" s="184">
        <v>2.0985071117902905</v>
      </c>
      <c r="L63" s="185">
        <f t="shared" si="5"/>
        <v>5.7444656657483772E-2</v>
      </c>
      <c r="M63" s="184"/>
      <c r="N63" s="185" t="s">
        <v>229</v>
      </c>
      <c r="O63" s="185" t="s">
        <v>229</v>
      </c>
    </row>
    <row r="64" spans="1:16" x14ac:dyDescent="0.25">
      <c r="A64" s="1">
        <v>12</v>
      </c>
      <c r="B64" s="114" t="s">
        <v>93</v>
      </c>
      <c r="C64" s="184">
        <v>2.2704708884249594</v>
      </c>
      <c r="D64" s="185">
        <v>-0.25885460036063046</v>
      </c>
      <c r="E64" s="184">
        <v>2.0748489074848906</v>
      </c>
      <c r="F64" s="185">
        <f t="shared" si="4"/>
        <v>-0.19562198094006877</v>
      </c>
      <c r="G64" s="184">
        <v>2.3513942416685558</v>
      </c>
      <c r="H64" s="185">
        <f t="shared" si="4"/>
        <v>0.27654533418366523</v>
      </c>
      <c r="I64" s="184">
        <v>2.1458837772397095</v>
      </c>
      <c r="J64" s="185">
        <f t="shared" si="4"/>
        <v>-0.20551046442884635</v>
      </c>
      <c r="K64" s="184">
        <v>2.2368119266055047</v>
      </c>
      <c r="L64" s="185">
        <f t="shared" si="5"/>
        <v>9.0928149365795186E-2</v>
      </c>
      <c r="M64" s="184"/>
      <c r="N64" s="185" t="s">
        <v>229</v>
      </c>
      <c r="O64" s="185" t="s">
        <v>229</v>
      </c>
    </row>
    <row r="65" spans="1:16" ht="15.75" x14ac:dyDescent="0.25">
      <c r="B65" s="117" t="s">
        <v>30</v>
      </c>
      <c r="C65" s="186">
        <v>2.1111468526732806</v>
      </c>
      <c r="D65" s="187">
        <v>-6.7342161072079243E-2</v>
      </c>
      <c r="E65" s="186">
        <v>2.1074008288928359</v>
      </c>
      <c r="F65" s="187">
        <f t="shared" si="4"/>
        <v>-3.7460237804447516E-3</v>
      </c>
      <c r="G65" s="186">
        <v>2.1469888910543755</v>
      </c>
      <c r="H65" s="187">
        <f t="shared" si="4"/>
        <v>3.958806216153965E-2</v>
      </c>
      <c r="I65" s="186">
        <v>2.2052106242598546</v>
      </c>
      <c r="J65" s="187">
        <f t="shared" si="4"/>
        <v>5.8221733205479076E-2</v>
      </c>
      <c r="K65" s="186">
        <v>2.2587256720915465</v>
      </c>
      <c r="L65" s="187">
        <f t="shared" si="5"/>
        <v>5.351504783169192E-2</v>
      </c>
      <c r="M65" s="186">
        <v>2.1544310585891862</v>
      </c>
      <c r="N65" s="187">
        <v>-9.8699126959162164E-2</v>
      </c>
      <c r="O65" s="187">
        <v>3.1571325394004202E-2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321</v>
      </c>
      <c r="O74" s="112" t="s">
        <v>322</v>
      </c>
    </row>
    <row r="75" spans="1:16" x14ac:dyDescent="0.25">
      <c r="A75" s="1">
        <v>1</v>
      </c>
      <c r="B75" s="114" t="s">
        <v>71</v>
      </c>
      <c r="C75" s="184">
        <v>1.9101824059108752</v>
      </c>
      <c r="D75" s="185">
        <v>-8.055479551679845E-3</v>
      </c>
      <c r="E75" s="184">
        <v>1.7058706862356208</v>
      </c>
      <c r="F75" s="185">
        <f t="shared" ref="F75:J77" si="6">IFERROR(E75-C75,"-")</f>
        <v>-0.20431171967525441</v>
      </c>
      <c r="G75" s="184">
        <v>1.4384485666104554</v>
      </c>
      <c r="H75" s="185">
        <f t="shared" si="6"/>
        <v>-0.26742211962516538</v>
      </c>
      <c r="I75" s="184">
        <v>2.0681475903614457</v>
      </c>
      <c r="J75" s="185">
        <f t="shared" si="6"/>
        <v>0.62969902375099029</v>
      </c>
      <c r="K75" s="184">
        <v>1.9696121551379449</v>
      </c>
      <c r="L75" s="185">
        <f t="shared" ref="L75:L77" si="7">IFERROR(K75-I75,"-")</f>
        <v>-9.8535435223500834E-2</v>
      </c>
      <c r="M75" s="184">
        <v>1.9012231282431431</v>
      </c>
      <c r="N75" s="185">
        <v>-6.8389026894801752E-2</v>
      </c>
      <c r="O75" s="185">
        <v>-8.9592776677320796E-3</v>
      </c>
    </row>
    <row r="76" spans="1:16" x14ac:dyDescent="0.25">
      <c r="A76" s="1">
        <v>2</v>
      </c>
      <c r="B76" s="114" t="s">
        <v>73</v>
      </c>
      <c r="C76" s="184">
        <v>1.6728809885107305</v>
      </c>
      <c r="D76" s="185">
        <v>-8.1794479036024104E-2</v>
      </c>
      <c r="E76" s="184">
        <v>1.7035617313528191</v>
      </c>
      <c r="F76" s="185">
        <f t="shared" si="6"/>
        <v>3.0680742842088549E-2</v>
      </c>
      <c r="G76" s="184">
        <v>1.4909596662030598</v>
      </c>
      <c r="H76" s="185">
        <f t="shared" si="6"/>
        <v>-0.21260206514975932</v>
      </c>
      <c r="I76" s="184">
        <v>1.8160718742201147</v>
      </c>
      <c r="J76" s="185">
        <f t="shared" si="6"/>
        <v>0.32511220801705498</v>
      </c>
      <c r="K76" s="184">
        <v>1.7307555870876197</v>
      </c>
      <c r="L76" s="185">
        <f t="shared" si="7"/>
        <v>-8.5316287132495061E-2</v>
      </c>
      <c r="M76" s="184">
        <v>1.7482043096568236</v>
      </c>
      <c r="N76" s="185">
        <v>1.7448722569203934E-2</v>
      </c>
      <c r="O76" s="185">
        <v>7.5323321146093081E-2</v>
      </c>
    </row>
    <row r="77" spans="1:16" x14ac:dyDescent="0.25">
      <c r="A77" s="1">
        <v>3</v>
      </c>
      <c r="B77" s="114" t="s">
        <v>75</v>
      </c>
      <c r="C77" s="184">
        <v>1.7310181190681622</v>
      </c>
      <c r="D77" s="185">
        <v>-8.0946227863617048E-2</v>
      </c>
      <c r="E77" s="184">
        <v>1.7437810945273631</v>
      </c>
      <c r="F77" s="185">
        <f t="shared" si="6"/>
        <v>1.2762975459200909E-2</v>
      </c>
      <c r="G77" s="184">
        <v>1.8327576280944156</v>
      </c>
      <c r="H77" s="185">
        <f t="shared" si="6"/>
        <v>8.8976533567052485E-2</v>
      </c>
      <c r="I77" s="184">
        <v>1.8286639984753192</v>
      </c>
      <c r="J77" s="185">
        <f t="shared" si="6"/>
        <v>-4.0936296190963173E-3</v>
      </c>
      <c r="K77" s="184">
        <v>1.8321178972956549</v>
      </c>
      <c r="L77" s="185">
        <f t="shared" si="7"/>
        <v>3.4538988203356435E-3</v>
      </c>
      <c r="M77" s="184">
        <v>1.8155503197576575</v>
      </c>
      <c r="N77" s="185">
        <v>-1.6567577537997424E-2</v>
      </c>
      <c r="O77" s="185">
        <v>8.4532200689495296E-2</v>
      </c>
    </row>
    <row r="78" spans="1:16" x14ac:dyDescent="0.25">
      <c r="A78" s="1">
        <v>4</v>
      </c>
      <c r="B78" s="114" t="s">
        <v>77</v>
      </c>
      <c r="C78" s="184">
        <v>1.8922129344478662</v>
      </c>
      <c r="D78" s="185">
        <v>0.18792292336665684</v>
      </c>
      <c r="E78" s="184" t="s">
        <v>229</v>
      </c>
      <c r="F78" s="185" t="str">
        <f>IFERROR(E78-C78,"-")</f>
        <v>-</v>
      </c>
      <c r="G78" s="184">
        <v>1.6768729641693811</v>
      </c>
      <c r="H78" s="185" t="str">
        <f>IFERROR(G78-E78,"-")</f>
        <v>-</v>
      </c>
      <c r="I78" s="184">
        <v>1.8968394031766405</v>
      </c>
      <c r="J78" s="185">
        <f>IFERROR(I78-G78,"-")</f>
        <v>0.21996643900725932</v>
      </c>
      <c r="K78" s="184">
        <v>1.8962114537444934</v>
      </c>
      <c r="L78" s="185">
        <f>IFERROR(K78-I78,"-")</f>
        <v>-6.279494321470569E-4</v>
      </c>
      <c r="M78" s="184">
        <v>1.9039915966386554</v>
      </c>
      <c r="N78" s="185">
        <v>7.7801428941619566E-3</v>
      </c>
      <c r="O78" s="185">
        <v>1.1778662190789158E-2</v>
      </c>
    </row>
    <row r="79" spans="1:16" x14ac:dyDescent="0.25">
      <c r="A79" s="1">
        <v>5</v>
      </c>
      <c r="B79" s="114" t="s">
        <v>79</v>
      </c>
      <c r="C79" s="184">
        <v>1.7113497500462878</v>
      </c>
      <c r="D79" s="185">
        <v>7.9305551151260145E-2</v>
      </c>
      <c r="E79" s="184" t="s">
        <v>229</v>
      </c>
      <c r="F79" s="185" t="str">
        <f t="shared" ref="F79:J87" si="8">IFERROR(E79-C79,"-")</f>
        <v>-</v>
      </c>
      <c r="G79" s="184">
        <v>1.6340380549682876</v>
      </c>
      <c r="H79" s="185" t="str">
        <f t="shared" si="8"/>
        <v>-</v>
      </c>
      <c r="I79" s="184">
        <v>1.801950030469226</v>
      </c>
      <c r="J79" s="185">
        <f t="shared" si="8"/>
        <v>0.16791197550093839</v>
      </c>
      <c r="K79" s="184">
        <v>1.8243863816310373</v>
      </c>
      <c r="L79" s="185">
        <f t="shared" ref="L79:L87" si="9">IFERROR(K79-I79,"-")</f>
        <v>2.2436351161811308E-2</v>
      </c>
      <c r="M79" s="184">
        <v>1.7250264737027885</v>
      </c>
      <c r="N79" s="185">
        <v>-9.9359907928248781E-2</v>
      </c>
      <c r="O79" s="185">
        <v>1.3676723656500744E-2</v>
      </c>
    </row>
    <row r="80" spans="1:16" x14ac:dyDescent="0.25">
      <c r="A80" s="1">
        <v>6</v>
      </c>
      <c r="B80" s="114" t="s">
        <v>81</v>
      </c>
      <c r="C80" s="184">
        <v>1.7024180967238689</v>
      </c>
      <c r="D80" s="185">
        <v>-8.882627264550047E-2</v>
      </c>
      <c r="E80" s="184" t="s">
        <v>229</v>
      </c>
      <c r="F80" s="185" t="str">
        <f t="shared" si="8"/>
        <v>-</v>
      </c>
      <c r="G80" s="184">
        <v>1.739185520361991</v>
      </c>
      <c r="H80" s="185" t="str">
        <f t="shared" si="8"/>
        <v>-</v>
      </c>
      <c r="I80" s="184">
        <v>1.8010871162039077</v>
      </c>
      <c r="J80" s="185">
        <f t="shared" si="8"/>
        <v>6.1901595841916679E-2</v>
      </c>
      <c r="K80" s="184">
        <v>1.7645298472200346</v>
      </c>
      <c r="L80" s="185">
        <f t="shared" si="9"/>
        <v>-3.6557268983873126E-2</v>
      </c>
      <c r="M80" s="184">
        <v>1.7241238238101733</v>
      </c>
      <c r="N80" s="185">
        <v>-4.0406023409861325E-2</v>
      </c>
      <c r="O80" s="185">
        <v>2.1705727086304361E-2</v>
      </c>
    </row>
    <row r="81" spans="1:16" x14ac:dyDescent="0.25">
      <c r="A81" s="1">
        <v>7</v>
      </c>
      <c r="B81" s="114" t="s">
        <v>83</v>
      </c>
      <c r="C81" s="184">
        <v>1.7794117647058822</v>
      </c>
      <c r="D81" s="185">
        <v>-4.9187110002502532E-2</v>
      </c>
      <c r="E81" s="184" t="s">
        <v>229</v>
      </c>
      <c r="F81" s="185" t="str">
        <f t="shared" si="8"/>
        <v>-</v>
      </c>
      <c r="G81" s="184">
        <v>1.8881164457962198</v>
      </c>
      <c r="H81" s="185" t="str">
        <f t="shared" si="8"/>
        <v>-</v>
      </c>
      <c r="I81" s="184">
        <v>1.8192175703500344</v>
      </c>
      <c r="J81" s="185">
        <f t="shared" si="8"/>
        <v>-6.8898875446185448E-2</v>
      </c>
      <c r="K81" s="184">
        <v>1.9193224871852017</v>
      </c>
      <c r="L81" s="185">
        <f t="shared" si="9"/>
        <v>0.10010491683516731</v>
      </c>
      <c r="M81" s="184">
        <v>1.72433691030573</v>
      </c>
      <c r="N81" s="185">
        <v>-0.19498557687947171</v>
      </c>
      <c r="O81" s="185">
        <v>-5.5074854400152251E-2</v>
      </c>
    </row>
    <row r="82" spans="1:16" x14ac:dyDescent="0.25">
      <c r="A82" s="1">
        <v>8</v>
      </c>
      <c r="B82" s="114" t="s">
        <v>85</v>
      </c>
      <c r="C82" s="184">
        <v>2.2326187136846323</v>
      </c>
      <c r="D82" s="185">
        <v>7.7507920260758034E-2</v>
      </c>
      <c r="E82" s="184">
        <v>1.6094527363184079</v>
      </c>
      <c r="F82" s="185">
        <f t="shared" si="8"/>
        <v>-0.62316597736622437</v>
      </c>
      <c r="G82" s="184">
        <v>2.3211362542128069</v>
      </c>
      <c r="H82" s="185">
        <f t="shared" si="8"/>
        <v>0.71168351789439899</v>
      </c>
      <c r="I82" s="184">
        <v>2.2545941807044412</v>
      </c>
      <c r="J82" s="185">
        <f t="shared" si="8"/>
        <v>-6.6542073508365718E-2</v>
      </c>
      <c r="K82" s="184">
        <v>2.1911540416878497</v>
      </c>
      <c r="L82" s="185">
        <f t="shared" si="9"/>
        <v>-6.3440139016591512E-2</v>
      </c>
      <c r="M82" s="184">
        <v>2.2463008053942688</v>
      </c>
      <c r="N82" s="185">
        <v>5.5146763706419133E-2</v>
      </c>
      <c r="O82" s="185">
        <v>1.3682091709636524E-2</v>
      </c>
    </row>
    <row r="83" spans="1:16" x14ac:dyDescent="0.25">
      <c r="A83" s="1">
        <v>9</v>
      </c>
      <c r="B83" s="114" t="s">
        <v>87</v>
      </c>
      <c r="C83" s="184">
        <v>1.7745076823198442</v>
      </c>
      <c r="D83" s="185">
        <v>-0.1607300402393419</v>
      </c>
      <c r="E83" s="184">
        <v>1.6124293785310735</v>
      </c>
      <c r="F83" s="185">
        <f t="shared" si="8"/>
        <v>-0.16207830378877075</v>
      </c>
      <c r="G83" s="184">
        <v>1.8322701688555347</v>
      </c>
      <c r="H83" s="185">
        <f t="shared" si="8"/>
        <v>0.21984079032446124</v>
      </c>
      <c r="I83" s="184">
        <v>1.7204848122100853</v>
      </c>
      <c r="J83" s="185">
        <f t="shared" si="8"/>
        <v>-0.11178535664544942</v>
      </c>
      <c r="K83" s="184">
        <v>1.5222429133043658</v>
      </c>
      <c r="L83" s="185">
        <f t="shared" si="9"/>
        <v>-0.19824189890571953</v>
      </c>
      <c r="M83" s="184"/>
      <c r="N83" s="185" t="s">
        <v>229</v>
      </c>
      <c r="O83" s="185" t="s">
        <v>229</v>
      </c>
    </row>
    <row r="84" spans="1:16" x14ac:dyDescent="0.25">
      <c r="A84" s="1">
        <v>10</v>
      </c>
      <c r="B84" s="114" t="s">
        <v>89</v>
      </c>
      <c r="C84" s="184">
        <v>1.754268614680514</v>
      </c>
      <c r="D84" s="185">
        <v>-4.841808183833618E-2</v>
      </c>
      <c r="E84" s="184">
        <v>1.604151753758053</v>
      </c>
      <c r="F84" s="185">
        <f t="shared" si="8"/>
        <v>-0.15011686092246102</v>
      </c>
      <c r="G84" s="184">
        <v>1.7740655987795575</v>
      </c>
      <c r="H84" s="185">
        <f t="shared" si="8"/>
        <v>0.16991384502150453</v>
      </c>
      <c r="I84" s="184">
        <v>1.7998181542657978</v>
      </c>
      <c r="J84" s="185">
        <f t="shared" si="8"/>
        <v>2.5752555486240336E-2</v>
      </c>
      <c r="K84" s="184">
        <v>1.7158382843066222</v>
      </c>
      <c r="L84" s="185">
        <f t="shared" si="9"/>
        <v>-8.3979869959175613E-2</v>
      </c>
      <c r="M84" s="184"/>
      <c r="N84" s="185" t="s">
        <v>229</v>
      </c>
      <c r="O84" s="185" t="s">
        <v>229</v>
      </c>
    </row>
    <row r="85" spans="1:16" x14ac:dyDescent="0.25">
      <c r="A85" s="1">
        <v>11</v>
      </c>
      <c r="B85" s="114" t="s">
        <v>91</v>
      </c>
      <c r="C85" s="184">
        <v>1.8109615384615385</v>
      </c>
      <c r="D85" s="185">
        <v>7.4869798185697833E-2</v>
      </c>
      <c r="E85" s="184">
        <v>1.5221612494723511</v>
      </c>
      <c r="F85" s="185">
        <f t="shared" si="8"/>
        <v>-0.28880028898918741</v>
      </c>
      <c r="G85" s="184">
        <v>1.7052763034655012</v>
      </c>
      <c r="H85" s="185">
        <f t="shared" si="8"/>
        <v>0.18311505399315009</v>
      </c>
      <c r="I85" s="184">
        <v>1.7077103488712988</v>
      </c>
      <c r="J85" s="185">
        <f t="shared" si="8"/>
        <v>2.4340454057976135E-3</v>
      </c>
      <c r="K85" s="184">
        <v>1.714148033924441</v>
      </c>
      <c r="L85" s="185">
        <f t="shared" si="9"/>
        <v>6.4376850531422392E-3</v>
      </c>
      <c r="M85" s="184"/>
      <c r="N85" s="185" t="s">
        <v>229</v>
      </c>
      <c r="O85" s="185" t="s">
        <v>229</v>
      </c>
    </row>
    <row r="86" spans="1:16" x14ac:dyDescent="0.25">
      <c r="A86" s="1">
        <v>12</v>
      </c>
      <c r="B86" s="114" t="s">
        <v>93</v>
      </c>
      <c r="C86" s="184">
        <v>1.8080417227456258</v>
      </c>
      <c r="D86" s="185">
        <v>4.9627705565322699E-2</v>
      </c>
      <c r="E86" s="184">
        <v>1.5148514851485149</v>
      </c>
      <c r="F86" s="185">
        <f t="shared" si="8"/>
        <v>-0.29319023759711094</v>
      </c>
      <c r="G86" s="184">
        <v>2.0550768077931809</v>
      </c>
      <c r="H86" s="185">
        <f t="shared" si="8"/>
        <v>0.54022532264466605</v>
      </c>
      <c r="I86" s="184">
        <v>1.7823283373997909</v>
      </c>
      <c r="J86" s="185">
        <f t="shared" si="8"/>
        <v>-0.27274847039339001</v>
      </c>
      <c r="K86" s="184">
        <v>2.0082422848380297</v>
      </c>
      <c r="L86" s="185">
        <f t="shared" si="9"/>
        <v>0.22591394743823878</v>
      </c>
      <c r="M86" s="184"/>
      <c r="N86" s="185" t="s">
        <v>229</v>
      </c>
      <c r="O86" s="185" t="s">
        <v>229</v>
      </c>
    </row>
    <row r="87" spans="1:16" ht="15.75" x14ac:dyDescent="0.25">
      <c r="B87" s="117" t="s">
        <v>30</v>
      </c>
      <c r="C87" s="186">
        <v>1.8126760102167792</v>
      </c>
      <c r="D87" s="187">
        <v>1.2965761316394708E-3</v>
      </c>
      <c r="E87" s="186">
        <v>1.6326868410636537</v>
      </c>
      <c r="F87" s="187">
        <f t="shared" si="8"/>
        <v>-0.17998916915312546</v>
      </c>
      <c r="G87" s="186">
        <v>1.8117264822431312</v>
      </c>
      <c r="H87" s="187">
        <f t="shared" si="8"/>
        <v>0.17903964117947746</v>
      </c>
      <c r="I87" s="186">
        <v>1.8401059185572175</v>
      </c>
      <c r="J87" s="187">
        <f t="shared" si="8"/>
        <v>2.8379436314086348E-2</v>
      </c>
      <c r="K87" s="186">
        <v>1.8292826787253671</v>
      </c>
      <c r="L87" s="187">
        <f t="shared" si="9"/>
        <v>-1.0823239831850406E-2</v>
      </c>
      <c r="M87" s="186">
        <v>1.8309816324048169</v>
      </c>
      <c r="N87" s="187">
        <v>-4.2193757527428044E-2</v>
      </c>
      <c r="O87" s="187">
        <v>4.5622531466791294E-3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321</v>
      </c>
      <c r="O96" s="112" t="s">
        <v>322</v>
      </c>
    </row>
    <row r="97" spans="2:15" x14ac:dyDescent="0.25">
      <c r="B97" s="114" t="s">
        <v>71</v>
      </c>
      <c r="C97" s="184">
        <v>2.7403536277327758</v>
      </c>
      <c r="D97" s="185">
        <v>-0.39346070608155781</v>
      </c>
      <c r="E97" s="184">
        <v>2.6076737272389447</v>
      </c>
      <c r="F97" s="185">
        <f t="shared" ref="F97:J99" si="10">IFERROR(E97-C97,"-")</f>
        <v>-0.13267990049383105</v>
      </c>
      <c r="G97" s="184">
        <v>2.0474873213462423</v>
      </c>
      <c r="H97" s="185">
        <f t="shared" si="10"/>
        <v>-0.56018640589270241</v>
      </c>
      <c r="I97" s="184">
        <v>3.307804040670804</v>
      </c>
      <c r="J97" s="185">
        <f t="shared" si="10"/>
        <v>1.2603167193245617</v>
      </c>
      <c r="K97" s="184">
        <v>2.883788097590636</v>
      </c>
      <c r="L97" s="185">
        <f t="shared" ref="L97:L99" si="11">IFERROR(K97-I97,"-")</f>
        <v>-0.42401594308016799</v>
      </c>
      <c r="M97" s="184">
        <v>3.1311105540235649</v>
      </c>
      <c r="N97" s="185">
        <v>0.24732245643292883</v>
      </c>
      <c r="O97" s="185">
        <v>0.39075692629078906</v>
      </c>
    </row>
    <row r="98" spans="2:15" x14ac:dyDescent="0.25">
      <c r="B98" s="114" t="s">
        <v>73</v>
      </c>
      <c r="C98" s="184">
        <v>2.615271928218275</v>
      </c>
      <c r="D98" s="185">
        <v>3.9192388302103698E-2</v>
      </c>
      <c r="E98" s="184">
        <v>2.5533536585365852</v>
      </c>
      <c r="F98" s="185">
        <f t="shared" si="10"/>
        <v>-6.1918269681689786E-2</v>
      </c>
      <c r="G98" s="184">
        <v>1.9387617765814267</v>
      </c>
      <c r="H98" s="185">
        <f t="shared" si="10"/>
        <v>-0.61459188195515857</v>
      </c>
      <c r="I98" s="184">
        <v>2.9616815476190474</v>
      </c>
      <c r="J98" s="185">
        <f t="shared" si="10"/>
        <v>1.0229197710376208</v>
      </c>
      <c r="K98" s="184">
        <v>2.6695660306771418</v>
      </c>
      <c r="L98" s="185">
        <f t="shared" si="11"/>
        <v>-0.29211551694190563</v>
      </c>
      <c r="M98" s="184">
        <v>2.9329920893438808</v>
      </c>
      <c r="N98" s="185">
        <v>0.26342605866673896</v>
      </c>
      <c r="O98" s="185">
        <v>0.31772016112560575</v>
      </c>
    </row>
    <row r="99" spans="2:15" x14ac:dyDescent="0.25">
      <c r="B99" s="114" t="s">
        <v>75</v>
      </c>
      <c r="C99" s="184">
        <v>2.6071809456096693</v>
      </c>
      <c r="D99" s="185">
        <v>-0.10879819142209923</v>
      </c>
      <c r="E99" s="184">
        <v>2.6900175131348512</v>
      </c>
      <c r="F99" s="185">
        <f t="shared" si="10"/>
        <v>8.283656752518187E-2</v>
      </c>
      <c r="G99" s="184">
        <v>2.4245351364404732</v>
      </c>
      <c r="H99" s="185">
        <f t="shared" si="10"/>
        <v>-0.26548237669437791</v>
      </c>
      <c r="I99" s="184">
        <v>2.9339544757636515</v>
      </c>
      <c r="J99" s="185">
        <f t="shared" si="10"/>
        <v>0.50941933932317829</v>
      </c>
      <c r="K99" s="184">
        <v>2.8801306922605678</v>
      </c>
      <c r="L99" s="185">
        <f t="shared" si="11"/>
        <v>-5.38237835030837E-2</v>
      </c>
      <c r="M99" s="184">
        <v>3.2440007867820615</v>
      </c>
      <c r="N99" s="185">
        <v>0.36387009452149366</v>
      </c>
      <c r="O99" s="185">
        <v>0.63681984117239221</v>
      </c>
    </row>
    <row r="100" spans="2:15" x14ac:dyDescent="0.25">
      <c r="B100" s="114" t="s">
        <v>77</v>
      </c>
      <c r="C100" s="184">
        <v>2.5804834147595783</v>
      </c>
      <c r="D100" s="185">
        <v>8.0679570114619459E-2</v>
      </c>
      <c r="E100" s="184" t="s">
        <v>229</v>
      </c>
      <c r="F100" s="185" t="str">
        <f>IFERROR(E100-C100,"-")</f>
        <v>-</v>
      </c>
      <c r="G100" s="184">
        <v>2.3802021403091556</v>
      </c>
      <c r="H100" s="185" t="str">
        <f>IFERROR(G100-E100,"-")</f>
        <v>-</v>
      </c>
      <c r="I100" s="184">
        <v>3.2348952840138616</v>
      </c>
      <c r="J100" s="185">
        <f>IFERROR(I100-G100,"-")</f>
        <v>0.85469314370470606</v>
      </c>
      <c r="K100" s="184">
        <v>2.5569436374201047</v>
      </c>
      <c r="L100" s="185">
        <f>IFERROR(K100-I100,"-")</f>
        <v>-0.67795164659375695</v>
      </c>
      <c r="M100" s="184">
        <v>3.2453800194525497</v>
      </c>
      <c r="N100" s="185">
        <v>0.68843638203244506</v>
      </c>
      <c r="O100" s="185">
        <v>0.6648966046929714</v>
      </c>
    </row>
    <row r="101" spans="2:15" x14ac:dyDescent="0.25">
      <c r="B101" s="114" t="s">
        <v>79</v>
      </c>
      <c r="C101" s="184">
        <v>2.4517639712769279</v>
      </c>
      <c r="D101" s="185">
        <v>7.0653926133110723E-3</v>
      </c>
      <c r="E101" s="184" t="s">
        <v>229</v>
      </c>
      <c r="F101" s="185" t="str">
        <f t="shared" ref="F101:J109" si="12">IFERROR(E101-C101,"-")</f>
        <v>-</v>
      </c>
      <c r="G101" s="184">
        <v>2.2334019557385485</v>
      </c>
      <c r="H101" s="185" t="str">
        <f t="shared" si="12"/>
        <v>-</v>
      </c>
      <c r="I101" s="184">
        <v>3.3832150009102495</v>
      </c>
      <c r="J101" s="185">
        <f t="shared" si="12"/>
        <v>1.149813045171701</v>
      </c>
      <c r="K101" s="184">
        <v>3.0859224341118492</v>
      </c>
      <c r="L101" s="185">
        <f t="shared" ref="L101:L109" si="13">IFERROR(K101-I101,"-")</f>
        <v>-0.29729256679840033</v>
      </c>
      <c r="M101" s="184">
        <v>2.832846410684474</v>
      </c>
      <c r="N101" s="185">
        <v>-0.25307602342737523</v>
      </c>
      <c r="O101" s="185">
        <v>0.38108243940754605</v>
      </c>
    </row>
    <row r="102" spans="2:15" x14ac:dyDescent="0.25">
      <c r="B102" s="114" t="s">
        <v>81</v>
      </c>
      <c r="C102" s="184">
        <v>2.585185185185185</v>
      </c>
      <c r="D102" s="185">
        <v>0.17392748949477177</v>
      </c>
      <c r="E102" s="184" t="s">
        <v>229</v>
      </c>
      <c r="F102" s="185" t="str">
        <f t="shared" si="12"/>
        <v>-</v>
      </c>
      <c r="G102" s="184">
        <v>2.3079900470002763</v>
      </c>
      <c r="H102" s="185" t="str">
        <f t="shared" si="12"/>
        <v>-</v>
      </c>
      <c r="I102" s="184">
        <v>3.109444123869975</v>
      </c>
      <c r="J102" s="185">
        <f t="shared" si="12"/>
        <v>0.80145407686969872</v>
      </c>
      <c r="K102" s="184">
        <v>2.596705308114704</v>
      </c>
      <c r="L102" s="185">
        <f t="shared" si="13"/>
        <v>-0.51273881575527103</v>
      </c>
      <c r="M102" s="184">
        <v>2.5758036490008687</v>
      </c>
      <c r="N102" s="185">
        <v>-2.0901659113835347E-2</v>
      </c>
      <c r="O102" s="185">
        <v>-9.3815361843163636E-3</v>
      </c>
    </row>
    <row r="103" spans="2:15" x14ac:dyDescent="0.25">
      <c r="B103" s="114" t="s">
        <v>83</v>
      </c>
      <c r="C103" s="184">
        <v>2.9682117131224555</v>
      </c>
      <c r="D103" s="185">
        <v>0.33827477319547228</v>
      </c>
      <c r="E103" s="184" t="s">
        <v>229</v>
      </c>
      <c r="F103" s="185" t="str">
        <f t="shared" si="12"/>
        <v>-</v>
      </c>
      <c r="G103" s="184">
        <v>2.3885906040268456</v>
      </c>
      <c r="H103" s="185" t="str">
        <f t="shared" si="12"/>
        <v>-</v>
      </c>
      <c r="I103" s="184">
        <v>3.1849586182079883</v>
      </c>
      <c r="J103" s="185">
        <f t="shared" si="12"/>
        <v>0.79636801418114267</v>
      </c>
      <c r="K103" s="184">
        <v>3.0157387369663584</v>
      </c>
      <c r="L103" s="185">
        <f t="shared" si="13"/>
        <v>-0.1692198812416299</v>
      </c>
      <c r="M103" s="184">
        <v>2.8402999062792875</v>
      </c>
      <c r="N103" s="185">
        <v>-0.17543883068707089</v>
      </c>
      <c r="O103" s="185">
        <v>-0.12791180684316794</v>
      </c>
    </row>
    <row r="104" spans="2:15" x14ac:dyDescent="0.25">
      <c r="B104" s="114" t="s">
        <v>85</v>
      </c>
      <c r="C104" s="184">
        <v>3.3285236670772478</v>
      </c>
      <c r="D104" s="185">
        <v>6.2600920296131957E-2</v>
      </c>
      <c r="E104" s="184">
        <v>2.1563467492260062</v>
      </c>
      <c r="F104" s="185">
        <f t="shared" si="12"/>
        <v>-1.1721769178512416</v>
      </c>
      <c r="G104" s="184">
        <v>2.9732067510548523</v>
      </c>
      <c r="H104" s="185">
        <f t="shared" si="12"/>
        <v>0.81686000182884611</v>
      </c>
      <c r="I104" s="184">
        <v>3.1242844230189815</v>
      </c>
      <c r="J104" s="185">
        <f t="shared" si="12"/>
        <v>0.15107767196412913</v>
      </c>
      <c r="K104" s="184">
        <v>3.4362339977313239</v>
      </c>
      <c r="L104" s="185">
        <f t="shared" si="13"/>
        <v>0.31194957471234241</v>
      </c>
      <c r="M104" s="184">
        <v>3.5430654459138693</v>
      </c>
      <c r="N104" s="185">
        <v>0.10683144818254542</v>
      </c>
      <c r="O104" s="185">
        <v>0.21454177883662151</v>
      </c>
    </row>
    <row r="105" spans="2:15" x14ac:dyDescent="0.25">
      <c r="B105" s="114" t="s">
        <v>87</v>
      </c>
      <c r="C105" s="184">
        <v>2.7332042305973485</v>
      </c>
      <c r="D105" s="185">
        <v>-0.51360771451968112</v>
      </c>
      <c r="E105" s="184">
        <v>2.0480898876404496</v>
      </c>
      <c r="F105" s="185">
        <f t="shared" si="12"/>
        <v>-0.68511434295689888</v>
      </c>
      <c r="G105" s="184">
        <v>2.5249999999999999</v>
      </c>
      <c r="H105" s="185">
        <f t="shared" si="12"/>
        <v>0.47691011235955028</v>
      </c>
      <c r="I105" s="184">
        <v>2.4895774647887325</v>
      </c>
      <c r="J105" s="185">
        <f t="shared" si="12"/>
        <v>-3.542253521126737E-2</v>
      </c>
      <c r="K105" s="184">
        <v>3.6911096690460741</v>
      </c>
      <c r="L105" s="185">
        <f t="shared" si="13"/>
        <v>1.2015322042573415</v>
      </c>
      <c r="M105" s="184"/>
      <c r="N105" s="185" t="s">
        <v>229</v>
      </c>
      <c r="O105" s="185" t="s">
        <v>229</v>
      </c>
    </row>
    <row r="106" spans="2:15" x14ac:dyDescent="0.25">
      <c r="B106" s="114" t="s">
        <v>89</v>
      </c>
      <c r="C106" s="184">
        <v>2.5454545454545454</v>
      </c>
      <c r="D106" s="185">
        <v>-4.5075049561031033E-2</v>
      </c>
      <c r="E106" s="184">
        <v>1.9945736434108527</v>
      </c>
      <c r="F106" s="185">
        <f t="shared" si="12"/>
        <v>-0.55088090204369267</v>
      </c>
      <c r="G106" s="184">
        <v>2.6516457126712814</v>
      </c>
      <c r="H106" s="185">
        <f t="shared" si="12"/>
        <v>0.6570720692604286</v>
      </c>
      <c r="I106" s="184">
        <v>2.5124871707150187</v>
      </c>
      <c r="J106" s="185">
        <f t="shared" si="12"/>
        <v>-0.13915854195626265</v>
      </c>
      <c r="K106" s="184">
        <v>3.1644666970110755</v>
      </c>
      <c r="L106" s="185">
        <f t="shared" si="13"/>
        <v>0.65197952629605682</v>
      </c>
      <c r="M106" s="184"/>
      <c r="N106" s="185" t="s">
        <v>229</v>
      </c>
      <c r="O106" s="185" t="s">
        <v>229</v>
      </c>
    </row>
    <row r="107" spans="2:15" x14ac:dyDescent="0.25">
      <c r="B107" s="114" t="s">
        <v>91</v>
      </c>
      <c r="C107" s="184">
        <v>2.5019584802193497</v>
      </c>
      <c r="D107" s="185">
        <v>-0.34911191912194317</v>
      </c>
      <c r="E107" s="184">
        <v>2.0275888133030988</v>
      </c>
      <c r="F107" s="185">
        <f t="shared" si="12"/>
        <v>-0.47436966691625093</v>
      </c>
      <c r="G107" s="184">
        <v>2.6218398130444021</v>
      </c>
      <c r="H107" s="185">
        <f t="shared" si="12"/>
        <v>0.59425099974130324</v>
      </c>
      <c r="I107" s="184">
        <v>2.6325889741800417</v>
      </c>
      <c r="J107" s="185">
        <f t="shared" si="12"/>
        <v>1.0749161135639618E-2</v>
      </c>
      <c r="K107" s="184">
        <v>2.9328118732450861</v>
      </c>
      <c r="L107" s="185">
        <f t="shared" si="13"/>
        <v>0.3002228990650444</v>
      </c>
      <c r="M107" s="184"/>
      <c r="N107" s="185" t="s">
        <v>229</v>
      </c>
      <c r="O107" s="185" t="s">
        <v>229</v>
      </c>
    </row>
    <row r="108" spans="2:15" x14ac:dyDescent="0.25">
      <c r="B108" s="114" t="s">
        <v>93</v>
      </c>
      <c r="C108" s="184">
        <v>2.6632920884889391</v>
      </c>
      <c r="D108" s="185">
        <v>-8.1789651605269853E-2</v>
      </c>
      <c r="E108" s="184">
        <v>2.208188489764388</v>
      </c>
      <c r="F108" s="185">
        <f t="shared" si="12"/>
        <v>-0.45510359872455108</v>
      </c>
      <c r="G108" s="184">
        <v>3.0066280033140016</v>
      </c>
      <c r="H108" s="185">
        <f t="shared" si="12"/>
        <v>0.79843951354961362</v>
      </c>
      <c r="I108" s="184">
        <v>2.5013940170296136</v>
      </c>
      <c r="J108" s="185">
        <f t="shared" si="12"/>
        <v>-0.50523398628438798</v>
      </c>
      <c r="K108" s="184">
        <v>3.0554897314375986</v>
      </c>
      <c r="L108" s="185">
        <f t="shared" si="13"/>
        <v>0.554095714407985</v>
      </c>
      <c r="M108" s="184"/>
      <c r="N108" s="185" t="s">
        <v>229</v>
      </c>
      <c r="O108" s="185" t="s">
        <v>229</v>
      </c>
    </row>
    <row r="109" spans="2:15" ht="15.75" x14ac:dyDescent="0.25">
      <c r="B109" s="117" t="s">
        <v>30</v>
      </c>
      <c r="C109" s="186">
        <v>2.6729927298475165</v>
      </c>
      <c r="D109" s="187">
        <v>-8.8804815029419171E-2</v>
      </c>
      <c r="E109" s="186">
        <v>2.3867207056860176</v>
      </c>
      <c r="F109" s="187">
        <f t="shared" si="12"/>
        <v>-0.28627202416149888</v>
      </c>
      <c r="G109" s="186">
        <v>2.5550325790187771</v>
      </c>
      <c r="H109" s="187">
        <f t="shared" si="12"/>
        <v>0.16831187333275954</v>
      </c>
      <c r="I109" s="186">
        <v>2.8813730171361875</v>
      </c>
      <c r="J109" s="187">
        <f t="shared" si="12"/>
        <v>0.32634043811741043</v>
      </c>
      <c r="K109" s="186">
        <v>2.9576495214665672</v>
      </c>
      <c r="L109" s="187">
        <f t="shared" si="13"/>
        <v>7.6276504330379691E-2</v>
      </c>
      <c r="M109" s="186">
        <v>3.0773070207228281</v>
      </c>
      <c r="N109" s="187">
        <v>0.2092389037180209</v>
      </c>
      <c r="O109" s="187">
        <v>0.36675434981393318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297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321</v>
      </c>
      <c r="O118" s="112" t="s">
        <v>322</v>
      </c>
    </row>
    <row r="119" spans="1:16" x14ac:dyDescent="0.25">
      <c r="B119" s="114" t="s">
        <v>71</v>
      </c>
      <c r="C119" s="184">
        <v>3.1240544629349469</v>
      </c>
      <c r="D119" s="185">
        <v>-1.1481259881928723</v>
      </c>
      <c r="E119" s="184">
        <v>3.1318851823118696</v>
      </c>
      <c r="F119" s="185">
        <f t="shared" ref="F119:J121" si="14">IFERROR(E119-C119,"-")</f>
        <v>7.8307193769227013E-3</v>
      </c>
      <c r="G119" s="184">
        <v>2.0192307692307692</v>
      </c>
      <c r="H119" s="185">
        <f t="shared" si="14"/>
        <v>-1.1126544130811005</v>
      </c>
      <c r="I119" s="184">
        <v>4.2645962732919251</v>
      </c>
      <c r="J119" s="185">
        <f t="shared" si="14"/>
        <v>2.245365504061156</v>
      </c>
      <c r="K119" s="184">
        <v>3.0178253119429592</v>
      </c>
      <c r="L119" s="185">
        <f t="shared" ref="L119:L121" si="15">IFERROR(K119-I119,"-")</f>
        <v>-1.2467709613489659</v>
      </c>
      <c r="M119" s="184">
        <v>3.6590184831102612</v>
      </c>
      <c r="N119" s="185">
        <v>0.64119317116730201</v>
      </c>
      <c r="O119" s="185">
        <v>0.5349640201753143</v>
      </c>
    </row>
    <row r="120" spans="1:16" x14ac:dyDescent="0.25">
      <c r="B120" s="114" t="s">
        <v>73</v>
      </c>
      <c r="C120" s="184">
        <v>3.3365155131264919</v>
      </c>
      <c r="D120" s="185">
        <v>1.8044175546874097E-2</v>
      </c>
      <c r="E120" s="184">
        <v>2.9756733275412683</v>
      </c>
      <c r="F120" s="185">
        <f t="shared" si="14"/>
        <v>-0.36084218558522352</v>
      </c>
      <c r="G120" s="184">
        <v>2.23943661971831</v>
      </c>
      <c r="H120" s="185">
        <f t="shared" si="14"/>
        <v>-0.73623670782295836</v>
      </c>
      <c r="I120" s="184">
        <v>4.1703617269544928</v>
      </c>
      <c r="J120" s="185">
        <f t="shared" si="14"/>
        <v>1.9309251072361828</v>
      </c>
      <c r="K120" s="184">
        <v>2.7137161084529504</v>
      </c>
      <c r="L120" s="185">
        <f t="shared" si="15"/>
        <v>-1.4566456185015424</v>
      </c>
      <c r="M120" s="184">
        <v>3.0872056015276894</v>
      </c>
      <c r="N120" s="185">
        <v>0.373489493074739</v>
      </c>
      <c r="O120" s="185">
        <v>-0.24930991159880245</v>
      </c>
    </row>
    <row r="121" spans="1:16" x14ac:dyDescent="0.25">
      <c r="B121" s="114" t="s">
        <v>75</v>
      </c>
      <c r="C121" s="184">
        <v>3.4531933508311461</v>
      </c>
      <c r="D121" s="185">
        <v>7.5576603649181617E-2</v>
      </c>
      <c r="E121" s="184">
        <v>3.9297297297297296</v>
      </c>
      <c r="F121" s="185">
        <f t="shared" si="14"/>
        <v>0.47653637889858347</v>
      </c>
      <c r="G121" s="184">
        <v>4.3566433566433567</v>
      </c>
      <c r="H121" s="185">
        <f t="shared" si="14"/>
        <v>0.42691362691362711</v>
      </c>
      <c r="I121" s="184">
        <v>4.5992647058823533</v>
      </c>
      <c r="J121" s="185">
        <f t="shared" si="14"/>
        <v>0.24262134923899659</v>
      </c>
      <c r="K121" s="184">
        <v>2.840103716508211</v>
      </c>
      <c r="L121" s="185">
        <f t="shared" si="15"/>
        <v>-1.7591609893741422</v>
      </c>
      <c r="M121" s="184">
        <v>4.0447897623400362</v>
      </c>
      <c r="N121" s="185">
        <v>1.2046860458318251</v>
      </c>
      <c r="O121" s="185">
        <v>0.59159641150889009</v>
      </c>
    </row>
    <row r="122" spans="1:16" x14ac:dyDescent="0.25">
      <c r="B122" s="114" t="s">
        <v>77</v>
      </c>
      <c r="C122" s="184">
        <v>3.2419127988748242</v>
      </c>
      <c r="D122" s="185">
        <v>0.42139997836200349</v>
      </c>
      <c r="E122" s="184" t="s">
        <v>229</v>
      </c>
      <c r="F122" s="185" t="str">
        <f>IFERROR(E122-C122,"-")</f>
        <v>-</v>
      </c>
      <c r="G122" s="184">
        <v>3.0357142857142856</v>
      </c>
      <c r="H122" s="185" t="str">
        <f>IFERROR(G122-E122,"-")</f>
        <v>-</v>
      </c>
      <c r="I122" s="184">
        <v>4.1050903119868636</v>
      </c>
      <c r="J122" s="185">
        <f>IFERROR(I122-G122,"-")</f>
        <v>1.069376026272578</v>
      </c>
      <c r="K122" s="184">
        <v>3.3218390804597702</v>
      </c>
      <c r="L122" s="185">
        <f>IFERROR(K122-I122,"-")</f>
        <v>-0.78325123152709342</v>
      </c>
      <c r="M122" s="184">
        <v>5.2445652173913047</v>
      </c>
      <c r="N122" s="185">
        <v>1.9227261369315345</v>
      </c>
      <c r="O122" s="185">
        <v>2.0026524185164805</v>
      </c>
    </row>
    <row r="123" spans="1:16" x14ac:dyDescent="0.25">
      <c r="B123" s="114" t="s">
        <v>79</v>
      </c>
      <c r="C123" s="184">
        <v>2.375594294770206</v>
      </c>
      <c r="D123" s="185">
        <v>-0.16032524545967908</v>
      </c>
      <c r="E123" s="184" t="s">
        <v>229</v>
      </c>
      <c r="F123" s="185" t="str">
        <f t="shared" ref="F123:J131" si="16">IFERROR(E123-C123,"-")</f>
        <v>-</v>
      </c>
      <c r="G123" s="184">
        <v>2.6268656716417911</v>
      </c>
      <c r="H123" s="185" t="str">
        <f t="shared" si="16"/>
        <v>-</v>
      </c>
      <c r="I123" s="184">
        <v>3.5278969957081543</v>
      </c>
      <c r="J123" s="185">
        <f t="shared" si="16"/>
        <v>0.90103132406636322</v>
      </c>
      <c r="K123" s="184">
        <v>3.4131868131868131</v>
      </c>
      <c r="L123" s="185">
        <f t="shared" ref="L123:L131" si="17">IFERROR(K123-I123,"-")</f>
        <v>-0.11471018252134124</v>
      </c>
      <c r="M123" s="184">
        <v>3.4363636363636365</v>
      </c>
      <c r="N123" s="185">
        <v>2.3176823176823458E-2</v>
      </c>
      <c r="O123" s="185">
        <v>1.0607693415934305</v>
      </c>
    </row>
    <row r="124" spans="1:16" x14ac:dyDescent="0.25">
      <c r="B124" s="114" t="s">
        <v>81</v>
      </c>
      <c r="C124" s="184">
        <v>2.6824457593688362</v>
      </c>
      <c r="D124" s="185">
        <v>0.570266272189349</v>
      </c>
      <c r="E124" s="184" t="s">
        <v>229</v>
      </c>
      <c r="F124" s="185" t="str">
        <f t="shared" si="16"/>
        <v>-</v>
      </c>
      <c r="G124" s="184">
        <v>2.7709923664122136</v>
      </c>
      <c r="H124" s="185" t="str">
        <f t="shared" si="16"/>
        <v>-</v>
      </c>
      <c r="I124" s="184">
        <v>3.9064327485380117</v>
      </c>
      <c r="J124" s="185">
        <f t="shared" si="16"/>
        <v>1.1354403821257981</v>
      </c>
      <c r="K124" s="184">
        <v>2.0308571428571427</v>
      </c>
      <c r="L124" s="185">
        <f t="shared" si="17"/>
        <v>-1.875575605680869</v>
      </c>
      <c r="M124" s="184">
        <v>2.1683748169838948</v>
      </c>
      <c r="N124" s="185">
        <v>0.13751767412675209</v>
      </c>
      <c r="O124" s="185">
        <v>-0.51407094238494144</v>
      </c>
    </row>
    <row r="125" spans="1:16" x14ac:dyDescent="0.25">
      <c r="B125" s="114" t="s">
        <v>83</v>
      </c>
      <c r="C125" s="184">
        <v>3.5714285714285716</v>
      </c>
      <c r="D125" s="185">
        <v>1.6805656272661351</v>
      </c>
      <c r="E125" s="184" t="s">
        <v>229</v>
      </c>
      <c r="F125" s="185" t="str">
        <f t="shared" si="16"/>
        <v>-</v>
      </c>
      <c r="G125" s="184">
        <v>2.4885057471264367</v>
      </c>
      <c r="H125" s="185" t="str">
        <f t="shared" si="16"/>
        <v>-</v>
      </c>
      <c r="I125" s="184">
        <v>3.967123287671233</v>
      </c>
      <c r="J125" s="185">
        <f t="shared" si="16"/>
        <v>1.4786175405447963</v>
      </c>
      <c r="K125" s="184">
        <v>2.9682779456193353</v>
      </c>
      <c r="L125" s="185">
        <f t="shared" si="17"/>
        <v>-0.99884534205189768</v>
      </c>
      <c r="M125" s="184">
        <v>3.1173553719008265</v>
      </c>
      <c r="N125" s="185">
        <v>0.14907742628149112</v>
      </c>
      <c r="O125" s="185">
        <v>-0.45407319952774516</v>
      </c>
    </row>
    <row r="126" spans="1:16" x14ac:dyDescent="0.25">
      <c r="B126" s="114" t="s">
        <v>85</v>
      </c>
      <c r="C126" s="184">
        <v>4.5836734693877554</v>
      </c>
      <c r="D126" s="185">
        <v>1.7481374928826159</v>
      </c>
      <c r="E126" s="184">
        <v>2.2211538461538463</v>
      </c>
      <c r="F126" s="185">
        <f t="shared" si="16"/>
        <v>-2.3625196232339092</v>
      </c>
      <c r="G126" s="184">
        <v>3.496</v>
      </c>
      <c r="H126" s="185">
        <f t="shared" si="16"/>
        <v>1.2748461538461537</v>
      </c>
      <c r="I126" s="184">
        <v>3.4109090909090911</v>
      </c>
      <c r="J126" s="185">
        <f t="shared" si="16"/>
        <v>-8.5090909090908884E-2</v>
      </c>
      <c r="K126" s="184">
        <v>2.9539918809201624</v>
      </c>
      <c r="L126" s="185">
        <f t="shared" si="17"/>
        <v>-0.45691720998892871</v>
      </c>
      <c r="M126" s="184">
        <v>3.9154135338345863</v>
      </c>
      <c r="N126" s="185">
        <v>0.96142165291442394</v>
      </c>
      <c r="O126" s="185">
        <v>-0.66825993555316909</v>
      </c>
    </row>
    <row r="127" spans="1:16" x14ac:dyDescent="0.25">
      <c r="B127" s="114" t="s">
        <v>87</v>
      </c>
      <c r="C127" s="184">
        <v>2.311087190527449</v>
      </c>
      <c r="D127" s="185">
        <v>-1.0830196234688678</v>
      </c>
      <c r="E127" s="184">
        <v>2.5809523809523811</v>
      </c>
      <c r="F127" s="185">
        <f t="shared" si="16"/>
        <v>0.26986519042493207</v>
      </c>
      <c r="G127" s="184">
        <v>3.4175084175084174</v>
      </c>
      <c r="H127" s="185">
        <f t="shared" si="16"/>
        <v>0.83655603655603628</v>
      </c>
      <c r="I127" s="184">
        <v>2.1020599250936329</v>
      </c>
      <c r="J127" s="185">
        <f t="shared" si="16"/>
        <v>-1.3154484924147845</v>
      </c>
      <c r="K127" s="184">
        <v>9.6633858267716537</v>
      </c>
      <c r="L127" s="185">
        <f t="shared" si="17"/>
        <v>7.5613259016780212</v>
      </c>
      <c r="M127" s="184"/>
      <c r="N127" s="185" t="s">
        <v>229</v>
      </c>
      <c r="O127" s="185" t="s">
        <v>229</v>
      </c>
    </row>
    <row r="128" spans="1:16" x14ac:dyDescent="0.25">
      <c r="A128" s="120"/>
      <c r="B128" s="114" t="s">
        <v>89</v>
      </c>
      <c r="C128" s="184">
        <v>3.1603053435114505</v>
      </c>
      <c r="D128" s="185">
        <v>0.31128390828311892</v>
      </c>
      <c r="E128" s="184">
        <v>1.8445945945945945</v>
      </c>
      <c r="F128" s="185">
        <f t="shared" si="16"/>
        <v>-1.315710748916856</v>
      </c>
      <c r="G128" s="184">
        <v>3.5809682804674456</v>
      </c>
      <c r="H128" s="185">
        <f t="shared" si="16"/>
        <v>1.7363736858728511</v>
      </c>
      <c r="I128" s="184">
        <v>2.1703406813627253</v>
      </c>
      <c r="J128" s="185">
        <f t="shared" si="16"/>
        <v>-1.4106275991047204</v>
      </c>
      <c r="K128" s="184">
        <v>6.4522875816993466</v>
      </c>
      <c r="L128" s="185">
        <f t="shared" si="17"/>
        <v>4.2819469003366208</v>
      </c>
      <c r="M128" s="184"/>
      <c r="N128" s="185" t="s">
        <v>229</v>
      </c>
      <c r="O128" s="185" t="s">
        <v>229</v>
      </c>
    </row>
    <row r="129" spans="2:16" x14ac:dyDescent="0.25">
      <c r="B129" s="114" t="s">
        <v>91</v>
      </c>
      <c r="C129" s="184">
        <v>3.0557184750733137</v>
      </c>
      <c r="D129" s="185">
        <v>-0.49792959359621403</v>
      </c>
      <c r="E129" s="184">
        <v>1.9931972789115646</v>
      </c>
      <c r="F129" s="185">
        <f t="shared" si="16"/>
        <v>-1.0625211961617491</v>
      </c>
      <c r="G129" s="184">
        <v>3.5132867132867132</v>
      </c>
      <c r="H129" s="185">
        <f t="shared" si="16"/>
        <v>1.5200894343751485</v>
      </c>
      <c r="I129" s="184">
        <v>2.9498364231188661</v>
      </c>
      <c r="J129" s="185">
        <f t="shared" si="16"/>
        <v>-0.56345029016784709</v>
      </c>
      <c r="K129" s="184">
        <v>3.0739700374531833</v>
      </c>
      <c r="L129" s="185">
        <f t="shared" si="17"/>
        <v>0.12413361433431724</v>
      </c>
      <c r="M129" s="184"/>
      <c r="N129" s="185" t="s">
        <v>229</v>
      </c>
      <c r="O129" s="185" t="s">
        <v>229</v>
      </c>
    </row>
    <row r="130" spans="2:16" x14ac:dyDescent="0.25">
      <c r="B130" s="114" t="s">
        <v>93</v>
      </c>
      <c r="C130" s="184">
        <v>3.1952085181898848</v>
      </c>
      <c r="D130" s="185">
        <v>9.7169302503610222E-2</v>
      </c>
      <c r="E130" s="184">
        <v>2.7306122448979591</v>
      </c>
      <c r="F130" s="185">
        <f t="shared" si="16"/>
        <v>-0.46459627329192577</v>
      </c>
      <c r="G130" s="184">
        <v>3.325072886297376</v>
      </c>
      <c r="H130" s="185">
        <f t="shared" si="16"/>
        <v>0.5944606413994169</v>
      </c>
      <c r="I130" s="184">
        <v>2.7547600913937549</v>
      </c>
      <c r="J130" s="185">
        <f t="shared" si="16"/>
        <v>-0.57031279490362108</v>
      </c>
      <c r="K130" s="184">
        <v>3.2570671378091873</v>
      </c>
      <c r="L130" s="185">
        <f t="shared" si="17"/>
        <v>0.50230704641543245</v>
      </c>
      <c r="M130" s="184"/>
      <c r="N130" s="185" t="s">
        <v>229</v>
      </c>
      <c r="O130" s="185" t="s">
        <v>229</v>
      </c>
    </row>
    <row r="131" spans="2:16" ht="15.75" x14ac:dyDescent="0.25">
      <c r="B131" s="117" t="s">
        <v>30</v>
      </c>
      <c r="C131" s="186">
        <v>3.1548757170172084</v>
      </c>
      <c r="D131" s="187">
        <v>0.10447113171714095</v>
      </c>
      <c r="E131" s="186">
        <v>2.9005328596802844</v>
      </c>
      <c r="F131" s="187">
        <f t="shared" si="16"/>
        <v>-0.25434285733692397</v>
      </c>
      <c r="G131" s="186">
        <v>3.3324340527577938</v>
      </c>
      <c r="H131" s="187">
        <f t="shared" si="16"/>
        <v>0.4319011930775094</v>
      </c>
      <c r="I131" s="186">
        <v>3.3630130079661189</v>
      </c>
      <c r="J131" s="187">
        <f t="shared" si="16"/>
        <v>3.0578955208325098E-2</v>
      </c>
      <c r="K131" s="186">
        <v>3.4575820024042589</v>
      </c>
      <c r="L131" s="187">
        <f t="shared" si="17"/>
        <v>9.4568994438140042E-2</v>
      </c>
      <c r="M131" s="186">
        <v>3.5747735191637631</v>
      </c>
      <c r="N131" s="187">
        <v>0.70532533612204018</v>
      </c>
      <c r="O131" s="187">
        <v>0.29555853254467301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298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321</v>
      </c>
      <c r="O140" s="112" t="s">
        <v>322</v>
      </c>
    </row>
    <row r="141" spans="2:16" x14ac:dyDescent="0.25">
      <c r="B141" s="114" t="s">
        <v>71</v>
      </c>
      <c r="C141" s="184">
        <v>3.1564760026298488</v>
      </c>
      <c r="D141" s="185">
        <v>2.5794734877400138E-3</v>
      </c>
      <c r="E141" s="184">
        <v>3.2248243559718968</v>
      </c>
      <c r="F141" s="185">
        <f t="shared" ref="F141:J143" si="18">IFERROR(E141-C141,"-")</f>
        <v>6.8348353342047918E-2</v>
      </c>
      <c r="G141" s="184">
        <v>2.1025641025641026</v>
      </c>
      <c r="H141" s="185">
        <f t="shared" si="18"/>
        <v>-1.1222602534077941</v>
      </c>
      <c r="I141" s="184">
        <v>3.4815983175604628</v>
      </c>
      <c r="J141" s="185">
        <f t="shared" si="18"/>
        <v>1.3790342149963601</v>
      </c>
      <c r="K141" s="184">
        <v>3.0078160919540231</v>
      </c>
      <c r="L141" s="185">
        <f t="shared" ref="L141:L143" si="19">IFERROR(K141-I141,"-")</f>
        <v>-0.47378222560643968</v>
      </c>
      <c r="M141" s="184">
        <v>3.0891038696537678</v>
      </c>
      <c r="N141" s="185">
        <v>8.1287777699744712E-2</v>
      </c>
      <c r="O141" s="185">
        <v>-6.7372132976081023E-2</v>
      </c>
    </row>
    <row r="142" spans="2:16" x14ac:dyDescent="0.25">
      <c r="B142" s="114" t="s">
        <v>73</v>
      </c>
      <c r="C142" s="184">
        <v>2.9194991055456172</v>
      </c>
      <c r="D142" s="185">
        <v>0.28619183423990968</v>
      </c>
      <c r="E142" s="184">
        <v>2.8220858895705523</v>
      </c>
      <c r="F142" s="185">
        <f t="shared" si="18"/>
        <v>-9.7413215975064915E-2</v>
      </c>
      <c r="G142" s="184">
        <v>1.8482142857142858</v>
      </c>
      <c r="H142" s="185">
        <f t="shared" si="18"/>
        <v>-0.97387160385626648</v>
      </c>
      <c r="I142" s="184">
        <v>3.0127931769722816</v>
      </c>
      <c r="J142" s="185">
        <f t="shared" si="18"/>
        <v>1.1645788912579957</v>
      </c>
      <c r="K142" s="184">
        <v>2.9518987341772154</v>
      </c>
      <c r="L142" s="185">
        <f t="shared" si="19"/>
        <v>-6.0894442795066173E-2</v>
      </c>
      <c r="M142" s="184">
        <v>2.8136952498457743</v>
      </c>
      <c r="N142" s="185">
        <v>-0.13820348433144103</v>
      </c>
      <c r="O142" s="185">
        <v>-0.10580385569984285</v>
      </c>
    </row>
    <row r="143" spans="2:16" x14ac:dyDescent="0.25">
      <c r="B143" s="114" t="s">
        <v>75</v>
      </c>
      <c r="C143" s="184">
        <v>2.9104116222760292</v>
      </c>
      <c r="D143" s="185">
        <v>-0.48358707309252935</v>
      </c>
      <c r="E143" s="184">
        <v>3.3368644067796609</v>
      </c>
      <c r="F143" s="185">
        <f t="shared" si="18"/>
        <v>0.42645278450363167</v>
      </c>
      <c r="G143" s="184">
        <v>2.0061475409836067</v>
      </c>
      <c r="H143" s="185">
        <f t="shared" si="18"/>
        <v>-1.3307168657960542</v>
      </c>
      <c r="I143" s="184">
        <v>3.3627272727272728</v>
      </c>
      <c r="J143" s="185">
        <f t="shared" si="18"/>
        <v>1.3565797317436661</v>
      </c>
      <c r="K143" s="184">
        <v>3.0681431005110733</v>
      </c>
      <c r="L143" s="185">
        <f t="shared" si="19"/>
        <v>-0.29458417221619948</v>
      </c>
      <c r="M143" s="184">
        <v>3.3477758521086076</v>
      </c>
      <c r="N143" s="185">
        <v>0.27963275159753431</v>
      </c>
      <c r="O143" s="185">
        <v>0.43736422983257839</v>
      </c>
    </row>
    <row r="144" spans="2:16" x14ac:dyDescent="0.25">
      <c r="B144" s="114" t="s">
        <v>77</v>
      </c>
      <c r="C144" s="184">
        <v>2.9073170731707316</v>
      </c>
      <c r="D144" s="185">
        <v>-0.52606301098074093</v>
      </c>
      <c r="E144" s="184" t="s">
        <v>229</v>
      </c>
      <c r="F144" s="185" t="str">
        <f>IFERROR(E144-C144,"-")</f>
        <v>-</v>
      </c>
      <c r="G144" s="184">
        <v>3.1631419939577041</v>
      </c>
      <c r="H144" s="185" t="str">
        <f>IFERROR(G144-E144,"-")</f>
        <v>-</v>
      </c>
      <c r="I144" s="184">
        <v>3.6690140845070425</v>
      </c>
      <c r="J144" s="185">
        <f>IFERROR(I144-G144,"-")</f>
        <v>0.50587209054933835</v>
      </c>
      <c r="K144" s="184">
        <v>2.8441330998248686</v>
      </c>
      <c r="L144" s="185">
        <f>IFERROR(K144-I144,"-")</f>
        <v>-0.82488098468217386</v>
      </c>
      <c r="M144" s="184">
        <v>3.0526849037487334</v>
      </c>
      <c r="N144" s="185">
        <v>0.20855180392386474</v>
      </c>
      <c r="O144" s="185">
        <v>0.14536783057800173</v>
      </c>
    </row>
    <row r="145" spans="1:16" x14ac:dyDescent="0.25">
      <c r="B145" s="114" t="s">
        <v>79</v>
      </c>
      <c r="C145" s="184">
        <v>3.2683544303797469</v>
      </c>
      <c r="D145" s="185">
        <v>9.1139240506329156E-2</v>
      </c>
      <c r="E145" s="184" t="s">
        <v>229</v>
      </c>
      <c r="F145" s="185" t="str">
        <f t="shared" ref="F145:J153" si="20">IFERROR(E145-C145,"-")</f>
        <v>-</v>
      </c>
      <c r="G145" s="184">
        <v>1.9887005649717515</v>
      </c>
      <c r="H145" s="185" t="str">
        <f t="shared" si="20"/>
        <v>-</v>
      </c>
      <c r="I145" s="184">
        <v>4.1291666666666664</v>
      </c>
      <c r="J145" s="185">
        <f t="shared" si="20"/>
        <v>2.1404661016949147</v>
      </c>
      <c r="K145" s="184">
        <v>3.4113924050632911</v>
      </c>
      <c r="L145" s="185">
        <f t="shared" ref="L145:L153" si="21">IFERROR(K145-I145,"-")</f>
        <v>-0.71777426160337532</v>
      </c>
      <c r="M145" s="184">
        <v>3.6533333333333333</v>
      </c>
      <c r="N145" s="185">
        <v>0.24194092827004221</v>
      </c>
      <c r="O145" s="185">
        <v>0.38497890295358639</v>
      </c>
    </row>
    <row r="146" spans="1:16" x14ac:dyDescent="0.25">
      <c r="B146" s="114" t="s">
        <v>81</v>
      </c>
      <c r="C146" s="184">
        <v>2.8885350318471339</v>
      </c>
      <c r="D146" s="185">
        <v>0.24099404824057657</v>
      </c>
      <c r="E146" s="184" t="s">
        <v>229</v>
      </c>
      <c r="F146" s="185" t="str">
        <f t="shared" si="20"/>
        <v>-</v>
      </c>
      <c r="G146" s="184">
        <v>2.6368421052631579</v>
      </c>
      <c r="H146" s="185" t="str">
        <f t="shared" si="20"/>
        <v>-</v>
      </c>
      <c r="I146" s="184">
        <v>3.4030303030303028</v>
      </c>
      <c r="J146" s="185">
        <f t="shared" si="20"/>
        <v>0.76618819776714497</v>
      </c>
      <c r="K146" s="184">
        <v>2.2542372881355934</v>
      </c>
      <c r="L146" s="185">
        <f t="shared" si="21"/>
        <v>-1.1487930148947094</v>
      </c>
      <c r="M146" s="184">
        <v>3.1690821256038646</v>
      </c>
      <c r="N146" s="185">
        <v>0.91484483746827117</v>
      </c>
      <c r="O146" s="185">
        <v>0.2805470937567307</v>
      </c>
    </row>
    <row r="147" spans="1:16" x14ac:dyDescent="0.25">
      <c r="B147" s="114" t="s">
        <v>83</v>
      </c>
      <c r="C147" s="184">
        <v>4.2535612535612533</v>
      </c>
      <c r="D147" s="185">
        <v>1.188684296066846</v>
      </c>
      <c r="E147" s="184" t="s">
        <v>229</v>
      </c>
      <c r="F147" s="185" t="str">
        <f t="shared" si="20"/>
        <v>-</v>
      </c>
      <c r="G147" s="184">
        <v>2.7804347826086957</v>
      </c>
      <c r="H147" s="185" t="str">
        <f t="shared" si="20"/>
        <v>-</v>
      </c>
      <c r="I147" s="184">
        <v>4.4758771929824563</v>
      </c>
      <c r="J147" s="185">
        <f t="shared" si="20"/>
        <v>1.6954424103737606</v>
      </c>
      <c r="K147" s="184">
        <v>3.7583497053045187</v>
      </c>
      <c r="L147" s="185">
        <f t="shared" si="21"/>
        <v>-0.71752748767793761</v>
      </c>
      <c r="M147" s="184">
        <v>3.1252525252525252</v>
      </c>
      <c r="N147" s="185">
        <v>-0.63309718005199356</v>
      </c>
      <c r="O147" s="185">
        <v>-1.1283087283087281</v>
      </c>
    </row>
    <row r="148" spans="1:16" x14ac:dyDescent="0.25">
      <c r="B148" s="114" t="s">
        <v>85</v>
      </c>
      <c r="C148" s="184">
        <v>5.2679558011049723</v>
      </c>
      <c r="D148" s="185">
        <v>0.69171466635319945</v>
      </c>
      <c r="E148" s="184">
        <v>2.5029585798816569</v>
      </c>
      <c r="F148" s="185">
        <f t="shared" si="20"/>
        <v>-2.7649972212233154</v>
      </c>
      <c r="G148" s="184">
        <v>4.0877192982456139</v>
      </c>
      <c r="H148" s="185">
        <f t="shared" si="20"/>
        <v>1.5847607183639569</v>
      </c>
      <c r="I148" s="184">
        <v>3.3537906137184117</v>
      </c>
      <c r="J148" s="185">
        <f t="shared" si="20"/>
        <v>-0.73392868452720217</v>
      </c>
      <c r="K148" s="184">
        <v>5.3590664272890489</v>
      </c>
      <c r="L148" s="185">
        <f t="shared" si="21"/>
        <v>2.0052758135706372</v>
      </c>
      <c r="M148" s="184">
        <v>4.5181674565560819</v>
      </c>
      <c r="N148" s="185">
        <v>-0.84089897073296704</v>
      </c>
      <c r="O148" s="185">
        <v>-0.74978834454889043</v>
      </c>
    </row>
    <row r="149" spans="1:16" x14ac:dyDescent="0.25">
      <c r="B149" s="114" t="s">
        <v>87</v>
      </c>
      <c r="C149" s="184">
        <v>4.024064171122995</v>
      </c>
      <c r="D149" s="185">
        <v>1.1482780076009824</v>
      </c>
      <c r="E149" s="184">
        <v>2.1721311475409837</v>
      </c>
      <c r="F149" s="185">
        <f t="shared" si="20"/>
        <v>-1.8519330235820113</v>
      </c>
      <c r="G149" s="184">
        <v>3.1950718685831623</v>
      </c>
      <c r="H149" s="185">
        <f t="shared" si="20"/>
        <v>1.0229407210421786</v>
      </c>
      <c r="I149" s="184">
        <v>2.6366197183098592</v>
      </c>
      <c r="J149" s="185">
        <f t="shared" si="20"/>
        <v>-0.55845215027330308</v>
      </c>
      <c r="K149" s="184">
        <v>3.9280575539568345</v>
      </c>
      <c r="L149" s="185">
        <f t="shared" si="21"/>
        <v>1.2914378356469753</v>
      </c>
      <c r="M149" s="184"/>
      <c r="N149" s="185" t="s">
        <v>229</v>
      </c>
      <c r="O149" s="185" t="s">
        <v>229</v>
      </c>
    </row>
    <row r="150" spans="1:16" x14ac:dyDescent="0.25">
      <c r="A150" s="120"/>
      <c r="B150" s="114" t="s">
        <v>89</v>
      </c>
      <c r="C150" s="184">
        <v>3.1800518134715028</v>
      </c>
      <c r="D150" s="185">
        <v>0.11377274370406099</v>
      </c>
      <c r="E150" s="184">
        <v>1.7105263157894737</v>
      </c>
      <c r="F150" s="185">
        <f t="shared" si="20"/>
        <v>-1.4695254976820291</v>
      </c>
      <c r="G150" s="184">
        <v>3.2486938349007315</v>
      </c>
      <c r="H150" s="185">
        <f t="shared" si="20"/>
        <v>1.5381675191112578</v>
      </c>
      <c r="I150" s="184">
        <v>2.5501330967169475</v>
      </c>
      <c r="J150" s="185">
        <f t="shared" si="20"/>
        <v>-0.69856073818378395</v>
      </c>
      <c r="K150" s="184">
        <v>3.7243816254416959</v>
      </c>
      <c r="L150" s="185">
        <f t="shared" si="21"/>
        <v>1.1742485287247484</v>
      </c>
      <c r="M150" s="184"/>
      <c r="N150" s="185" t="s">
        <v>229</v>
      </c>
      <c r="O150" s="185" t="s">
        <v>229</v>
      </c>
    </row>
    <row r="151" spans="1:16" x14ac:dyDescent="0.25">
      <c r="B151" s="114" t="s">
        <v>91</v>
      </c>
      <c r="C151" s="184">
        <v>3.2572769953051641</v>
      </c>
      <c r="D151" s="185">
        <v>-0.41650941246182605</v>
      </c>
      <c r="E151" s="184">
        <v>2.3322033898305086</v>
      </c>
      <c r="F151" s="185">
        <f t="shared" si="20"/>
        <v>-0.92507360547465556</v>
      </c>
      <c r="G151" s="184">
        <v>3.2394548994159638</v>
      </c>
      <c r="H151" s="185">
        <f t="shared" si="20"/>
        <v>0.9072515095854552</v>
      </c>
      <c r="I151" s="184">
        <v>2.7950963222416814</v>
      </c>
      <c r="J151" s="185">
        <f t="shared" si="20"/>
        <v>-0.4443585771742824</v>
      </c>
      <c r="K151" s="184">
        <v>3.3473531544597535</v>
      </c>
      <c r="L151" s="185">
        <f t="shared" si="21"/>
        <v>0.55225683221807209</v>
      </c>
      <c r="M151" s="184"/>
      <c r="N151" s="185" t="s">
        <v>229</v>
      </c>
      <c r="O151" s="185" t="s">
        <v>229</v>
      </c>
    </row>
    <row r="152" spans="1:16" x14ac:dyDescent="0.25">
      <c r="B152" s="114" t="s">
        <v>93</v>
      </c>
      <c r="C152" s="184">
        <v>3.1033634126333061</v>
      </c>
      <c r="D152" s="185">
        <v>-0.20378946254200958</v>
      </c>
      <c r="E152" s="184">
        <v>2.5040983606557377</v>
      </c>
      <c r="F152" s="185">
        <f t="shared" si="20"/>
        <v>-0.59926505197756841</v>
      </c>
      <c r="G152" s="184">
        <v>4.466221232368226</v>
      </c>
      <c r="H152" s="185">
        <f t="shared" si="20"/>
        <v>1.9621228717124883</v>
      </c>
      <c r="I152" s="184">
        <v>2.5809756097560976</v>
      </c>
      <c r="J152" s="185">
        <f t="shared" si="20"/>
        <v>-1.8852456226121284</v>
      </c>
      <c r="K152" s="184">
        <v>3.2475832438238452</v>
      </c>
      <c r="L152" s="185">
        <f t="shared" si="21"/>
        <v>0.66660763406774759</v>
      </c>
      <c r="M152" s="184"/>
      <c r="N152" s="185" t="s">
        <v>229</v>
      </c>
      <c r="O152" s="185" t="s">
        <v>229</v>
      </c>
    </row>
    <row r="153" spans="1:16" ht="15.75" x14ac:dyDescent="0.25">
      <c r="B153" s="117" t="s">
        <v>30</v>
      </c>
      <c r="C153" s="186">
        <v>3.2319371727748689</v>
      </c>
      <c r="D153" s="187">
        <v>-6.6526058531715115E-3</v>
      </c>
      <c r="E153" s="186">
        <v>2.8492474710091291</v>
      </c>
      <c r="F153" s="187">
        <f t="shared" si="20"/>
        <v>-0.3826897017657398</v>
      </c>
      <c r="G153" s="186">
        <v>3.2031719989062073</v>
      </c>
      <c r="H153" s="187">
        <f t="shared" si="20"/>
        <v>0.35392452789707818</v>
      </c>
      <c r="I153" s="186">
        <v>3.0895124766894591</v>
      </c>
      <c r="J153" s="187">
        <f t="shared" si="20"/>
        <v>-0.11365952221674824</v>
      </c>
      <c r="K153" s="186">
        <v>3.262616401321718</v>
      </c>
      <c r="L153" s="187">
        <f t="shared" si="21"/>
        <v>0.17310392463225899</v>
      </c>
      <c r="M153" s="186">
        <v>3.2307414104882461</v>
      </c>
      <c r="N153" s="187">
        <v>6.6266208642802304E-2</v>
      </c>
      <c r="O153" s="187">
        <v>1.946690068432444E-2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299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321</v>
      </c>
      <c r="O162" s="112" t="s">
        <v>322</v>
      </c>
    </row>
    <row r="163" spans="2:15" x14ac:dyDescent="0.25">
      <c r="B163" s="114" t="s">
        <v>71</v>
      </c>
      <c r="C163" s="184">
        <v>2.8354231974921631</v>
      </c>
      <c r="D163" s="185">
        <v>3.5759897828863352E-2</v>
      </c>
      <c r="E163" s="184">
        <v>2.6476462196861625</v>
      </c>
      <c r="F163" s="185">
        <f t="shared" ref="F163:J165" si="22">IFERROR(E163-C163,"-")</f>
        <v>-0.18777697780600056</v>
      </c>
      <c r="G163" s="184">
        <v>2.2834645669291338</v>
      </c>
      <c r="H163" s="185">
        <f t="shared" si="22"/>
        <v>-0.36418165275702874</v>
      </c>
      <c r="I163" s="184">
        <v>2.575113808801214</v>
      </c>
      <c r="J163" s="185">
        <f t="shared" si="22"/>
        <v>0.29164924187208019</v>
      </c>
      <c r="K163" s="184">
        <v>3.2624390243902437</v>
      </c>
      <c r="L163" s="185">
        <f t="shared" ref="L163:L165" si="23">IFERROR(K163-I163,"-")</f>
        <v>0.6873252155890297</v>
      </c>
      <c r="M163" s="184">
        <v>3.4018801410105759</v>
      </c>
      <c r="N163" s="185">
        <v>0.13944111662033221</v>
      </c>
      <c r="O163" s="185">
        <v>0.5664569435184128</v>
      </c>
    </row>
    <row r="164" spans="2:15" x14ac:dyDescent="0.25">
      <c r="B164" s="114" t="s">
        <v>73</v>
      </c>
      <c r="C164" s="184">
        <v>2.8952879581151834</v>
      </c>
      <c r="D164" s="185">
        <v>0.54242510858122861</v>
      </c>
      <c r="E164" s="184">
        <v>2.5011627906976743</v>
      </c>
      <c r="F164" s="185">
        <f t="shared" si="22"/>
        <v>-0.39412516741750903</v>
      </c>
      <c r="G164" s="184">
        <v>1.8796561604584527</v>
      </c>
      <c r="H164" s="185">
        <f t="shared" si="22"/>
        <v>-0.62150663023922159</v>
      </c>
      <c r="I164" s="184">
        <v>2.497737556561086</v>
      </c>
      <c r="J164" s="185">
        <f t="shared" si="22"/>
        <v>0.61808139610263324</v>
      </c>
      <c r="K164" s="184">
        <v>2.7587822014051522</v>
      </c>
      <c r="L164" s="185">
        <f t="shared" si="23"/>
        <v>0.2610446448440662</v>
      </c>
      <c r="M164" s="184">
        <v>3.1713917525773194</v>
      </c>
      <c r="N164" s="185">
        <v>0.41260955117216724</v>
      </c>
      <c r="O164" s="185">
        <v>0.27610379446213607</v>
      </c>
    </row>
    <row r="165" spans="2:15" x14ac:dyDescent="0.25">
      <c r="B165" s="114" t="s">
        <v>75</v>
      </c>
      <c r="C165" s="184">
        <v>2.7114754098360656</v>
      </c>
      <c r="D165" s="185">
        <v>-0.28852459016393439</v>
      </c>
      <c r="E165" s="184">
        <v>2.3419023136246788</v>
      </c>
      <c r="F165" s="185">
        <f t="shared" si="22"/>
        <v>-0.36957309621138679</v>
      </c>
      <c r="G165" s="184">
        <v>1.9816176470588236</v>
      </c>
      <c r="H165" s="185">
        <f t="shared" si="22"/>
        <v>-0.36028466656585523</v>
      </c>
      <c r="I165" s="184">
        <v>3.1100217864923749</v>
      </c>
      <c r="J165" s="185">
        <f t="shared" si="22"/>
        <v>1.1284041394335513</v>
      </c>
      <c r="K165" s="184">
        <v>2.9254201680672267</v>
      </c>
      <c r="L165" s="185">
        <f t="shared" si="23"/>
        <v>-0.18460161842514822</v>
      </c>
      <c r="M165" s="184">
        <v>3.0355220667384284</v>
      </c>
      <c r="N165" s="185">
        <v>0.11010189867120168</v>
      </c>
      <c r="O165" s="185">
        <v>0.32404665690236278</v>
      </c>
    </row>
    <row r="166" spans="2:15" x14ac:dyDescent="0.25">
      <c r="B166" s="114" t="s">
        <v>77</v>
      </c>
      <c r="C166" s="184">
        <v>3.0480349344978164</v>
      </c>
      <c r="D166" s="185">
        <v>0.48402109366736656</v>
      </c>
      <c r="E166" s="184" t="s">
        <v>229</v>
      </c>
      <c r="F166" s="185" t="str">
        <f>IFERROR(E166-C166,"-")</f>
        <v>-</v>
      </c>
      <c r="G166" s="184">
        <v>2.4818840579710146</v>
      </c>
      <c r="H166" s="185" t="str">
        <f>IFERROR(G166-E166,"-")</f>
        <v>-</v>
      </c>
      <c r="I166" s="184">
        <v>3.3536379018612523</v>
      </c>
      <c r="J166" s="185">
        <f>IFERROR(I166-G166,"-")</f>
        <v>0.87175384389023769</v>
      </c>
      <c r="K166" s="184">
        <v>2.8601626016260164</v>
      </c>
      <c r="L166" s="185">
        <f>IFERROR(K166-I166,"-")</f>
        <v>-0.49347530023523589</v>
      </c>
      <c r="M166" s="184">
        <v>3.2119658119658121</v>
      </c>
      <c r="N166" s="185">
        <v>0.35180321033979567</v>
      </c>
      <c r="O166" s="185">
        <v>0.16393087746799573</v>
      </c>
    </row>
    <row r="167" spans="2:15" x14ac:dyDescent="0.25">
      <c r="B167" s="114" t="s">
        <v>79</v>
      </c>
      <c r="C167" s="184">
        <v>2.3481012658227849</v>
      </c>
      <c r="D167" s="185">
        <v>-0.33104311920395313</v>
      </c>
      <c r="E167" s="184" t="s">
        <v>229</v>
      </c>
      <c r="F167" s="185" t="str">
        <f t="shared" ref="F167:J175" si="24">IFERROR(E167-C167,"-")</f>
        <v>-</v>
      </c>
      <c r="G167" s="184">
        <v>2.5666251556662516</v>
      </c>
      <c r="H167" s="185" t="str">
        <f t="shared" si="24"/>
        <v>-</v>
      </c>
      <c r="I167" s="184">
        <v>2.7726495726495726</v>
      </c>
      <c r="J167" s="185">
        <f t="shared" si="24"/>
        <v>0.20602441698332097</v>
      </c>
      <c r="K167" s="184">
        <v>3.4193548387096775</v>
      </c>
      <c r="L167" s="185">
        <f t="shared" ref="L167:L175" si="25">IFERROR(K167-I167,"-")</f>
        <v>0.64670526606010492</v>
      </c>
      <c r="M167" s="184">
        <v>3.05</v>
      </c>
      <c r="N167" s="185">
        <v>-0.36935483870967767</v>
      </c>
      <c r="O167" s="185">
        <v>0.70189873417721493</v>
      </c>
    </row>
    <row r="168" spans="2:15" x14ac:dyDescent="0.25">
      <c r="B168" s="114" t="s">
        <v>81</v>
      </c>
      <c r="C168" s="184">
        <v>2.7462686567164178</v>
      </c>
      <c r="D168" s="185">
        <v>-2.4159358847784418E-2</v>
      </c>
      <c r="E168" s="184" t="s">
        <v>229</v>
      </c>
      <c r="F168" s="185" t="str">
        <f t="shared" si="24"/>
        <v>-</v>
      </c>
      <c r="G168" s="184">
        <v>2.5984848484848486</v>
      </c>
      <c r="H168" s="185" t="str">
        <f t="shared" si="24"/>
        <v>-</v>
      </c>
      <c r="I168" s="184">
        <v>2.6290726817042605</v>
      </c>
      <c r="J168" s="185">
        <f t="shared" si="24"/>
        <v>3.0587833219411831E-2</v>
      </c>
      <c r="K168" s="184">
        <v>3.8049886621315192</v>
      </c>
      <c r="L168" s="185">
        <f t="shared" si="25"/>
        <v>1.1759159804272588</v>
      </c>
      <c r="M168" s="184">
        <v>2.4794520547945207</v>
      </c>
      <c r="N168" s="185">
        <v>-1.3255366073369985</v>
      </c>
      <c r="O168" s="185">
        <v>-0.26681660192189716</v>
      </c>
    </row>
    <row r="169" spans="2:15" x14ac:dyDescent="0.25">
      <c r="B169" s="114" t="s">
        <v>83</v>
      </c>
      <c r="C169" s="184">
        <v>3.5330188679245285</v>
      </c>
      <c r="D169" s="185">
        <v>0.59569693060259121</v>
      </c>
      <c r="E169" s="184" t="s">
        <v>229</v>
      </c>
      <c r="F169" s="185" t="str">
        <f t="shared" si="24"/>
        <v>-</v>
      </c>
      <c r="G169" s="184">
        <v>2.5320623916811091</v>
      </c>
      <c r="H169" s="185" t="str">
        <f t="shared" si="24"/>
        <v>-</v>
      </c>
      <c r="I169" s="184">
        <v>3.0395061728395061</v>
      </c>
      <c r="J169" s="185">
        <f t="shared" si="24"/>
        <v>0.50744378115839694</v>
      </c>
      <c r="K169" s="184">
        <v>3.221294363256785</v>
      </c>
      <c r="L169" s="185">
        <f t="shared" si="25"/>
        <v>0.18178819041727889</v>
      </c>
      <c r="M169" s="184">
        <v>2.9655963302752295</v>
      </c>
      <c r="N169" s="185">
        <v>-0.25569803298155547</v>
      </c>
      <c r="O169" s="185">
        <v>-0.56742253764929895</v>
      </c>
    </row>
    <row r="170" spans="2:15" x14ac:dyDescent="0.25">
      <c r="B170" s="114" t="s">
        <v>85</v>
      </c>
      <c r="C170" s="184">
        <v>3.7300509337860781</v>
      </c>
      <c r="D170" s="185">
        <v>0.6460444717505367</v>
      </c>
      <c r="E170" s="184">
        <v>2.5263157894736841</v>
      </c>
      <c r="F170" s="185">
        <f t="shared" si="24"/>
        <v>-1.203735144312394</v>
      </c>
      <c r="G170" s="184">
        <v>3.0444444444444443</v>
      </c>
      <c r="H170" s="185">
        <f t="shared" si="24"/>
        <v>0.51812865497076022</v>
      </c>
      <c r="I170" s="184">
        <v>3.2798634812286691</v>
      </c>
      <c r="J170" s="185">
        <f t="shared" si="24"/>
        <v>0.23541903678422482</v>
      </c>
      <c r="K170" s="184">
        <v>3.7811735941320292</v>
      </c>
      <c r="L170" s="185">
        <f t="shared" si="25"/>
        <v>0.50131011290336014</v>
      </c>
      <c r="M170" s="184">
        <v>3.7306967984934087</v>
      </c>
      <c r="N170" s="185">
        <v>-5.0476795638620509E-2</v>
      </c>
      <c r="O170" s="185">
        <v>6.458647073306345E-4</v>
      </c>
    </row>
    <row r="171" spans="2:15" x14ac:dyDescent="0.25">
      <c r="B171" s="114" t="s">
        <v>87</v>
      </c>
      <c r="C171" s="184">
        <v>3.6268656716417911</v>
      </c>
      <c r="D171" s="185">
        <v>-0.75502409213773669</v>
      </c>
      <c r="E171" s="184">
        <v>2.058252427184466</v>
      </c>
      <c r="F171" s="185">
        <f t="shared" si="24"/>
        <v>-1.5686132444573251</v>
      </c>
      <c r="G171" s="184">
        <v>2.6835443037974684</v>
      </c>
      <c r="H171" s="185">
        <f t="shared" si="24"/>
        <v>0.62529187661300245</v>
      </c>
      <c r="I171" s="184">
        <v>2.7576301615798924</v>
      </c>
      <c r="J171" s="185">
        <f t="shared" si="24"/>
        <v>7.4085857782423936E-2</v>
      </c>
      <c r="K171" s="184">
        <v>2.4781021897810218</v>
      </c>
      <c r="L171" s="185">
        <f t="shared" si="25"/>
        <v>-0.27952797179887057</v>
      </c>
      <c r="M171" s="184"/>
      <c r="N171" s="185" t="s">
        <v>229</v>
      </c>
      <c r="O171" s="185" t="s">
        <v>229</v>
      </c>
    </row>
    <row r="172" spans="2:15" x14ac:dyDescent="0.25">
      <c r="B172" s="114" t="s">
        <v>89</v>
      </c>
      <c r="C172" s="184">
        <v>3.0652557319223988</v>
      </c>
      <c r="D172" s="185">
        <v>0.53227890482792439</v>
      </c>
      <c r="E172" s="184">
        <v>1.7537688442211055</v>
      </c>
      <c r="F172" s="185">
        <f t="shared" si="24"/>
        <v>-1.3114868877012933</v>
      </c>
      <c r="G172" s="184">
        <v>2.5418641390205372</v>
      </c>
      <c r="H172" s="185">
        <f t="shared" si="24"/>
        <v>0.78809529479943174</v>
      </c>
      <c r="I172" s="184">
        <v>2.6530303030303028</v>
      </c>
      <c r="J172" s="185">
        <f t="shared" si="24"/>
        <v>0.11116616400976564</v>
      </c>
      <c r="K172" s="184">
        <v>2.3209366391184574</v>
      </c>
      <c r="L172" s="185">
        <f t="shared" si="25"/>
        <v>-0.33209366391184547</v>
      </c>
      <c r="M172" s="184"/>
      <c r="N172" s="185" t="s">
        <v>229</v>
      </c>
      <c r="O172" s="185" t="s">
        <v>229</v>
      </c>
    </row>
    <row r="173" spans="2:15" x14ac:dyDescent="0.25">
      <c r="B173" s="114" t="s">
        <v>91</v>
      </c>
      <c r="C173" s="184">
        <v>2.943894389438944</v>
      </c>
      <c r="D173" s="185">
        <v>0.27968774737252344</v>
      </c>
      <c r="E173" s="184">
        <v>1.9065420560747663</v>
      </c>
      <c r="F173" s="185">
        <f t="shared" si="24"/>
        <v>-1.0373523333641776</v>
      </c>
      <c r="G173" s="184">
        <v>2.5369515011547343</v>
      </c>
      <c r="H173" s="185">
        <f t="shared" si="24"/>
        <v>0.63040944507996799</v>
      </c>
      <c r="I173" s="184">
        <v>2.5677083333333335</v>
      </c>
      <c r="J173" s="185">
        <f t="shared" si="24"/>
        <v>3.0756832178599147E-2</v>
      </c>
      <c r="K173" s="184">
        <v>2.8983739837398375</v>
      </c>
      <c r="L173" s="185">
        <f t="shared" si="25"/>
        <v>0.33066565040650397</v>
      </c>
      <c r="M173" s="184"/>
      <c r="N173" s="185" t="s">
        <v>229</v>
      </c>
      <c r="O173" s="185" t="s">
        <v>229</v>
      </c>
    </row>
    <row r="174" spans="2:15" x14ac:dyDescent="0.25">
      <c r="B174" s="114" t="s">
        <v>93</v>
      </c>
      <c r="C174" s="184">
        <v>3.1069692058346838</v>
      </c>
      <c r="D174" s="185">
        <v>0.31602843928416124</v>
      </c>
      <c r="E174" s="184">
        <v>2.4467213114754101</v>
      </c>
      <c r="F174" s="185">
        <f t="shared" si="24"/>
        <v>-0.66024789435927378</v>
      </c>
      <c r="G174" s="184">
        <v>2.8218085106382977</v>
      </c>
      <c r="H174" s="185">
        <f t="shared" si="24"/>
        <v>0.37508719916288769</v>
      </c>
      <c r="I174" s="184">
        <v>2.5267770204479065</v>
      </c>
      <c r="J174" s="185">
        <f t="shared" si="24"/>
        <v>-0.29503149019039121</v>
      </c>
      <c r="K174" s="184">
        <v>3.1310344827586207</v>
      </c>
      <c r="L174" s="185">
        <f t="shared" si="25"/>
        <v>0.6042574623107142</v>
      </c>
      <c r="M174" s="184"/>
      <c r="N174" s="185" t="s">
        <v>229</v>
      </c>
      <c r="O174" s="185" t="s">
        <v>229</v>
      </c>
    </row>
    <row r="175" spans="2:15" ht="15.75" x14ac:dyDescent="0.25">
      <c r="B175" s="117" t="s">
        <v>30</v>
      </c>
      <c r="C175" s="186">
        <v>3.0272767923684603</v>
      </c>
      <c r="D175" s="187">
        <v>0.16919451679115483</v>
      </c>
      <c r="E175" s="186">
        <v>2.4136269786648312</v>
      </c>
      <c r="F175" s="187">
        <f t="shared" si="24"/>
        <v>-0.61364981370362903</v>
      </c>
      <c r="G175" s="186">
        <v>2.5581721334454723</v>
      </c>
      <c r="H175" s="187">
        <f t="shared" si="24"/>
        <v>0.14454515478064112</v>
      </c>
      <c r="I175" s="186">
        <v>2.8007977475363681</v>
      </c>
      <c r="J175" s="187">
        <f t="shared" si="24"/>
        <v>0.24262561409089578</v>
      </c>
      <c r="K175" s="186">
        <v>3.0535632708999545</v>
      </c>
      <c r="L175" s="187">
        <f t="shared" si="25"/>
        <v>0.25276552336358638</v>
      </c>
      <c r="M175" s="186">
        <v>3.2188164422395462</v>
      </c>
      <c r="N175" s="187">
        <v>1.7715782173741701E-3</v>
      </c>
      <c r="O175" s="187">
        <v>0.25926588044179333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300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321</v>
      </c>
      <c r="O184" s="112" t="s">
        <v>322</v>
      </c>
    </row>
    <row r="185" spans="1:16" x14ac:dyDescent="0.25">
      <c r="A185" s="120"/>
      <c r="B185" s="114" t="s">
        <v>71</v>
      </c>
      <c r="C185" s="184">
        <v>2.2275862068965515</v>
      </c>
      <c r="D185" s="185">
        <v>-0.73419723259389436</v>
      </c>
      <c r="E185" s="184">
        <v>2.3828828828828827</v>
      </c>
      <c r="F185" s="185">
        <f t="shared" ref="F185:J187" si="26">IFERROR(E185-C185,"-")</f>
        <v>0.15529667598633123</v>
      </c>
      <c r="G185" s="184">
        <v>1.6046511627906976</v>
      </c>
      <c r="H185" s="185">
        <f t="shared" si="26"/>
        <v>-0.77823172009218511</v>
      </c>
      <c r="I185" s="184">
        <v>2.4294117647058822</v>
      </c>
      <c r="J185" s="185">
        <f t="shared" si="26"/>
        <v>0.82476060191518452</v>
      </c>
      <c r="K185" s="184">
        <v>2.5857740585774058</v>
      </c>
      <c r="L185" s="185">
        <f t="shared" ref="L185:L187" si="27">IFERROR(K185-I185,"-")</f>
        <v>0.15636229387152367</v>
      </c>
      <c r="M185" s="184">
        <v>2.8736462093862816</v>
      </c>
      <c r="N185" s="185">
        <v>0.28787215080887574</v>
      </c>
      <c r="O185" s="185">
        <v>0.64606000248973006</v>
      </c>
    </row>
    <row r="186" spans="1:16" x14ac:dyDescent="0.25">
      <c r="B186" s="114" t="s">
        <v>73</v>
      </c>
      <c r="C186" s="184">
        <v>2.5797101449275361</v>
      </c>
      <c r="D186" s="185">
        <v>0.27444698703279924</v>
      </c>
      <c r="E186" s="184">
        <v>2.25</v>
      </c>
      <c r="F186" s="185">
        <f t="shared" si="26"/>
        <v>-0.32971014492753614</v>
      </c>
      <c r="G186" s="184">
        <v>2.2702702702702702</v>
      </c>
      <c r="H186" s="185">
        <f t="shared" si="26"/>
        <v>2.0270270270270174E-2</v>
      </c>
      <c r="I186" s="184">
        <v>2.8324022346368714</v>
      </c>
      <c r="J186" s="185">
        <f t="shared" si="26"/>
        <v>0.56213196436660118</v>
      </c>
      <c r="K186" s="184">
        <v>2.5750000000000002</v>
      </c>
      <c r="L186" s="185">
        <f t="shared" si="27"/>
        <v>-0.25740223463687117</v>
      </c>
      <c r="M186" s="184">
        <v>2.9292929292929295</v>
      </c>
      <c r="N186" s="185">
        <v>0.35429292929292933</v>
      </c>
      <c r="O186" s="185">
        <v>0.34958278436539336</v>
      </c>
    </row>
    <row r="187" spans="1:16" x14ac:dyDescent="0.25">
      <c r="B187" s="114" t="s">
        <v>75</v>
      </c>
      <c r="C187" s="184">
        <v>3.0507246376811592</v>
      </c>
      <c r="D187" s="185">
        <v>0.37859349014017551</v>
      </c>
      <c r="E187" s="184">
        <v>3.0352941176470587</v>
      </c>
      <c r="F187" s="185">
        <f t="shared" si="26"/>
        <v>-1.5430520034100503E-2</v>
      </c>
      <c r="G187" s="184">
        <v>1.65625</v>
      </c>
      <c r="H187" s="185">
        <f t="shared" si="26"/>
        <v>-1.3790441176470587</v>
      </c>
      <c r="I187" s="184">
        <v>2.5076142131979697</v>
      </c>
      <c r="J187" s="185">
        <f t="shared" si="26"/>
        <v>0.85136421319796973</v>
      </c>
      <c r="K187" s="184">
        <v>4.1359223300970873</v>
      </c>
      <c r="L187" s="185">
        <f t="shared" si="27"/>
        <v>1.6283081168991176</v>
      </c>
      <c r="M187" s="184">
        <v>2.9226519337016574</v>
      </c>
      <c r="N187" s="185">
        <v>-1.2132703963954299</v>
      </c>
      <c r="O187" s="185">
        <v>-0.12807270397950177</v>
      </c>
    </row>
    <row r="188" spans="1:16" x14ac:dyDescent="0.25">
      <c r="B188" s="114" t="s">
        <v>77</v>
      </c>
      <c r="C188" s="184">
        <v>2.5083333333333333</v>
      </c>
      <c r="D188" s="185">
        <v>-0.20740270727580379</v>
      </c>
      <c r="E188" s="184" t="s">
        <v>229</v>
      </c>
      <c r="F188" s="185" t="str">
        <f>IFERROR(E188-C188,"-")</f>
        <v>-</v>
      </c>
      <c r="G188" s="184">
        <v>1.8064516129032258</v>
      </c>
      <c r="H188" s="185" t="str">
        <f>IFERROR(G188-E188,"-")</f>
        <v>-</v>
      </c>
      <c r="I188" s="184">
        <v>2.7118644067796609</v>
      </c>
      <c r="J188" s="185">
        <f>IFERROR(I188-G188,"-")</f>
        <v>0.90541279387643514</v>
      </c>
      <c r="K188" s="184">
        <v>3.5714285714285716</v>
      </c>
      <c r="L188" s="185">
        <f>IFERROR(K188-I188,"-")</f>
        <v>0.85956416464891072</v>
      </c>
      <c r="M188" s="184">
        <v>4.037383177570093</v>
      </c>
      <c r="N188" s="185">
        <v>0.4659546061415214</v>
      </c>
      <c r="O188" s="185">
        <v>1.5290498442367597</v>
      </c>
    </row>
    <row r="189" spans="1:16" x14ac:dyDescent="0.25">
      <c r="B189" s="114" t="s">
        <v>79</v>
      </c>
      <c r="C189" s="184">
        <v>2.0384615384615383</v>
      </c>
      <c r="D189" s="185">
        <v>-0.97023411371237467</v>
      </c>
      <c r="E189" s="184" t="s">
        <v>229</v>
      </c>
      <c r="F189" s="185" t="str">
        <f t="shared" ref="F189:J197" si="28">IFERROR(E189-C189,"-")</f>
        <v>-</v>
      </c>
      <c r="G189" s="184">
        <v>2.2323232323232323</v>
      </c>
      <c r="H189" s="185" t="str">
        <f t="shared" si="28"/>
        <v>-</v>
      </c>
      <c r="I189" s="184">
        <v>2.7777777777777777</v>
      </c>
      <c r="J189" s="185">
        <f t="shared" si="28"/>
        <v>0.54545454545454541</v>
      </c>
      <c r="K189" s="184">
        <v>2.8666666666666667</v>
      </c>
      <c r="L189" s="185">
        <f t="shared" ref="L189:L197" si="29">IFERROR(K189-I189,"-")</f>
        <v>8.8888888888889017E-2</v>
      </c>
      <c r="M189" s="184">
        <v>2.7593984962406015</v>
      </c>
      <c r="N189" s="185">
        <v>-0.10726817042606518</v>
      </c>
      <c r="O189" s="185">
        <v>0.72093695777906319</v>
      </c>
    </row>
    <row r="190" spans="1:16" x14ac:dyDescent="0.25">
      <c r="B190" s="114" t="s">
        <v>120</v>
      </c>
      <c r="C190" s="184">
        <v>2.5299999999999998</v>
      </c>
      <c r="D190" s="185">
        <v>-0.49127659574468119</v>
      </c>
      <c r="E190" s="184" t="s">
        <v>229</v>
      </c>
      <c r="F190" s="185" t="str">
        <f t="shared" si="28"/>
        <v>-</v>
      </c>
      <c r="G190" s="184">
        <v>2.5396825396825395</v>
      </c>
      <c r="H190" s="185" t="str">
        <f t="shared" si="28"/>
        <v>-</v>
      </c>
      <c r="I190" s="184">
        <v>2.7916666666666665</v>
      </c>
      <c r="J190" s="185">
        <f t="shared" si="28"/>
        <v>0.25198412698412698</v>
      </c>
      <c r="K190" s="184">
        <v>2.5697674418604652</v>
      </c>
      <c r="L190" s="185">
        <f t="shared" si="29"/>
        <v>-0.22189922480620128</v>
      </c>
      <c r="M190" s="184">
        <v>2.324786324786325</v>
      </c>
      <c r="N190" s="185">
        <v>-0.24498111707414028</v>
      </c>
      <c r="O190" s="185">
        <v>-0.20521367521367484</v>
      </c>
    </row>
    <row r="191" spans="1:16" x14ac:dyDescent="0.25">
      <c r="B191" s="114" t="s">
        <v>83</v>
      </c>
      <c r="C191" s="184">
        <v>3.5844155844155843</v>
      </c>
      <c r="D191" s="185">
        <v>-3.5053442133088364E-2</v>
      </c>
      <c r="E191" s="184" t="s">
        <v>229</v>
      </c>
      <c r="F191" s="185" t="str">
        <f t="shared" si="28"/>
        <v>-</v>
      </c>
      <c r="G191" s="184">
        <v>2.5662650602409638</v>
      </c>
      <c r="H191" s="185" t="str">
        <f t="shared" si="28"/>
        <v>-</v>
      </c>
      <c r="I191" s="184">
        <v>3.7247706422018347</v>
      </c>
      <c r="J191" s="185">
        <f t="shared" si="28"/>
        <v>1.1585055819608709</v>
      </c>
      <c r="K191" s="184">
        <v>2.5481481481481483</v>
      </c>
      <c r="L191" s="185">
        <f t="shared" si="29"/>
        <v>-1.1766224940536865</v>
      </c>
      <c r="M191" s="184">
        <v>2.6422764227642275</v>
      </c>
      <c r="N191" s="185">
        <v>9.4128274616079199E-2</v>
      </c>
      <c r="O191" s="185">
        <v>-0.9421391616513568</v>
      </c>
    </row>
    <row r="192" spans="1:16" x14ac:dyDescent="0.25">
      <c r="B192" s="114" t="s">
        <v>85</v>
      </c>
      <c r="C192" s="184">
        <v>2.8250000000000002</v>
      </c>
      <c r="D192" s="185">
        <v>-0.62738095238095237</v>
      </c>
      <c r="E192" s="184">
        <v>2.5714285714285716</v>
      </c>
      <c r="F192" s="185">
        <f t="shared" si="28"/>
        <v>-0.25357142857142856</v>
      </c>
      <c r="G192" s="184">
        <v>2.8058252427184467</v>
      </c>
      <c r="H192" s="185">
        <f t="shared" si="28"/>
        <v>0.23439667128987507</v>
      </c>
      <c r="I192" s="184">
        <v>2.5</v>
      </c>
      <c r="J192" s="185">
        <f t="shared" si="28"/>
        <v>-0.30582524271844669</v>
      </c>
      <c r="K192" s="184">
        <v>3.4957983193277311</v>
      </c>
      <c r="L192" s="185">
        <f t="shared" si="29"/>
        <v>0.99579831932773111</v>
      </c>
      <c r="M192" s="184">
        <v>4.1339285714285712</v>
      </c>
      <c r="N192" s="185">
        <v>0.63813025210084007</v>
      </c>
      <c r="O192" s="185">
        <v>1.308928571428571</v>
      </c>
    </row>
    <row r="193" spans="2:16" x14ac:dyDescent="0.25">
      <c r="B193" s="114" t="s">
        <v>87</v>
      </c>
      <c r="C193" s="184">
        <v>3.0654205607476634</v>
      </c>
      <c r="D193" s="185">
        <v>-0.76185216652506371</v>
      </c>
      <c r="E193" s="184">
        <v>1.8918918918918919</v>
      </c>
      <c r="F193" s="185">
        <f t="shared" si="28"/>
        <v>-1.1735286688557716</v>
      </c>
      <c r="G193" s="184">
        <v>2.9885057471264367</v>
      </c>
      <c r="H193" s="185">
        <f t="shared" si="28"/>
        <v>1.0966138552345448</v>
      </c>
      <c r="I193" s="184">
        <v>2.5051546391752577</v>
      </c>
      <c r="J193" s="185">
        <f t="shared" si="28"/>
        <v>-0.48335110795117897</v>
      </c>
      <c r="K193" s="184">
        <v>2.8235294117647061</v>
      </c>
      <c r="L193" s="185">
        <f t="shared" si="29"/>
        <v>0.31837477258944835</v>
      </c>
      <c r="M193" s="184"/>
      <c r="N193" s="185" t="s">
        <v>229</v>
      </c>
      <c r="O193" s="185" t="s">
        <v>229</v>
      </c>
    </row>
    <row r="194" spans="2:16" x14ac:dyDescent="0.25">
      <c r="B194" s="114" t="s">
        <v>89</v>
      </c>
      <c r="C194" s="184">
        <v>2.8217821782178216</v>
      </c>
      <c r="D194" s="185">
        <v>0.84129437333977286</v>
      </c>
      <c r="E194" s="184">
        <v>2.7872340425531914</v>
      </c>
      <c r="F194" s="185">
        <f t="shared" si="28"/>
        <v>-3.454813566463022E-2</v>
      </c>
      <c r="G194" s="184">
        <v>2.3220338983050848</v>
      </c>
      <c r="H194" s="185">
        <f t="shared" si="28"/>
        <v>-0.46520014424810663</v>
      </c>
      <c r="I194" s="184">
        <v>2.6454545454545455</v>
      </c>
      <c r="J194" s="185">
        <f t="shared" si="28"/>
        <v>0.32342064714946073</v>
      </c>
      <c r="K194" s="184">
        <v>2.8175182481751824</v>
      </c>
      <c r="L194" s="185">
        <f t="shared" si="29"/>
        <v>0.17206370272063687</v>
      </c>
      <c r="M194" s="184"/>
      <c r="N194" s="185" t="s">
        <v>229</v>
      </c>
      <c r="O194" s="185" t="s">
        <v>229</v>
      </c>
    </row>
    <row r="195" spans="2:16" x14ac:dyDescent="0.25">
      <c r="B195" s="114" t="s">
        <v>91</v>
      </c>
      <c r="C195" s="184">
        <v>2.8579234972677594</v>
      </c>
      <c r="D195" s="185">
        <v>0.10792349726775941</v>
      </c>
      <c r="E195" s="184">
        <v>1.7192982456140351</v>
      </c>
      <c r="F195" s="185">
        <f t="shared" si="28"/>
        <v>-1.1386252516537243</v>
      </c>
      <c r="G195" s="184">
        <v>2.6972704714640199</v>
      </c>
      <c r="H195" s="185">
        <f t="shared" si="28"/>
        <v>0.97797222584998478</v>
      </c>
      <c r="I195" s="184">
        <v>2.5934065934065935</v>
      </c>
      <c r="J195" s="185">
        <f t="shared" si="28"/>
        <v>-0.10386387805742636</v>
      </c>
      <c r="K195" s="184">
        <v>3.5201465201465201</v>
      </c>
      <c r="L195" s="185">
        <f t="shared" si="29"/>
        <v>0.92673992673992656</v>
      </c>
      <c r="M195" s="184"/>
      <c r="N195" s="185" t="s">
        <v>229</v>
      </c>
      <c r="O195" s="185" t="s">
        <v>229</v>
      </c>
    </row>
    <row r="196" spans="2:16" x14ac:dyDescent="0.25">
      <c r="B196" s="114" t="s">
        <v>93</v>
      </c>
      <c r="C196" s="184">
        <v>2.2181818181818183</v>
      </c>
      <c r="D196" s="185">
        <v>-0.45032646911099938</v>
      </c>
      <c r="E196" s="184">
        <v>2.6081081081081079</v>
      </c>
      <c r="F196" s="185">
        <f t="shared" si="28"/>
        <v>0.38992628992628964</v>
      </c>
      <c r="G196" s="184">
        <v>2.7487437185929648</v>
      </c>
      <c r="H196" s="185">
        <f t="shared" si="28"/>
        <v>0.14063561048485695</v>
      </c>
      <c r="I196" s="184">
        <v>2.3558718861209966</v>
      </c>
      <c r="J196" s="185">
        <f t="shared" si="28"/>
        <v>-0.39287183247196822</v>
      </c>
      <c r="K196" s="184">
        <v>2.9561403508771931</v>
      </c>
      <c r="L196" s="185">
        <f t="shared" si="29"/>
        <v>0.60026846475619644</v>
      </c>
      <c r="M196" s="184"/>
      <c r="N196" s="185" t="s">
        <v>229</v>
      </c>
      <c r="O196" s="185" t="s">
        <v>229</v>
      </c>
    </row>
    <row r="197" spans="2:16" ht="15.75" x14ac:dyDescent="0.25">
      <c r="B197" s="117" t="s">
        <v>30</v>
      </c>
      <c r="C197" s="186">
        <v>2.6435309973045822</v>
      </c>
      <c r="D197" s="187">
        <v>-0.15457273944946115</v>
      </c>
      <c r="E197" s="186">
        <v>2.3633004926108376</v>
      </c>
      <c r="F197" s="187">
        <f t="shared" si="28"/>
        <v>-0.28023050469374455</v>
      </c>
      <c r="G197" s="186">
        <v>2.5423728813559321</v>
      </c>
      <c r="H197" s="187">
        <f t="shared" si="28"/>
        <v>0.17907238874509446</v>
      </c>
      <c r="I197" s="186">
        <v>2.642156862745098</v>
      </c>
      <c r="J197" s="187">
        <f t="shared" si="28"/>
        <v>9.9783981389165888E-2</v>
      </c>
      <c r="K197" s="186">
        <v>3.0806618407445709</v>
      </c>
      <c r="L197" s="187">
        <f t="shared" si="29"/>
        <v>0.43850497799947297</v>
      </c>
      <c r="M197" s="186">
        <v>3.016025641025641</v>
      </c>
      <c r="N197" s="187">
        <v>-4.008826182193026E-2</v>
      </c>
      <c r="O197" s="187">
        <v>0.40718943412908937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301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321</v>
      </c>
      <c r="O206" s="112" t="s">
        <v>322</v>
      </c>
    </row>
    <row r="207" spans="2:16" x14ac:dyDescent="0.25">
      <c r="B207" s="114" t="s">
        <v>71</v>
      </c>
      <c r="C207" s="184">
        <v>2.5</v>
      </c>
      <c r="D207" s="185">
        <v>-0.66814159292035402</v>
      </c>
      <c r="E207" s="184">
        <v>2.8614718614718613</v>
      </c>
      <c r="F207" s="185">
        <f t="shared" ref="F207:J209" si="30">IFERROR(E207-C207,"-")</f>
        <v>0.36147186147186128</v>
      </c>
      <c r="G207" s="184">
        <v>2.1052631578947367</v>
      </c>
      <c r="H207" s="185">
        <f t="shared" si="30"/>
        <v>-0.75620870357712455</v>
      </c>
      <c r="I207" s="184">
        <v>3.1148148148148147</v>
      </c>
      <c r="J207" s="185">
        <f t="shared" si="30"/>
        <v>1.009551656920078</v>
      </c>
      <c r="K207" s="184">
        <v>2.8249158249158248</v>
      </c>
      <c r="L207" s="185">
        <f t="shared" ref="L207:L209" si="31">IFERROR(K207-I207,"-")</f>
        <v>-0.28989898989898988</v>
      </c>
      <c r="M207" s="184">
        <v>3.3443223443223444</v>
      </c>
      <c r="N207" s="185">
        <v>0.51940651940651961</v>
      </c>
      <c r="O207" s="185">
        <v>0.84432234432234443</v>
      </c>
    </row>
    <row r="208" spans="2:16" x14ac:dyDescent="0.25">
      <c r="B208" s="114" t="s">
        <v>73</v>
      </c>
      <c r="C208" s="184">
        <v>2.7361963190184051</v>
      </c>
      <c r="D208" s="185">
        <v>5.6421038119528699E-2</v>
      </c>
      <c r="E208" s="184">
        <v>2.0930232558139537</v>
      </c>
      <c r="F208" s="185">
        <f t="shared" si="30"/>
        <v>-0.64317306320445145</v>
      </c>
      <c r="G208" s="184">
        <v>1.4772727272727273</v>
      </c>
      <c r="H208" s="185">
        <f t="shared" si="30"/>
        <v>-0.61575052854122636</v>
      </c>
      <c r="I208" s="184">
        <v>2.414814814814815</v>
      </c>
      <c r="J208" s="185">
        <f t="shared" si="30"/>
        <v>0.93754208754208768</v>
      </c>
      <c r="K208" s="184">
        <v>2.4600760456273765</v>
      </c>
      <c r="L208" s="185">
        <f t="shared" si="31"/>
        <v>4.5261230812561504E-2</v>
      </c>
      <c r="M208" s="184">
        <v>2.4355828220858897</v>
      </c>
      <c r="N208" s="185">
        <v>-2.4493223541486753E-2</v>
      </c>
      <c r="O208" s="185">
        <v>-0.30061349693251538</v>
      </c>
    </row>
    <row r="209" spans="2:16" x14ac:dyDescent="0.25">
      <c r="B209" s="114" t="s">
        <v>75</v>
      </c>
      <c r="C209" s="184">
        <v>2.6315789473684212</v>
      </c>
      <c r="D209" s="185">
        <v>-0.29999999999999982</v>
      </c>
      <c r="E209" s="184">
        <v>2.4691358024691357</v>
      </c>
      <c r="F209" s="185">
        <f t="shared" si="30"/>
        <v>-0.16244314489928557</v>
      </c>
      <c r="G209" s="184">
        <v>2.4565217391304346</v>
      </c>
      <c r="H209" s="185">
        <f t="shared" si="30"/>
        <v>-1.2614063338701076E-2</v>
      </c>
      <c r="I209" s="184">
        <v>2.5943396226415096</v>
      </c>
      <c r="J209" s="185">
        <f t="shared" si="30"/>
        <v>0.13781788351107505</v>
      </c>
      <c r="K209" s="184">
        <v>2.6113360323886639</v>
      </c>
      <c r="L209" s="185">
        <f t="shared" si="31"/>
        <v>1.6996409747154217E-2</v>
      </c>
      <c r="M209" s="184">
        <v>3.1333333333333333</v>
      </c>
      <c r="N209" s="185">
        <v>0.52199730094466945</v>
      </c>
      <c r="O209" s="185">
        <v>0.50175438596491206</v>
      </c>
    </row>
    <row r="210" spans="2:16" x14ac:dyDescent="0.25">
      <c r="B210" s="114" t="s">
        <v>77</v>
      </c>
      <c r="C210" s="184">
        <v>2.0109890109890109</v>
      </c>
      <c r="D210" s="185">
        <v>-2.5374625374625204E-2</v>
      </c>
      <c r="E210" s="184" t="s">
        <v>229</v>
      </c>
      <c r="F210" s="185" t="str">
        <f>IFERROR(E210-C210,"-")</f>
        <v>-</v>
      </c>
      <c r="G210" s="184">
        <v>1.8571428571428572</v>
      </c>
      <c r="H210" s="185" t="str">
        <f>IFERROR(G210-E210,"-")</f>
        <v>-</v>
      </c>
      <c r="I210" s="184">
        <v>2.4713375796178343</v>
      </c>
      <c r="J210" s="185">
        <f>IFERROR(I210-G210,"-")</f>
        <v>0.61419472247497708</v>
      </c>
      <c r="K210" s="184">
        <v>3.0125000000000002</v>
      </c>
      <c r="L210" s="185">
        <f>IFERROR(K210-I210,"-")</f>
        <v>0.54116242038216589</v>
      </c>
      <c r="M210" s="184">
        <v>2.8167539267015709</v>
      </c>
      <c r="N210" s="185">
        <v>-0.1957460732984293</v>
      </c>
      <c r="O210" s="185">
        <v>0.80576491571255993</v>
      </c>
    </row>
    <row r="211" spans="2:16" x14ac:dyDescent="0.25">
      <c r="B211" s="114" t="s">
        <v>79</v>
      </c>
      <c r="C211" s="184">
        <v>2.4673913043478262</v>
      </c>
      <c r="D211" s="185">
        <v>0.43368343917928698</v>
      </c>
      <c r="E211" s="184" t="s">
        <v>229</v>
      </c>
      <c r="F211" s="185" t="str">
        <f t="shared" ref="F211:J219" si="32">IFERROR(E211-C211,"-")</f>
        <v>-</v>
      </c>
      <c r="G211" s="184">
        <v>1.6206896551724137</v>
      </c>
      <c r="H211" s="185" t="str">
        <f t="shared" si="32"/>
        <v>-</v>
      </c>
      <c r="I211" s="184">
        <v>3.0419580419580421</v>
      </c>
      <c r="J211" s="185">
        <f t="shared" si="32"/>
        <v>1.4212683867856284</v>
      </c>
      <c r="K211" s="184">
        <v>2.6937500000000001</v>
      </c>
      <c r="L211" s="185">
        <f t="shared" ref="L211:L219" si="33">IFERROR(K211-I211,"-")</f>
        <v>-0.348208041958042</v>
      </c>
      <c r="M211" s="184">
        <v>3.6575342465753424</v>
      </c>
      <c r="N211" s="185">
        <v>0.96378424657534234</v>
      </c>
      <c r="O211" s="185">
        <v>1.1901429422275163</v>
      </c>
    </row>
    <row r="212" spans="2:16" x14ac:dyDescent="0.25">
      <c r="B212" s="114" t="s">
        <v>81</v>
      </c>
      <c r="C212" s="184">
        <v>3.2727272727272729</v>
      </c>
      <c r="D212" s="185">
        <v>0.25757575757575779</v>
      </c>
      <c r="E212" s="184" t="s">
        <v>229</v>
      </c>
      <c r="F212" s="185" t="str">
        <f t="shared" si="32"/>
        <v>-</v>
      </c>
      <c r="G212" s="184">
        <v>2.5921052631578947</v>
      </c>
      <c r="H212" s="185" t="str">
        <f t="shared" si="32"/>
        <v>-</v>
      </c>
      <c r="I212" s="184">
        <v>2.984</v>
      </c>
      <c r="J212" s="185">
        <f t="shared" si="32"/>
        <v>0.3918947368421053</v>
      </c>
      <c r="K212" s="184">
        <v>2.6162790697674421</v>
      </c>
      <c r="L212" s="185">
        <f t="shared" si="33"/>
        <v>-0.36772093023255792</v>
      </c>
      <c r="M212" s="184">
        <v>2.592233009708738</v>
      </c>
      <c r="N212" s="185">
        <v>-2.4046060058704022E-2</v>
      </c>
      <c r="O212" s="185">
        <v>-0.68049426301853488</v>
      </c>
    </row>
    <row r="213" spans="2:16" x14ac:dyDescent="0.25">
      <c r="B213" s="114" t="s">
        <v>83</v>
      </c>
      <c r="C213" s="184">
        <v>3.6952380952380954</v>
      </c>
      <c r="D213" s="185">
        <v>0.37793040293040292</v>
      </c>
      <c r="E213" s="184" t="s">
        <v>229</v>
      </c>
      <c r="F213" s="185" t="str">
        <f t="shared" si="32"/>
        <v>-</v>
      </c>
      <c r="G213" s="184">
        <v>3.2180451127819549</v>
      </c>
      <c r="H213" s="185" t="str">
        <f t="shared" si="32"/>
        <v>-</v>
      </c>
      <c r="I213" s="184">
        <v>2.489795918367347</v>
      </c>
      <c r="J213" s="185">
        <f t="shared" si="32"/>
        <v>-0.72824919441460789</v>
      </c>
      <c r="K213" s="184">
        <v>1.8778877887788779</v>
      </c>
      <c r="L213" s="185">
        <f t="shared" si="33"/>
        <v>-0.61190812958846919</v>
      </c>
      <c r="M213" s="184">
        <v>2.952054794520548</v>
      </c>
      <c r="N213" s="185">
        <v>1.0741670057416701</v>
      </c>
      <c r="O213" s="185">
        <v>-0.74318330071754746</v>
      </c>
    </row>
    <row r="214" spans="2:16" x14ac:dyDescent="0.25">
      <c r="B214" s="114" t="s">
        <v>85</v>
      </c>
      <c r="C214" s="184">
        <v>4.1226415094339623</v>
      </c>
      <c r="D214" s="185">
        <v>-0.27375488696243444</v>
      </c>
      <c r="E214" s="184">
        <v>1.6041666666666667</v>
      </c>
      <c r="F214" s="185">
        <f t="shared" si="32"/>
        <v>-2.5184748427672954</v>
      </c>
      <c r="G214" s="184">
        <v>4.07</v>
      </c>
      <c r="H214" s="185">
        <f t="shared" si="32"/>
        <v>2.4658333333333333</v>
      </c>
      <c r="I214" s="184">
        <v>1.7235772357723578</v>
      </c>
      <c r="J214" s="185">
        <f t="shared" si="32"/>
        <v>-2.3464227642276425</v>
      </c>
      <c r="K214" s="184">
        <v>3.0769230769230771</v>
      </c>
      <c r="L214" s="185">
        <f t="shared" si="33"/>
        <v>1.3533458411507193</v>
      </c>
      <c r="M214" s="184">
        <v>5.062176165803109</v>
      </c>
      <c r="N214" s="185">
        <v>1.9852530888800319</v>
      </c>
      <c r="O214" s="185">
        <v>0.93953465636914668</v>
      </c>
    </row>
    <row r="215" spans="2:16" x14ac:dyDescent="0.25">
      <c r="B215" s="114" t="s">
        <v>87</v>
      </c>
      <c r="C215" s="184">
        <v>3.0593220338983049</v>
      </c>
      <c r="D215" s="185">
        <v>-0.2962335216572507</v>
      </c>
      <c r="E215" s="184">
        <v>1.5263157894736843</v>
      </c>
      <c r="F215" s="185">
        <f t="shared" si="32"/>
        <v>-1.5330062444246206</v>
      </c>
      <c r="G215" s="184">
        <v>2.6967213114754101</v>
      </c>
      <c r="H215" s="185">
        <f t="shared" si="32"/>
        <v>1.1704055220017258</v>
      </c>
      <c r="I215" s="184">
        <v>1.7846889952153111</v>
      </c>
      <c r="J215" s="185">
        <f t="shared" si="32"/>
        <v>-0.91203231626009895</v>
      </c>
      <c r="K215" s="184">
        <v>3.9452054794520546</v>
      </c>
      <c r="L215" s="185">
        <f t="shared" si="33"/>
        <v>2.1605164842367435</v>
      </c>
      <c r="M215" s="184"/>
      <c r="N215" s="185" t="s">
        <v>229</v>
      </c>
      <c r="O215" s="185" t="s">
        <v>229</v>
      </c>
    </row>
    <row r="216" spans="2:16" x14ac:dyDescent="0.25">
      <c r="B216" s="114" t="s">
        <v>89</v>
      </c>
      <c r="C216" s="184">
        <v>2.8598130841121496</v>
      </c>
      <c r="D216" s="185">
        <v>-0.2074138066441531</v>
      </c>
      <c r="E216" s="184">
        <v>1.5666666666666667</v>
      </c>
      <c r="F216" s="185">
        <f t="shared" si="32"/>
        <v>-1.293146417445483</v>
      </c>
      <c r="G216" s="184">
        <v>2.4550898203592815</v>
      </c>
      <c r="H216" s="185">
        <f t="shared" si="32"/>
        <v>0.88842315369261482</v>
      </c>
      <c r="I216" s="184">
        <v>2.9919354838709675</v>
      </c>
      <c r="J216" s="185">
        <f t="shared" si="32"/>
        <v>0.53684566351168606</v>
      </c>
      <c r="K216" s="184">
        <v>2.8269230769230771</v>
      </c>
      <c r="L216" s="185">
        <f t="shared" si="33"/>
        <v>-0.16501240694789043</v>
      </c>
      <c r="M216" s="184"/>
      <c r="N216" s="185" t="s">
        <v>229</v>
      </c>
      <c r="O216" s="185" t="s">
        <v>229</v>
      </c>
    </row>
    <row r="217" spans="2:16" x14ac:dyDescent="0.25">
      <c r="B217" s="114" t="s">
        <v>91</v>
      </c>
      <c r="C217" s="184">
        <v>2.4144736842105261</v>
      </c>
      <c r="D217" s="185">
        <v>0.14174641148325318</v>
      </c>
      <c r="E217" s="184">
        <v>2.6875</v>
      </c>
      <c r="F217" s="185">
        <f t="shared" si="32"/>
        <v>0.27302631578947389</v>
      </c>
      <c r="G217" s="184">
        <v>2.8636363636363638</v>
      </c>
      <c r="H217" s="185">
        <f t="shared" si="32"/>
        <v>0.17613636363636376</v>
      </c>
      <c r="I217" s="184">
        <v>2.5331125827814569</v>
      </c>
      <c r="J217" s="185">
        <f t="shared" si="32"/>
        <v>-0.33052378085490686</v>
      </c>
      <c r="K217" s="184">
        <v>2.8129251700680271</v>
      </c>
      <c r="L217" s="185">
        <f t="shared" si="33"/>
        <v>0.27981258728657021</v>
      </c>
      <c r="M217" s="184"/>
      <c r="N217" s="185" t="s">
        <v>229</v>
      </c>
      <c r="O217" s="185" t="s">
        <v>229</v>
      </c>
    </row>
    <row r="218" spans="2:16" x14ac:dyDescent="0.25">
      <c r="B218" s="114" t="s">
        <v>93</v>
      </c>
      <c r="C218" s="184">
        <v>1.9793814432989691</v>
      </c>
      <c r="D218" s="185">
        <v>-1.1129262490087233</v>
      </c>
      <c r="E218" s="184">
        <v>2.3488372093023258</v>
      </c>
      <c r="F218" s="185">
        <f t="shared" si="32"/>
        <v>0.36945576600335661</v>
      </c>
      <c r="G218" s="184">
        <v>2.9883720930232558</v>
      </c>
      <c r="H218" s="185">
        <f t="shared" si="32"/>
        <v>0.63953488372093004</v>
      </c>
      <c r="I218" s="184">
        <v>2.8401360544217686</v>
      </c>
      <c r="J218" s="185">
        <f t="shared" si="32"/>
        <v>-0.14823603860148715</v>
      </c>
      <c r="K218" s="184">
        <v>3.3711340206185567</v>
      </c>
      <c r="L218" s="185">
        <f t="shared" si="33"/>
        <v>0.53099796619678807</v>
      </c>
      <c r="M218" s="184"/>
      <c r="N218" s="185" t="s">
        <v>229</v>
      </c>
      <c r="O218" s="185" t="s">
        <v>229</v>
      </c>
    </row>
    <row r="219" spans="2:16" ht="15.75" x14ac:dyDescent="0.25">
      <c r="B219" s="117" t="s">
        <v>30</v>
      </c>
      <c r="C219" s="186">
        <v>2.642015005359057</v>
      </c>
      <c r="D219" s="187">
        <v>-0.29450252789366349</v>
      </c>
      <c r="E219" s="186">
        <v>2.4005102040816326</v>
      </c>
      <c r="F219" s="187">
        <f t="shared" si="32"/>
        <v>-0.24150480127742435</v>
      </c>
      <c r="G219" s="186">
        <v>2.7591897974493622</v>
      </c>
      <c r="H219" s="187">
        <f t="shared" si="32"/>
        <v>0.35867959336772959</v>
      </c>
      <c r="I219" s="186">
        <v>2.511853867081228</v>
      </c>
      <c r="J219" s="187">
        <f t="shared" si="32"/>
        <v>-0.24733593036813417</v>
      </c>
      <c r="K219" s="186">
        <v>2.7997724687144481</v>
      </c>
      <c r="L219" s="187">
        <f t="shared" si="33"/>
        <v>0.28791860163322003</v>
      </c>
      <c r="M219" s="186">
        <v>3.2191435768261965</v>
      </c>
      <c r="N219" s="187">
        <v>0.61457214825476791</v>
      </c>
      <c r="O219" s="187">
        <v>0.37808998917860315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300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321</v>
      </c>
      <c r="O228" s="112" t="s">
        <v>322</v>
      </c>
    </row>
    <row r="229" spans="2:16" x14ac:dyDescent="0.25">
      <c r="B229" s="114" t="s">
        <v>71</v>
      </c>
      <c r="C229" s="184">
        <v>2.2275862068965515</v>
      </c>
      <c r="D229" s="185">
        <v>-0.73419723259389436</v>
      </c>
      <c r="E229" s="184">
        <v>2.3828828828828827</v>
      </c>
      <c r="F229" s="185">
        <f t="shared" ref="F229:J231" si="34">IFERROR(E229-C229,"-")</f>
        <v>0.15529667598633123</v>
      </c>
      <c r="G229" s="184">
        <v>1.6046511627906976</v>
      </c>
      <c r="H229" s="185">
        <f t="shared" si="34"/>
        <v>-0.77823172009218511</v>
      </c>
      <c r="I229" s="184">
        <v>2.4294117647058822</v>
      </c>
      <c r="J229" s="185">
        <f t="shared" si="34"/>
        <v>0.82476060191518452</v>
      </c>
      <c r="K229" s="184">
        <v>2.5857740585774058</v>
      </c>
      <c r="L229" s="185">
        <f t="shared" ref="L229:L231" si="35">IFERROR(K229-I229,"-")</f>
        <v>0.15636229387152367</v>
      </c>
      <c r="M229" s="184">
        <v>2.8736462093862816</v>
      </c>
      <c r="N229" s="185">
        <v>0.28787215080887574</v>
      </c>
      <c r="O229" s="185">
        <v>0.64606000248973006</v>
      </c>
    </row>
    <row r="230" spans="2:16" x14ac:dyDescent="0.25">
      <c r="B230" s="114" t="s">
        <v>73</v>
      </c>
      <c r="C230" s="184">
        <v>2.5797101449275361</v>
      </c>
      <c r="D230" s="185">
        <v>0.27444698703279924</v>
      </c>
      <c r="E230" s="184">
        <v>2.25</v>
      </c>
      <c r="F230" s="185">
        <f t="shared" si="34"/>
        <v>-0.32971014492753614</v>
      </c>
      <c r="G230" s="184">
        <v>2.2702702702702702</v>
      </c>
      <c r="H230" s="185">
        <f t="shared" si="34"/>
        <v>2.0270270270270174E-2</v>
      </c>
      <c r="I230" s="184">
        <v>2.8324022346368714</v>
      </c>
      <c r="J230" s="185">
        <f t="shared" si="34"/>
        <v>0.56213196436660118</v>
      </c>
      <c r="K230" s="184">
        <v>2.5750000000000002</v>
      </c>
      <c r="L230" s="185">
        <f t="shared" si="35"/>
        <v>-0.25740223463687117</v>
      </c>
      <c r="M230" s="184">
        <v>2.9292929292929295</v>
      </c>
      <c r="N230" s="185">
        <v>0.35429292929292933</v>
      </c>
      <c r="O230" s="185">
        <v>0.34958278436539336</v>
      </c>
    </row>
    <row r="231" spans="2:16" x14ac:dyDescent="0.25">
      <c r="B231" s="114" t="s">
        <v>75</v>
      </c>
      <c r="C231" s="184">
        <v>3.0507246376811592</v>
      </c>
      <c r="D231" s="185">
        <v>0.37859349014017551</v>
      </c>
      <c r="E231" s="184">
        <v>3.0352941176470587</v>
      </c>
      <c r="F231" s="185">
        <f t="shared" si="34"/>
        <v>-1.5430520034100503E-2</v>
      </c>
      <c r="G231" s="184">
        <v>1.65625</v>
      </c>
      <c r="H231" s="185">
        <f t="shared" si="34"/>
        <v>-1.3790441176470587</v>
      </c>
      <c r="I231" s="184">
        <v>2.5076142131979697</v>
      </c>
      <c r="J231" s="185">
        <f t="shared" si="34"/>
        <v>0.85136421319796973</v>
      </c>
      <c r="K231" s="184">
        <v>4.1359223300970873</v>
      </c>
      <c r="L231" s="185">
        <f t="shared" si="35"/>
        <v>1.6283081168991176</v>
      </c>
      <c r="M231" s="184">
        <v>2.9226519337016574</v>
      </c>
      <c r="N231" s="185">
        <v>-1.2132703963954299</v>
      </c>
      <c r="O231" s="185">
        <v>-0.12807270397950177</v>
      </c>
    </row>
    <row r="232" spans="2:16" x14ac:dyDescent="0.25">
      <c r="B232" s="114" t="s">
        <v>77</v>
      </c>
      <c r="C232" s="184">
        <v>2.5083333333333333</v>
      </c>
      <c r="D232" s="185">
        <v>-0.20740270727580379</v>
      </c>
      <c r="E232" s="184" t="s">
        <v>229</v>
      </c>
      <c r="F232" s="185" t="str">
        <f>IFERROR(E232-C232,"-")</f>
        <v>-</v>
      </c>
      <c r="G232" s="184">
        <v>1.8064516129032258</v>
      </c>
      <c r="H232" s="185" t="str">
        <f>IFERROR(G232-E232,"-")</f>
        <v>-</v>
      </c>
      <c r="I232" s="184">
        <v>2.7118644067796609</v>
      </c>
      <c r="J232" s="185">
        <f>IFERROR(I232-G232,"-")</f>
        <v>0.90541279387643514</v>
      </c>
      <c r="K232" s="184">
        <v>3.5714285714285716</v>
      </c>
      <c r="L232" s="185">
        <f>IFERROR(K232-I232,"-")</f>
        <v>0.85956416464891072</v>
      </c>
      <c r="M232" s="184">
        <v>4.037383177570093</v>
      </c>
      <c r="N232" s="185">
        <v>0.4659546061415214</v>
      </c>
      <c r="O232" s="185">
        <v>1.5290498442367597</v>
      </c>
    </row>
    <row r="233" spans="2:16" x14ac:dyDescent="0.25">
      <c r="B233" s="114" t="s">
        <v>79</v>
      </c>
      <c r="C233" s="184">
        <v>2.0384615384615383</v>
      </c>
      <c r="D233" s="185">
        <v>-0.97023411371237467</v>
      </c>
      <c r="E233" s="184" t="s">
        <v>229</v>
      </c>
      <c r="F233" s="185" t="str">
        <f t="shared" ref="F233:J241" si="36">IFERROR(E233-C233,"-")</f>
        <v>-</v>
      </c>
      <c r="G233" s="184">
        <v>2.2323232323232323</v>
      </c>
      <c r="H233" s="185" t="str">
        <f t="shared" si="36"/>
        <v>-</v>
      </c>
      <c r="I233" s="184">
        <v>2.7777777777777777</v>
      </c>
      <c r="J233" s="185">
        <f t="shared" si="36"/>
        <v>0.54545454545454541</v>
      </c>
      <c r="K233" s="184">
        <v>2.8666666666666667</v>
      </c>
      <c r="L233" s="185">
        <f t="shared" ref="L233:L241" si="37">IFERROR(K233-I233,"-")</f>
        <v>8.8888888888889017E-2</v>
      </c>
      <c r="M233" s="184">
        <v>2.7593984962406015</v>
      </c>
      <c r="N233" s="185">
        <v>-0.10726817042606518</v>
      </c>
      <c r="O233" s="185">
        <v>0.72093695777906319</v>
      </c>
    </row>
    <row r="234" spans="2:16" x14ac:dyDescent="0.25">
      <c r="B234" s="114" t="s">
        <v>81</v>
      </c>
      <c r="C234" s="184">
        <v>2.5299999999999998</v>
      </c>
      <c r="D234" s="185">
        <v>-0.49127659574468119</v>
      </c>
      <c r="E234" s="184" t="s">
        <v>229</v>
      </c>
      <c r="F234" s="185" t="str">
        <f t="shared" si="36"/>
        <v>-</v>
      </c>
      <c r="G234" s="184">
        <v>2.5396825396825395</v>
      </c>
      <c r="H234" s="185" t="str">
        <f t="shared" si="36"/>
        <v>-</v>
      </c>
      <c r="I234" s="184">
        <v>2.7916666666666665</v>
      </c>
      <c r="J234" s="185">
        <f t="shared" si="36"/>
        <v>0.25198412698412698</v>
      </c>
      <c r="K234" s="184">
        <v>2.5697674418604652</v>
      </c>
      <c r="L234" s="185">
        <f t="shared" si="37"/>
        <v>-0.22189922480620128</v>
      </c>
      <c r="M234" s="184">
        <v>2.324786324786325</v>
      </c>
      <c r="N234" s="185">
        <v>-0.24498111707414028</v>
      </c>
      <c r="O234" s="185">
        <v>-0.20521367521367484</v>
      </c>
    </row>
    <row r="235" spans="2:16" x14ac:dyDescent="0.25">
      <c r="B235" s="114" t="s">
        <v>83</v>
      </c>
      <c r="C235" s="184">
        <v>3.5844155844155843</v>
      </c>
      <c r="D235" s="185">
        <v>-3.5053442133088364E-2</v>
      </c>
      <c r="E235" s="184" t="s">
        <v>229</v>
      </c>
      <c r="F235" s="185" t="str">
        <f t="shared" si="36"/>
        <v>-</v>
      </c>
      <c r="G235" s="184">
        <v>2.5662650602409638</v>
      </c>
      <c r="H235" s="185" t="str">
        <f t="shared" si="36"/>
        <v>-</v>
      </c>
      <c r="I235" s="184">
        <v>3.7247706422018347</v>
      </c>
      <c r="J235" s="185">
        <f t="shared" si="36"/>
        <v>1.1585055819608709</v>
      </c>
      <c r="K235" s="184">
        <v>2.5481481481481483</v>
      </c>
      <c r="L235" s="185">
        <f t="shared" si="37"/>
        <v>-1.1766224940536865</v>
      </c>
      <c r="M235" s="184">
        <v>2.6422764227642275</v>
      </c>
      <c r="N235" s="185">
        <v>9.4128274616079199E-2</v>
      </c>
      <c r="O235" s="185">
        <v>-0.9421391616513568</v>
      </c>
    </row>
    <row r="236" spans="2:16" x14ac:dyDescent="0.25">
      <c r="B236" s="114" t="s">
        <v>85</v>
      </c>
      <c r="C236" s="184">
        <v>2.8250000000000002</v>
      </c>
      <c r="D236" s="185">
        <v>-0.62738095238095237</v>
      </c>
      <c r="E236" s="184">
        <v>2.5714285714285716</v>
      </c>
      <c r="F236" s="185">
        <f t="shared" si="36"/>
        <v>-0.25357142857142856</v>
      </c>
      <c r="G236" s="184">
        <v>2.8058252427184467</v>
      </c>
      <c r="H236" s="185">
        <f t="shared" si="36"/>
        <v>0.23439667128987507</v>
      </c>
      <c r="I236" s="184">
        <v>2.5</v>
      </c>
      <c r="J236" s="185">
        <f t="shared" si="36"/>
        <v>-0.30582524271844669</v>
      </c>
      <c r="K236" s="184">
        <v>3.4957983193277311</v>
      </c>
      <c r="L236" s="185">
        <f t="shared" si="37"/>
        <v>0.99579831932773111</v>
      </c>
      <c r="M236" s="184">
        <v>4.1339285714285712</v>
      </c>
      <c r="N236" s="185">
        <v>0.63813025210084007</v>
      </c>
      <c r="O236" s="185">
        <v>1.308928571428571</v>
      </c>
    </row>
    <row r="237" spans="2:16" x14ac:dyDescent="0.25">
      <c r="B237" s="114" t="s">
        <v>87</v>
      </c>
      <c r="C237" s="184">
        <v>3.0654205607476634</v>
      </c>
      <c r="D237" s="185">
        <v>-0.76185216652506371</v>
      </c>
      <c r="E237" s="184">
        <v>1.8918918918918919</v>
      </c>
      <c r="F237" s="185">
        <f t="shared" si="36"/>
        <v>-1.1735286688557716</v>
      </c>
      <c r="G237" s="184">
        <v>2.9885057471264367</v>
      </c>
      <c r="H237" s="185">
        <f t="shared" si="36"/>
        <v>1.0966138552345448</v>
      </c>
      <c r="I237" s="184">
        <v>2.5051546391752577</v>
      </c>
      <c r="J237" s="185">
        <f t="shared" si="36"/>
        <v>-0.48335110795117897</v>
      </c>
      <c r="K237" s="184">
        <v>2.8235294117647061</v>
      </c>
      <c r="L237" s="185">
        <f t="shared" si="37"/>
        <v>0.31837477258944835</v>
      </c>
      <c r="M237" s="184"/>
      <c r="N237" s="185" t="s">
        <v>229</v>
      </c>
      <c r="O237" s="185" t="s">
        <v>229</v>
      </c>
    </row>
    <row r="238" spans="2:16" x14ac:dyDescent="0.25">
      <c r="B238" s="114" t="s">
        <v>89</v>
      </c>
      <c r="C238" s="184">
        <v>2.8217821782178216</v>
      </c>
      <c r="D238" s="185">
        <v>0.84129437333977286</v>
      </c>
      <c r="E238" s="184">
        <v>2.7872340425531914</v>
      </c>
      <c r="F238" s="185">
        <f t="shared" si="36"/>
        <v>-3.454813566463022E-2</v>
      </c>
      <c r="G238" s="184">
        <v>2.3220338983050848</v>
      </c>
      <c r="H238" s="185">
        <f t="shared" si="36"/>
        <v>-0.46520014424810663</v>
      </c>
      <c r="I238" s="184">
        <v>2.6454545454545455</v>
      </c>
      <c r="J238" s="185">
        <f t="shared" si="36"/>
        <v>0.32342064714946073</v>
      </c>
      <c r="K238" s="184">
        <v>2.8175182481751824</v>
      </c>
      <c r="L238" s="185">
        <f t="shared" si="37"/>
        <v>0.17206370272063687</v>
      </c>
      <c r="M238" s="184"/>
      <c r="N238" s="185" t="s">
        <v>229</v>
      </c>
      <c r="O238" s="185" t="s">
        <v>229</v>
      </c>
    </row>
    <row r="239" spans="2:16" x14ac:dyDescent="0.25">
      <c r="B239" s="114" t="s">
        <v>91</v>
      </c>
      <c r="C239" s="184">
        <v>2.8579234972677594</v>
      </c>
      <c r="D239" s="185">
        <v>0.10792349726775941</v>
      </c>
      <c r="E239" s="184">
        <v>1.7192982456140351</v>
      </c>
      <c r="F239" s="185">
        <f t="shared" si="36"/>
        <v>-1.1386252516537243</v>
      </c>
      <c r="G239" s="184">
        <v>2.6972704714640199</v>
      </c>
      <c r="H239" s="185">
        <f t="shared" si="36"/>
        <v>0.97797222584998478</v>
      </c>
      <c r="I239" s="184">
        <v>2.5934065934065935</v>
      </c>
      <c r="J239" s="185">
        <f t="shared" si="36"/>
        <v>-0.10386387805742636</v>
      </c>
      <c r="K239" s="184">
        <v>3.5201465201465201</v>
      </c>
      <c r="L239" s="185">
        <f t="shared" si="37"/>
        <v>0.92673992673992656</v>
      </c>
      <c r="M239" s="184"/>
      <c r="N239" s="185" t="s">
        <v>229</v>
      </c>
      <c r="O239" s="185" t="s">
        <v>229</v>
      </c>
    </row>
    <row r="240" spans="2:16" x14ac:dyDescent="0.25">
      <c r="B240" s="114" t="s">
        <v>93</v>
      </c>
      <c r="C240" s="184">
        <v>2.2181818181818183</v>
      </c>
      <c r="D240" s="185">
        <v>-0.45032646911099938</v>
      </c>
      <c r="E240" s="184">
        <v>2.6081081081081079</v>
      </c>
      <c r="F240" s="185">
        <f t="shared" si="36"/>
        <v>0.38992628992628964</v>
      </c>
      <c r="G240" s="184">
        <v>2.7487437185929648</v>
      </c>
      <c r="H240" s="185">
        <f t="shared" si="36"/>
        <v>0.14063561048485695</v>
      </c>
      <c r="I240" s="184">
        <v>2.3558718861209966</v>
      </c>
      <c r="J240" s="185">
        <f t="shared" si="36"/>
        <v>-0.39287183247196822</v>
      </c>
      <c r="K240" s="184">
        <v>2.9561403508771931</v>
      </c>
      <c r="L240" s="185">
        <f t="shared" si="37"/>
        <v>0.60026846475619644</v>
      </c>
      <c r="M240" s="184"/>
      <c r="N240" s="185" t="s">
        <v>229</v>
      </c>
      <c r="O240" s="185" t="s">
        <v>229</v>
      </c>
    </row>
    <row r="241" spans="2:16" ht="15.75" x14ac:dyDescent="0.25">
      <c r="B241" s="117" t="s">
        <v>30</v>
      </c>
      <c r="C241" s="186">
        <v>2.6435309973045822</v>
      </c>
      <c r="D241" s="187">
        <v>-0.15457273944946115</v>
      </c>
      <c r="E241" s="186">
        <v>2.3633004926108376</v>
      </c>
      <c r="F241" s="187">
        <f t="shared" si="36"/>
        <v>-0.28023050469374455</v>
      </c>
      <c r="G241" s="186">
        <v>2.5423728813559321</v>
      </c>
      <c r="H241" s="187">
        <f t="shared" si="36"/>
        <v>0.17907238874509446</v>
      </c>
      <c r="I241" s="186">
        <v>2.642156862745098</v>
      </c>
      <c r="J241" s="187">
        <f t="shared" si="36"/>
        <v>9.9783981389165888E-2</v>
      </c>
      <c r="K241" s="186">
        <v>3.0806618407445709</v>
      </c>
      <c r="L241" s="187">
        <f t="shared" si="37"/>
        <v>0.43850497799947297</v>
      </c>
      <c r="M241" s="186">
        <v>3.016025641025641</v>
      </c>
      <c r="N241" s="187">
        <v>-4.008826182193026E-2</v>
      </c>
      <c r="O241" s="187">
        <v>0.40718943412908937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302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321</v>
      </c>
      <c r="O250" s="112" t="s">
        <v>322</v>
      </c>
    </row>
    <row r="251" spans="2:16" x14ac:dyDescent="0.25">
      <c r="B251" s="114" t="s">
        <v>71</v>
      </c>
      <c r="C251" s="184">
        <v>2.8432055749128922</v>
      </c>
      <c r="D251" s="185">
        <v>-0.58634768969191864</v>
      </c>
      <c r="E251" s="184">
        <v>2.4518272425249168</v>
      </c>
      <c r="F251" s="185">
        <f t="shared" ref="F251:J253" si="38">IFERROR(E251-C251,"-")</f>
        <v>-0.39137833238797537</v>
      </c>
      <c r="G251" s="184">
        <v>2</v>
      </c>
      <c r="H251" s="185">
        <f t="shared" si="38"/>
        <v>-0.45182724252491679</v>
      </c>
      <c r="I251" s="184">
        <v>3.0178571428571428</v>
      </c>
      <c r="J251" s="185">
        <f t="shared" si="38"/>
        <v>1.0178571428571428</v>
      </c>
      <c r="K251" s="184">
        <v>2.7947368421052632</v>
      </c>
      <c r="L251" s="185">
        <f t="shared" ref="L251:L253" si="39">IFERROR(K251-I251,"-")</f>
        <v>-0.22312030075187961</v>
      </c>
      <c r="M251" s="184">
        <v>3.1305970149253732</v>
      </c>
      <c r="N251" s="185">
        <v>0.33586017282011005</v>
      </c>
      <c r="O251" s="185">
        <v>0.28739144001248107</v>
      </c>
    </row>
    <row r="252" spans="2:16" x14ac:dyDescent="0.25">
      <c r="B252" s="114" t="s">
        <v>73</v>
      </c>
      <c r="C252" s="184">
        <v>2.6195121951219513</v>
      </c>
      <c r="D252" s="185">
        <v>0.48850782830972417</v>
      </c>
      <c r="E252" s="184">
        <v>2.4299065420560746</v>
      </c>
      <c r="F252" s="185">
        <f t="shared" si="38"/>
        <v>-0.18960565306587673</v>
      </c>
      <c r="G252" s="184">
        <v>2</v>
      </c>
      <c r="H252" s="185">
        <f t="shared" si="38"/>
        <v>-0.42990654205607459</v>
      </c>
      <c r="I252" s="184">
        <v>1.9818181818181819</v>
      </c>
      <c r="J252" s="185">
        <f t="shared" si="38"/>
        <v>-1.8181818181818077E-2</v>
      </c>
      <c r="K252" s="184">
        <v>2.5424836601307188</v>
      </c>
      <c r="L252" s="185">
        <f t="shared" si="39"/>
        <v>0.56066547831253688</v>
      </c>
      <c r="M252" s="184">
        <v>2.8382978723404255</v>
      </c>
      <c r="N252" s="185">
        <v>0.29581421220970672</v>
      </c>
      <c r="O252" s="185">
        <v>0.21878567721847419</v>
      </c>
    </row>
    <row r="253" spans="2:16" x14ac:dyDescent="0.25">
      <c r="B253" s="114" t="s">
        <v>75</v>
      </c>
      <c r="C253" s="184">
        <v>3.0032467532467533</v>
      </c>
      <c r="D253" s="185">
        <v>3.0914737436476436E-2</v>
      </c>
      <c r="E253" s="184">
        <v>2.8</v>
      </c>
      <c r="F253" s="185">
        <f t="shared" si="38"/>
        <v>-0.20324675324675345</v>
      </c>
      <c r="G253" s="184">
        <v>2.25</v>
      </c>
      <c r="H253" s="185">
        <f t="shared" si="38"/>
        <v>-0.54999999999999982</v>
      </c>
      <c r="I253" s="184">
        <v>2.4596774193548385</v>
      </c>
      <c r="J253" s="185">
        <f t="shared" si="38"/>
        <v>0.20967741935483852</v>
      </c>
      <c r="K253" s="184">
        <v>2.0378787878787881</v>
      </c>
      <c r="L253" s="185">
        <f t="shared" si="39"/>
        <v>-0.42179863147605046</v>
      </c>
      <c r="M253" s="184">
        <v>2.6414141414141414</v>
      </c>
      <c r="N253" s="185">
        <v>0.60353535353535337</v>
      </c>
      <c r="O253" s="185">
        <v>-0.36183261183261184</v>
      </c>
    </row>
    <row r="254" spans="2:16" x14ac:dyDescent="0.25">
      <c r="B254" s="114" t="s">
        <v>77</v>
      </c>
      <c r="C254" s="184">
        <v>2.12</v>
      </c>
      <c r="D254" s="185">
        <v>-0.58796460176991161</v>
      </c>
      <c r="E254" s="184" t="s">
        <v>229</v>
      </c>
      <c r="F254" s="185" t="str">
        <f>IFERROR(E254-C254,"-")</f>
        <v>-</v>
      </c>
      <c r="G254" s="184">
        <v>2.1111111111111112</v>
      </c>
      <c r="H254" s="185" t="str">
        <f>IFERROR(G254-E254,"-")</f>
        <v>-</v>
      </c>
      <c r="I254" s="184">
        <v>2.4851485148514851</v>
      </c>
      <c r="J254" s="185">
        <f>IFERROR(I254-G254,"-")</f>
        <v>0.37403740374037397</v>
      </c>
      <c r="K254" s="184">
        <v>1.7355371900826446</v>
      </c>
      <c r="L254" s="185">
        <f>IFERROR(K254-I254,"-")</f>
        <v>-0.74961132476884051</v>
      </c>
      <c r="M254" s="184">
        <v>2.0952380952380953</v>
      </c>
      <c r="N254" s="185">
        <v>0.35970090515545072</v>
      </c>
      <c r="O254" s="185">
        <v>-2.4761904761904763E-2</v>
      </c>
    </row>
    <row r="255" spans="2:16" x14ac:dyDescent="0.25">
      <c r="B255" s="114" t="s">
        <v>79</v>
      </c>
      <c r="C255" s="184">
        <v>3.2692307692307692</v>
      </c>
      <c r="D255" s="185">
        <v>0.83589743589743604</v>
      </c>
      <c r="E255" s="184" t="s">
        <v>229</v>
      </c>
      <c r="F255" s="185" t="str">
        <f t="shared" ref="F255:J263" si="40">IFERROR(E255-C255,"-")</f>
        <v>-</v>
      </c>
      <c r="G255" s="184">
        <v>1.3571428571428572</v>
      </c>
      <c r="H255" s="185" t="str">
        <f t="shared" si="40"/>
        <v>-</v>
      </c>
      <c r="I255" s="184">
        <v>2.6666666666666665</v>
      </c>
      <c r="J255" s="185">
        <f t="shared" si="40"/>
        <v>1.3095238095238093</v>
      </c>
      <c r="K255" s="184">
        <v>2.4285714285714284</v>
      </c>
      <c r="L255" s="185">
        <f t="shared" ref="L255:L263" si="41">IFERROR(K255-I255,"-")</f>
        <v>-0.23809523809523814</v>
      </c>
      <c r="M255" s="184">
        <v>2.8461538461538463</v>
      </c>
      <c r="N255" s="185">
        <v>0.41758241758241788</v>
      </c>
      <c r="O255" s="185">
        <v>-0.42307692307692291</v>
      </c>
    </row>
    <row r="256" spans="2:16" x14ac:dyDescent="0.25">
      <c r="B256" s="114" t="s">
        <v>81</v>
      </c>
      <c r="C256" s="184">
        <v>4.3571428571428568</v>
      </c>
      <c r="D256" s="185">
        <v>2.0844155844155838</v>
      </c>
      <c r="E256" s="184" t="s">
        <v>229</v>
      </c>
      <c r="F256" s="185" t="str">
        <f t="shared" si="40"/>
        <v>-</v>
      </c>
      <c r="G256" s="184">
        <v>5</v>
      </c>
      <c r="H256" s="185" t="str">
        <f t="shared" si="40"/>
        <v>-</v>
      </c>
      <c r="I256" s="184">
        <v>2.5277777777777777</v>
      </c>
      <c r="J256" s="185">
        <f t="shared" si="40"/>
        <v>-2.4722222222222223</v>
      </c>
      <c r="K256" s="184">
        <v>6.2307692307692308</v>
      </c>
      <c r="L256" s="185">
        <f t="shared" si="41"/>
        <v>3.7029914529914532</v>
      </c>
      <c r="M256" s="184">
        <v>5.8461538461538458</v>
      </c>
      <c r="N256" s="185">
        <v>-0.38461538461538503</v>
      </c>
      <c r="O256" s="185">
        <v>1.4890109890109891</v>
      </c>
    </row>
    <row r="257" spans="2:16" x14ac:dyDescent="0.25">
      <c r="B257" s="114" t="s">
        <v>83</v>
      </c>
      <c r="C257" s="184">
        <v>4.0571428571428569</v>
      </c>
      <c r="D257" s="185">
        <v>-0.75535714285714306</v>
      </c>
      <c r="E257" s="184" t="s">
        <v>229</v>
      </c>
      <c r="F257" s="185" t="str">
        <f t="shared" si="40"/>
        <v>-</v>
      </c>
      <c r="G257" s="184">
        <v>4.0370370370370372</v>
      </c>
      <c r="H257" s="185" t="str">
        <f t="shared" si="40"/>
        <v>-</v>
      </c>
      <c r="I257" s="184">
        <v>3.9333333333333331</v>
      </c>
      <c r="J257" s="185">
        <f t="shared" si="40"/>
        <v>-0.10370370370370408</v>
      </c>
      <c r="K257" s="184">
        <v>5.76</v>
      </c>
      <c r="L257" s="185">
        <f t="shared" si="41"/>
        <v>1.8266666666666667</v>
      </c>
      <c r="M257" s="184">
        <v>6.9347826086956523</v>
      </c>
      <c r="N257" s="185">
        <v>1.1747826086956525</v>
      </c>
      <c r="O257" s="185">
        <v>2.8776397515527954</v>
      </c>
    </row>
    <row r="258" spans="2:16" x14ac:dyDescent="0.25">
      <c r="B258" s="114" t="s">
        <v>85</v>
      </c>
      <c r="C258" s="184">
        <v>5.4444444444444446</v>
      </c>
      <c r="D258" s="185">
        <v>1.2005420054200542</v>
      </c>
      <c r="E258" s="184">
        <v>1.5714285714285714</v>
      </c>
      <c r="F258" s="185">
        <f t="shared" si="40"/>
        <v>-3.8730158730158735</v>
      </c>
      <c r="G258" s="184">
        <v>3.6</v>
      </c>
      <c r="H258" s="185">
        <f t="shared" si="40"/>
        <v>2.0285714285714285</v>
      </c>
      <c r="I258" s="184">
        <v>3.5714285714285716</v>
      </c>
      <c r="J258" s="185">
        <f t="shared" si="40"/>
        <v>-2.857142857142847E-2</v>
      </c>
      <c r="K258" s="184">
        <v>7.0909090909090908</v>
      </c>
      <c r="L258" s="185">
        <f t="shared" si="41"/>
        <v>3.5194805194805192</v>
      </c>
      <c r="M258" s="184">
        <v>5.666666666666667</v>
      </c>
      <c r="N258" s="185">
        <v>-1.4242424242424239</v>
      </c>
      <c r="O258" s="185">
        <v>0.22222222222222232</v>
      </c>
    </row>
    <row r="259" spans="2:16" x14ac:dyDescent="0.25">
      <c r="B259" s="114" t="s">
        <v>87</v>
      </c>
      <c r="C259" s="184">
        <v>4.74</v>
      </c>
      <c r="D259" s="185">
        <v>1.8089655172413797</v>
      </c>
      <c r="E259" s="184" t="s">
        <v>229</v>
      </c>
      <c r="F259" s="185" t="str">
        <f t="shared" si="40"/>
        <v>-</v>
      </c>
      <c r="G259" s="184">
        <v>3.4117647058823528</v>
      </c>
      <c r="H259" s="185" t="str">
        <f t="shared" si="40"/>
        <v>-</v>
      </c>
      <c r="I259" s="184">
        <v>1.5625</v>
      </c>
      <c r="J259" s="185">
        <f t="shared" si="40"/>
        <v>-1.8492647058823528</v>
      </c>
      <c r="K259" s="184">
        <v>4.8571428571428568</v>
      </c>
      <c r="L259" s="185">
        <f t="shared" si="41"/>
        <v>3.2946428571428568</v>
      </c>
      <c r="M259" s="184"/>
      <c r="N259" s="185" t="s">
        <v>229</v>
      </c>
      <c r="O259" s="185" t="s">
        <v>229</v>
      </c>
    </row>
    <row r="260" spans="2:16" x14ac:dyDescent="0.25">
      <c r="B260" s="114" t="s">
        <v>89</v>
      </c>
      <c r="C260" s="184">
        <v>1.68</v>
      </c>
      <c r="D260" s="185">
        <v>-0.34222222222222221</v>
      </c>
      <c r="E260" s="184">
        <v>3</v>
      </c>
      <c r="F260" s="185">
        <f t="shared" si="40"/>
        <v>1.32</v>
      </c>
      <c r="G260" s="184">
        <v>2.2935779816513762</v>
      </c>
      <c r="H260" s="185">
        <f t="shared" si="40"/>
        <v>-0.70642201834862384</v>
      </c>
      <c r="I260" s="184">
        <v>2.1153846153846154</v>
      </c>
      <c r="J260" s="185">
        <f t="shared" si="40"/>
        <v>-0.17819336626676074</v>
      </c>
      <c r="K260" s="184">
        <v>1.9391304347826086</v>
      </c>
      <c r="L260" s="185">
        <f t="shared" si="41"/>
        <v>-0.17625418060200682</v>
      </c>
      <c r="M260" s="184"/>
      <c r="N260" s="185" t="s">
        <v>229</v>
      </c>
      <c r="O260" s="185" t="s">
        <v>229</v>
      </c>
    </row>
    <row r="261" spans="2:16" x14ac:dyDescent="0.25">
      <c r="B261" s="114" t="s">
        <v>91</v>
      </c>
      <c r="C261" s="184">
        <v>1.7513812154696133</v>
      </c>
      <c r="D261" s="185">
        <v>0.15838930172298271</v>
      </c>
      <c r="E261" s="184">
        <v>1.6363636363636365</v>
      </c>
      <c r="F261" s="185">
        <f t="shared" si="40"/>
        <v>-0.11501757910597687</v>
      </c>
      <c r="G261" s="184">
        <v>2.5089820359281436</v>
      </c>
      <c r="H261" s="185">
        <f t="shared" si="40"/>
        <v>0.87261839956450715</v>
      </c>
      <c r="I261" s="184">
        <v>2.9285714285714284</v>
      </c>
      <c r="J261" s="185">
        <f t="shared" si="40"/>
        <v>0.41958939264328476</v>
      </c>
      <c r="K261" s="184">
        <v>2.5141242937853105</v>
      </c>
      <c r="L261" s="185">
        <f t="shared" si="41"/>
        <v>-0.41444713478611783</v>
      </c>
      <c r="M261" s="184"/>
      <c r="N261" s="185" t="s">
        <v>229</v>
      </c>
      <c r="O261" s="185" t="s">
        <v>229</v>
      </c>
    </row>
    <row r="262" spans="2:16" x14ac:dyDescent="0.25">
      <c r="B262" s="114" t="s">
        <v>93</v>
      </c>
      <c r="C262" s="184">
        <v>2.174757281553398</v>
      </c>
      <c r="D262" s="185">
        <v>-0.25280455590243234</v>
      </c>
      <c r="E262" s="184">
        <v>1.625</v>
      </c>
      <c r="F262" s="185">
        <f t="shared" si="40"/>
        <v>-0.54975728155339798</v>
      </c>
      <c r="G262" s="184">
        <v>2.5635359116022101</v>
      </c>
      <c r="H262" s="185">
        <f t="shared" si="40"/>
        <v>0.93853591160221006</v>
      </c>
      <c r="I262" s="184">
        <v>2.4390243902439024</v>
      </c>
      <c r="J262" s="185">
        <f t="shared" si="40"/>
        <v>-0.12451152135830768</v>
      </c>
      <c r="K262" s="184">
        <v>2.3510638297872339</v>
      </c>
      <c r="L262" s="185">
        <f t="shared" si="41"/>
        <v>-8.7960560456668446E-2</v>
      </c>
      <c r="M262" s="184"/>
      <c r="N262" s="185" t="s">
        <v>229</v>
      </c>
      <c r="O262" s="185" t="s">
        <v>229</v>
      </c>
    </row>
    <row r="263" spans="2:16" ht="15.75" x14ac:dyDescent="0.25">
      <c r="B263" s="117" t="s">
        <v>30</v>
      </c>
      <c r="C263" s="186">
        <v>2.6512630930375849</v>
      </c>
      <c r="D263" s="187">
        <v>0.13794455807643047</v>
      </c>
      <c r="E263" s="186">
        <v>2.5088495575221237</v>
      </c>
      <c r="F263" s="187">
        <f t="shared" si="40"/>
        <v>-0.14241353551546121</v>
      </c>
      <c r="G263" s="186">
        <v>2.5981981981981983</v>
      </c>
      <c r="H263" s="187">
        <f t="shared" si="40"/>
        <v>8.934864067607462E-2</v>
      </c>
      <c r="I263" s="186">
        <v>2.5553488372093023</v>
      </c>
      <c r="J263" s="187">
        <f t="shared" si="40"/>
        <v>-4.2849360988896024E-2</v>
      </c>
      <c r="K263" s="186">
        <v>2.6137211036539894</v>
      </c>
      <c r="L263" s="187">
        <f t="shared" si="41"/>
        <v>5.8372266444687071E-2</v>
      </c>
      <c r="M263" s="186">
        <v>3.1832971800433838</v>
      </c>
      <c r="N263" s="187">
        <v>0.4714124261418231</v>
      </c>
      <c r="O263" s="187">
        <v>0.29839846917782209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303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321</v>
      </c>
      <c r="O272" s="112" t="s">
        <v>322</v>
      </c>
    </row>
    <row r="273" spans="2:15" x14ac:dyDescent="0.25">
      <c r="B273" s="114" t="s">
        <v>71</v>
      </c>
      <c r="C273" s="184">
        <v>2.5046082949308754</v>
      </c>
      <c r="D273" s="185">
        <v>-0.95567683745201659</v>
      </c>
      <c r="E273" s="184">
        <v>2.1088082901554404</v>
      </c>
      <c r="F273" s="185">
        <f t="shared" ref="F273:J275" si="42">IFERROR(E273-C273,"-")</f>
        <v>-0.39580000477543509</v>
      </c>
      <c r="G273" s="184">
        <v>1.6</v>
      </c>
      <c r="H273" s="185">
        <f t="shared" si="42"/>
        <v>-0.50880829015544027</v>
      </c>
      <c r="I273" s="184">
        <v>2.0763636363636362</v>
      </c>
      <c r="J273" s="185">
        <f t="shared" si="42"/>
        <v>0.4763636363636361</v>
      </c>
      <c r="K273" s="184">
        <v>2.2141280353200883</v>
      </c>
      <c r="L273" s="185">
        <f t="shared" ref="L273:L275" si="43">IFERROR(K273-I273,"-")</f>
        <v>0.13776439895645209</v>
      </c>
      <c r="M273" s="184">
        <v>2.3753280839895012</v>
      </c>
      <c r="N273" s="185">
        <v>0.16120004866941295</v>
      </c>
      <c r="O273" s="185">
        <v>-0.12928021094137421</v>
      </c>
    </row>
    <row r="274" spans="2:15" x14ac:dyDescent="0.25">
      <c r="B274" s="114" t="s">
        <v>73</v>
      </c>
      <c r="C274" s="184">
        <v>2.5240641711229945</v>
      </c>
      <c r="D274" s="185">
        <v>0.43117879562892325</v>
      </c>
      <c r="E274" s="184">
        <v>1.8259803921568627</v>
      </c>
      <c r="F274" s="185">
        <f t="shared" si="42"/>
        <v>-0.69808377896613183</v>
      </c>
      <c r="G274" s="184">
        <v>1.7</v>
      </c>
      <c r="H274" s="185">
        <f t="shared" si="42"/>
        <v>-0.12598039215686274</v>
      </c>
      <c r="I274" s="184">
        <v>2.2489795918367346</v>
      </c>
      <c r="J274" s="185">
        <f t="shared" si="42"/>
        <v>0.54897959183673462</v>
      </c>
      <c r="K274" s="184">
        <v>1.9424920127795526</v>
      </c>
      <c r="L274" s="185">
        <f t="shared" si="43"/>
        <v>-0.30648757905718194</v>
      </c>
      <c r="M274" s="184">
        <v>2.3452380952380953</v>
      </c>
      <c r="N274" s="185">
        <v>0.40274608245854271</v>
      </c>
      <c r="O274" s="185">
        <v>-0.17882607588489918</v>
      </c>
    </row>
    <row r="275" spans="2:15" x14ac:dyDescent="0.25">
      <c r="B275" s="114" t="s">
        <v>75</v>
      </c>
      <c r="C275" s="184">
        <v>1.8194130925507901</v>
      </c>
      <c r="D275" s="185">
        <v>-0.62951802383875854</v>
      </c>
      <c r="E275" s="184">
        <v>1.9261363636363635</v>
      </c>
      <c r="F275" s="185">
        <f t="shared" si="42"/>
        <v>0.10672327108557345</v>
      </c>
      <c r="G275" s="184">
        <v>2</v>
      </c>
      <c r="H275" s="185">
        <f t="shared" si="42"/>
        <v>7.3863636363636465E-2</v>
      </c>
      <c r="I275" s="184">
        <v>1.892156862745098</v>
      </c>
      <c r="J275" s="185">
        <f t="shared" si="42"/>
        <v>-0.10784313725490202</v>
      </c>
      <c r="K275" s="184">
        <v>1.9501557632398754</v>
      </c>
      <c r="L275" s="185">
        <f t="shared" si="43"/>
        <v>5.7998900494777406E-2</v>
      </c>
      <c r="M275" s="184">
        <v>2.1419753086419755</v>
      </c>
      <c r="N275" s="185">
        <v>0.19181954540210011</v>
      </c>
      <c r="O275" s="185">
        <v>0.32256221609118541</v>
      </c>
    </row>
    <row r="276" spans="2:15" x14ac:dyDescent="0.25">
      <c r="B276" s="114" t="s">
        <v>77</v>
      </c>
      <c r="C276" s="184">
        <v>1.8577235772357723</v>
      </c>
      <c r="D276" s="185">
        <v>-0.14629248702125586</v>
      </c>
      <c r="E276" s="184" t="s">
        <v>229</v>
      </c>
      <c r="F276" s="185" t="str">
        <f>IFERROR(E276-C276,"-")</f>
        <v>-</v>
      </c>
      <c r="G276" s="184">
        <v>3</v>
      </c>
      <c r="H276" s="185" t="str">
        <f>IFERROR(G276-E276,"-")</f>
        <v>-</v>
      </c>
      <c r="I276" s="184">
        <v>1.5960591133004927</v>
      </c>
      <c r="J276" s="185">
        <f>IFERROR(I276-G276,"-")</f>
        <v>-1.4039408866995073</v>
      </c>
      <c r="K276" s="184">
        <v>1.4731182795698925</v>
      </c>
      <c r="L276" s="185">
        <f>IFERROR(K276-I276,"-")</f>
        <v>-0.12294083373060016</v>
      </c>
      <c r="M276" s="184">
        <v>2.8341463414634145</v>
      </c>
      <c r="N276" s="185">
        <v>1.361028061893522</v>
      </c>
      <c r="O276" s="185">
        <v>0.97642276422764218</v>
      </c>
    </row>
    <row r="277" spans="2:15" x14ac:dyDescent="0.25">
      <c r="B277" s="114" t="s">
        <v>79</v>
      </c>
      <c r="C277" s="184">
        <v>3.3103448275862069</v>
      </c>
      <c r="D277" s="185">
        <v>0.39197748064743143</v>
      </c>
      <c r="E277" s="184" t="s">
        <v>229</v>
      </c>
      <c r="F277" s="185" t="str">
        <f t="shared" ref="F277:J285" si="44">IFERROR(E277-C277,"-")</f>
        <v>-</v>
      </c>
      <c r="G277" s="184">
        <v>2.2400000000000002</v>
      </c>
      <c r="H277" s="185" t="str">
        <f t="shared" si="44"/>
        <v>-</v>
      </c>
      <c r="I277" s="184">
        <v>3.7692307692307692</v>
      </c>
      <c r="J277" s="185">
        <f t="shared" si="44"/>
        <v>1.5292307692307689</v>
      </c>
      <c r="K277" s="184">
        <v>1.7272727272727273</v>
      </c>
      <c r="L277" s="185">
        <f t="shared" ref="L277:L285" si="45">IFERROR(K277-I277,"-")</f>
        <v>-2.0419580419580416</v>
      </c>
      <c r="M277" s="184">
        <v>1.6956521739130435</v>
      </c>
      <c r="N277" s="185">
        <v>-3.1620553359683834E-2</v>
      </c>
      <c r="O277" s="185">
        <v>-1.6146926536731634</v>
      </c>
    </row>
    <row r="278" spans="2:15" x14ac:dyDescent="0.25">
      <c r="B278" s="114" t="s">
        <v>81</v>
      </c>
      <c r="C278" s="184">
        <v>2.1052631578947367</v>
      </c>
      <c r="D278" s="185">
        <v>-2.0336257309941526</v>
      </c>
      <c r="E278" s="184" t="s">
        <v>229</v>
      </c>
      <c r="F278" s="185" t="str">
        <f t="shared" si="44"/>
        <v>-</v>
      </c>
      <c r="G278" s="184">
        <v>2.2592592592592591</v>
      </c>
      <c r="H278" s="185" t="str">
        <f t="shared" si="44"/>
        <v>-</v>
      </c>
      <c r="I278" s="184">
        <v>6.7254901960784315</v>
      </c>
      <c r="J278" s="185">
        <f t="shared" si="44"/>
        <v>4.4662309368191728</v>
      </c>
      <c r="K278" s="184">
        <v>2.3636363636363638</v>
      </c>
      <c r="L278" s="185">
        <f t="shared" si="45"/>
        <v>-4.3618538324420673</v>
      </c>
      <c r="M278" s="184">
        <v>2.1923076923076925</v>
      </c>
      <c r="N278" s="185">
        <v>-0.17132867132867124</v>
      </c>
      <c r="O278" s="185">
        <v>8.7044534412955787E-2</v>
      </c>
    </row>
    <row r="279" spans="2:15" x14ac:dyDescent="0.25">
      <c r="B279" s="114" t="s">
        <v>83</v>
      </c>
      <c r="C279" s="184">
        <v>3.6153846153846154</v>
      </c>
      <c r="D279" s="185">
        <v>0.91538461538461524</v>
      </c>
      <c r="E279" s="184" t="s">
        <v>229</v>
      </c>
      <c r="F279" s="185" t="str">
        <f t="shared" si="44"/>
        <v>-</v>
      </c>
      <c r="G279" s="184">
        <v>3.76</v>
      </c>
      <c r="H279" s="185" t="str">
        <f t="shared" si="44"/>
        <v>-</v>
      </c>
      <c r="I279" s="184">
        <v>2.4615384615384617</v>
      </c>
      <c r="J279" s="185">
        <f t="shared" si="44"/>
        <v>-1.2984615384615381</v>
      </c>
      <c r="K279" s="184">
        <v>3.6153846153846154</v>
      </c>
      <c r="L279" s="185">
        <f t="shared" si="45"/>
        <v>1.1538461538461537</v>
      </c>
      <c r="M279" s="184">
        <v>3.7234042553191489</v>
      </c>
      <c r="N279" s="185">
        <v>0.10801963993453345</v>
      </c>
      <c r="O279" s="185">
        <v>0.10801963993453345</v>
      </c>
    </row>
    <row r="280" spans="2:15" x14ac:dyDescent="0.25">
      <c r="B280" s="114" t="s">
        <v>85</v>
      </c>
      <c r="C280" s="184">
        <v>4.7647058823529411</v>
      </c>
      <c r="D280" s="185">
        <v>2.1902377972465583</v>
      </c>
      <c r="E280" s="184">
        <v>1.6</v>
      </c>
      <c r="F280" s="185">
        <f t="shared" si="44"/>
        <v>-3.164705882352941</v>
      </c>
      <c r="G280" s="184">
        <v>2.2142857142857144</v>
      </c>
      <c r="H280" s="185">
        <f t="shared" si="44"/>
        <v>0.61428571428571432</v>
      </c>
      <c r="I280" s="184">
        <v>1.6666666666666667</v>
      </c>
      <c r="J280" s="185">
        <f t="shared" si="44"/>
        <v>-0.54761904761904767</v>
      </c>
      <c r="K280" s="184">
        <v>3</v>
      </c>
      <c r="L280" s="185">
        <f t="shared" si="45"/>
        <v>1.3333333333333333</v>
      </c>
      <c r="M280" s="184">
        <v>4.4210526315789478</v>
      </c>
      <c r="N280" s="185">
        <v>1.4210526315789478</v>
      </c>
      <c r="O280" s="185">
        <v>-0.34365325077399334</v>
      </c>
    </row>
    <row r="281" spans="2:15" x14ac:dyDescent="0.25">
      <c r="B281" s="114" t="s">
        <v>87</v>
      </c>
      <c r="C281" s="184">
        <v>2.6578947368421053</v>
      </c>
      <c r="D281" s="185">
        <v>0.13706140350877183</v>
      </c>
      <c r="E281" s="184">
        <v>2.52</v>
      </c>
      <c r="F281" s="185">
        <f t="shared" si="44"/>
        <v>-0.13789473684210529</v>
      </c>
      <c r="G281" s="184">
        <v>3.4242424242424243</v>
      </c>
      <c r="H281" s="185">
        <f t="shared" si="44"/>
        <v>0.90424242424242429</v>
      </c>
      <c r="I281" s="184">
        <v>2.1470588235294117</v>
      </c>
      <c r="J281" s="185">
        <f t="shared" si="44"/>
        <v>-1.2771836007130126</v>
      </c>
      <c r="K281" s="184">
        <v>2.8378378378378377</v>
      </c>
      <c r="L281" s="185">
        <f t="shared" si="45"/>
        <v>0.69077901430842603</v>
      </c>
      <c r="M281" s="184"/>
      <c r="N281" s="185" t="s">
        <v>229</v>
      </c>
      <c r="O281" s="185" t="s">
        <v>229</v>
      </c>
    </row>
    <row r="282" spans="2:15" x14ac:dyDescent="0.25">
      <c r="B282" s="114" t="s">
        <v>89</v>
      </c>
      <c r="C282" s="184">
        <v>1.8509803921568628</v>
      </c>
      <c r="D282" s="185">
        <v>3.0911188004613788E-2</v>
      </c>
      <c r="E282" s="184">
        <v>1.65</v>
      </c>
      <c r="F282" s="185">
        <f t="shared" si="44"/>
        <v>-0.20098039215686292</v>
      </c>
      <c r="G282" s="184">
        <v>1.8473282442748091</v>
      </c>
      <c r="H282" s="185">
        <f t="shared" si="44"/>
        <v>0.19732824427480922</v>
      </c>
      <c r="I282" s="184">
        <v>1.7763975155279503</v>
      </c>
      <c r="J282" s="185">
        <f t="shared" si="44"/>
        <v>-7.0930728746858795E-2</v>
      </c>
      <c r="K282" s="184">
        <v>1.8677685950413223</v>
      </c>
      <c r="L282" s="185">
        <f t="shared" si="45"/>
        <v>9.1371079513371978E-2</v>
      </c>
      <c r="M282" s="184"/>
      <c r="N282" s="185" t="s">
        <v>229</v>
      </c>
      <c r="O282" s="185" t="s">
        <v>229</v>
      </c>
    </row>
    <row r="283" spans="2:15" x14ac:dyDescent="0.25">
      <c r="B283" s="114" t="s">
        <v>91</v>
      </c>
      <c r="C283" s="184">
        <v>1.84375</v>
      </c>
      <c r="D283" s="185">
        <v>-0.92207278481012667</v>
      </c>
      <c r="E283" s="184">
        <v>1.8148148148148149</v>
      </c>
      <c r="F283" s="185">
        <f t="shared" si="44"/>
        <v>-2.8935185185185119E-2</v>
      </c>
      <c r="G283" s="184">
        <v>1.9113924050632911</v>
      </c>
      <c r="H283" s="185">
        <f t="shared" si="44"/>
        <v>9.6577590248476231E-2</v>
      </c>
      <c r="I283" s="184">
        <v>2.0648854961832059</v>
      </c>
      <c r="J283" s="185">
        <f t="shared" si="44"/>
        <v>0.15349309111991483</v>
      </c>
      <c r="K283" s="184">
        <v>2.1746575342465753</v>
      </c>
      <c r="L283" s="185">
        <f t="shared" si="45"/>
        <v>0.10977203806336933</v>
      </c>
      <c r="M283" s="184"/>
      <c r="N283" s="185" t="s">
        <v>229</v>
      </c>
      <c r="O283" s="185" t="s">
        <v>229</v>
      </c>
    </row>
    <row r="284" spans="2:15" x14ac:dyDescent="0.25">
      <c r="B284" s="114" t="s">
        <v>93</v>
      </c>
      <c r="C284" s="184">
        <v>2.1683937823834198</v>
      </c>
      <c r="D284" s="185">
        <v>-0.19561439757568033</v>
      </c>
      <c r="E284" s="184">
        <v>1.9583333333333333</v>
      </c>
      <c r="F284" s="185">
        <f t="shared" si="44"/>
        <v>-0.21006044905008658</v>
      </c>
      <c r="G284" s="184">
        <v>2.2438271604938271</v>
      </c>
      <c r="H284" s="185">
        <f t="shared" si="44"/>
        <v>0.28549382716049387</v>
      </c>
      <c r="I284" s="184">
        <v>1.8543417366946779</v>
      </c>
      <c r="J284" s="185">
        <f t="shared" si="44"/>
        <v>-0.38948542379914919</v>
      </c>
      <c r="K284" s="184">
        <v>1.8375350140056022</v>
      </c>
      <c r="L284" s="185">
        <f t="shared" si="45"/>
        <v>-1.6806722689075793E-2</v>
      </c>
      <c r="M284" s="184"/>
      <c r="N284" s="185" t="s">
        <v>229</v>
      </c>
      <c r="O284" s="185" t="s">
        <v>229</v>
      </c>
    </row>
    <row r="285" spans="2:15" ht="15.75" x14ac:dyDescent="0.25">
      <c r="B285" s="117" t="s">
        <v>30</v>
      </c>
      <c r="C285" s="186">
        <v>2.1928384930995897</v>
      </c>
      <c r="D285" s="187">
        <v>-0.33121375283860699</v>
      </c>
      <c r="E285" s="186">
        <v>1.9644484958979034</v>
      </c>
      <c r="F285" s="187">
        <f t="shared" si="44"/>
        <v>-0.22838999720168629</v>
      </c>
      <c r="G285" s="186">
        <v>2.1871599564744288</v>
      </c>
      <c r="H285" s="187">
        <f t="shared" si="44"/>
        <v>0.22271146057652547</v>
      </c>
      <c r="I285" s="186">
        <v>2.1336870026525201</v>
      </c>
      <c r="J285" s="187">
        <f t="shared" si="44"/>
        <v>-5.3472953821908753E-2</v>
      </c>
      <c r="K285" s="186">
        <v>2.00081466395112</v>
      </c>
      <c r="L285" s="187">
        <f t="shared" si="45"/>
        <v>-0.13287233870140014</v>
      </c>
      <c r="M285" s="186">
        <v>2.4561653599429794</v>
      </c>
      <c r="N285" s="187">
        <v>0.44961657146884715</v>
      </c>
      <c r="O285" s="187">
        <v>0.14101384479146439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EC0E9-A676-4B5B-A60F-467CD26D0858}">
  <sheetPr>
    <tabColor theme="4" tint="0.79998168889431442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284</v>
      </c>
      <c r="F7" s="296"/>
      <c r="G7" s="297" t="s">
        <v>285</v>
      </c>
      <c r="H7" s="296"/>
      <c r="I7" s="297" t="s">
        <v>286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v>0.10147607474953979</v>
      </c>
      <c r="O9" s="185"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v>0.18151418816066345</v>
      </c>
      <c r="O10" s="185"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v>0.23488800911136698</v>
      </c>
      <c r="O11" s="185"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229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v>0.1941653982482614</v>
      </c>
      <c r="O12" s="185"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229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v>-0.1858879372183706</v>
      </c>
      <c r="O13" s="185"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229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v>-9.1347913770983613E-2</v>
      </c>
      <c r="O14" s="185"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229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v>-0.31230915971755335</v>
      </c>
      <c r="O15" s="185"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v>-9.0765063869268303E-2</v>
      </c>
      <c r="O16" s="185"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/>
      <c r="N17" s="185" t="s">
        <v>229</v>
      </c>
      <c r="O17" s="185" t="s">
        <v>229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/>
      <c r="N18" s="185" t="s">
        <v>229</v>
      </c>
      <c r="O18" s="185" t="s">
        <v>229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/>
      <c r="N19" s="185" t="s">
        <v>229</v>
      </c>
      <c r="O19" s="185" t="s">
        <v>229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/>
      <c r="N20" s="185" t="s">
        <v>229</v>
      </c>
      <c r="O20" s="185" t="s">
        <v>229</v>
      </c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2.401404066739397</v>
      </c>
      <c r="N21" s="187">
        <v>1.5525888445557356E-2</v>
      </c>
      <c r="O21" s="187">
        <v>9.4141145642273827E-2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284</v>
      </c>
      <c r="F29" s="296"/>
      <c r="G29" s="297" t="s">
        <v>285</v>
      </c>
      <c r="H29" s="296"/>
      <c r="I29" s="297" t="s">
        <v>286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2.4375030409186005</v>
      </c>
      <c r="D31" s="185">
        <v>-0.13328604427593271</v>
      </c>
      <c r="E31" s="184">
        <v>2.2460468058191019</v>
      </c>
      <c r="F31" s="185">
        <f t="shared" ref="F31:J43" si="2">IFERROR(E31-C31,"-")</f>
        <v>-0.19145623509949861</v>
      </c>
      <c r="G31" s="184">
        <v>1.9022445982798406</v>
      </c>
      <c r="H31" s="185">
        <f t="shared" si="2"/>
        <v>-0.34380220753926127</v>
      </c>
      <c r="I31" s="184">
        <v>2.8322493991234272</v>
      </c>
      <c r="J31" s="185">
        <f t="shared" si="2"/>
        <v>0.93000480084358661</v>
      </c>
      <c r="K31" s="184">
        <v>2.5235291626074803</v>
      </c>
      <c r="L31" s="185">
        <f t="shared" ref="L31:L43" si="3">IFERROR(K31-I31,"-")</f>
        <v>-0.30872023651594693</v>
      </c>
      <c r="M31" s="184">
        <v>2.6250052373570201</v>
      </c>
      <c r="N31" s="185">
        <v>0.10147607474953979</v>
      </c>
      <c r="O31" s="185">
        <v>0.18750219643841959</v>
      </c>
    </row>
    <row r="32" spans="1:16" x14ac:dyDescent="0.25">
      <c r="B32" s="114" t="s">
        <v>73</v>
      </c>
      <c r="C32" s="184">
        <v>2.2594008313822926</v>
      </c>
      <c r="D32" s="185">
        <v>2.8036745418800191E-2</v>
      </c>
      <c r="E32" s="184">
        <v>2.2190549563430921</v>
      </c>
      <c r="F32" s="185">
        <f t="shared" si="2"/>
        <v>-4.0345875039200507E-2</v>
      </c>
      <c r="G32" s="184">
        <v>1.8830991170252456</v>
      </c>
      <c r="H32" s="185">
        <f t="shared" si="2"/>
        <v>-0.33595583931784656</v>
      </c>
      <c r="I32" s="184">
        <v>2.4567090685268771</v>
      </c>
      <c r="J32" s="185">
        <f t="shared" si="2"/>
        <v>0.57360995150163152</v>
      </c>
      <c r="K32" s="184">
        <v>2.2917233809001099</v>
      </c>
      <c r="L32" s="185">
        <f t="shared" si="3"/>
        <v>-0.16498568762676724</v>
      </c>
      <c r="M32" s="184">
        <v>2.4732375690607733</v>
      </c>
      <c r="N32" s="185">
        <v>0.18151418816066345</v>
      </c>
      <c r="O32" s="185">
        <v>0.21383673767848066</v>
      </c>
    </row>
    <row r="33" spans="2:16" x14ac:dyDescent="0.25">
      <c r="B33" s="114" t="s">
        <v>75</v>
      </c>
      <c r="C33" s="184">
        <v>2.2686073740759447</v>
      </c>
      <c r="D33" s="185">
        <v>-5.2755050823544813E-2</v>
      </c>
      <c r="E33" s="184">
        <v>2.2663384064458372</v>
      </c>
      <c r="F33" s="185">
        <f t="shared" si="2"/>
        <v>-2.2689676301075323E-3</v>
      </c>
      <c r="G33" s="184">
        <v>2.1653413498836307</v>
      </c>
      <c r="H33" s="185">
        <f t="shared" si="2"/>
        <v>-0.10099705656220648</v>
      </c>
      <c r="I33" s="184">
        <v>2.3488082178119076</v>
      </c>
      <c r="J33" s="185">
        <f t="shared" si="2"/>
        <v>0.18346686792827693</v>
      </c>
      <c r="K33" s="184">
        <v>2.3180265353142131</v>
      </c>
      <c r="L33" s="185">
        <f t="shared" si="3"/>
        <v>-3.0781682497694529E-2</v>
      </c>
      <c r="M33" s="184">
        <v>2.5529145444255801</v>
      </c>
      <c r="N33" s="185">
        <v>0.23488800911136698</v>
      </c>
      <c r="O33" s="185">
        <v>0.28430717034963537</v>
      </c>
    </row>
    <row r="34" spans="2:16" x14ac:dyDescent="0.25">
      <c r="B34" s="114" t="s">
        <v>77</v>
      </c>
      <c r="C34" s="184">
        <v>2.2437044993435973</v>
      </c>
      <c r="D34" s="185">
        <v>0.12826639085959179</v>
      </c>
      <c r="E34" s="184" t="s">
        <v>229</v>
      </c>
      <c r="F34" s="185" t="str">
        <f t="shared" si="2"/>
        <v>-</v>
      </c>
      <c r="G34" s="184">
        <v>2.0378243201000314</v>
      </c>
      <c r="H34" s="185" t="str">
        <f t="shared" si="2"/>
        <v>-</v>
      </c>
      <c r="I34" s="184">
        <v>2.5104382929642446</v>
      </c>
      <c r="J34" s="185">
        <f t="shared" si="2"/>
        <v>0.47261397286421314</v>
      </c>
      <c r="K34" s="184">
        <v>2.2301869061292678</v>
      </c>
      <c r="L34" s="185">
        <f t="shared" si="3"/>
        <v>-0.28025138683497675</v>
      </c>
      <c r="M34" s="184">
        <v>2.4243523043775292</v>
      </c>
      <c r="N34" s="185">
        <v>0.1941653982482614</v>
      </c>
      <c r="O34" s="185">
        <v>0.18064780503393196</v>
      </c>
    </row>
    <row r="35" spans="2:16" x14ac:dyDescent="0.25">
      <c r="B35" s="114" t="s">
        <v>79</v>
      </c>
      <c r="C35" s="184">
        <v>2.0568508838902919</v>
      </c>
      <c r="D35" s="185">
        <v>5.1461035643300956E-2</v>
      </c>
      <c r="E35" s="184" t="s">
        <v>229</v>
      </c>
      <c r="F35" s="185" t="str">
        <f t="shared" si="2"/>
        <v>-</v>
      </c>
      <c r="G35" s="184">
        <v>1.9151056197688323</v>
      </c>
      <c r="H35" s="185" t="str">
        <f t="shared" si="2"/>
        <v>-</v>
      </c>
      <c r="I35" s="184">
        <v>2.4632700120786208</v>
      </c>
      <c r="J35" s="185">
        <f t="shared" si="2"/>
        <v>0.54816439230978853</v>
      </c>
      <c r="K35" s="184">
        <v>2.3830322688887646</v>
      </c>
      <c r="L35" s="185">
        <f t="shared" si="3"/>
        <v>-8.0237743189856214E-2</v>
      </c>
      <c r="M35" s="184">
        <v>2.197144331670394</v>
      </c>
      <c r="N35" s="185">
        <v>-0.1858879372183706</v>
      </c>
      <c r="O35" s="185">
        <v>0.14029344778010211</v>
      </c>
    </row>
    <row r="36" spans="2:16" x14ac:dyDescent="0.25">
      <c r="B36" s="114" t="s">
        <v>81</v>
      </c>
      <c r="C36" s="184">
        <v>2.0880498971534736</v>
      </c>
      <c r="D36" s="185">
        <v>5.2550532056582E-2</v>
      </c>
      <c r="E36" s="184" t="s">
        <v>229</v>
      </c>
      <c r="F36" s="185" t="str">
        <f t="shared" si="2"/>
        <v>-</v>
      </c>
      <c r="G36" s="184">
        <v>1.9788051104054354</v>
      </c>
      <c r="H36" s="185" t="str">
        <f t="shared" si="2"/>
        <v>-</v>
      </c>
      <c r="I36" s="184">
        <v>2.2983870967741935</v>
      </c>
      <c r="J36" s="185">
        <f t="shared" si="2"/>
        <v>0.31958198636875812</v>
      </c>
      <c r="K36" s="184">
        <v>2.1486403825835509</v>
      </c>
      <c r="L36" s="185">
        <f t="shared" si="3"/>
        <v>-0.14974671419064256</v>
      </c>
      <c r="M36" s="184">
        <v>2.0572924688125673</v>
      </c>
      <c r="N36" s="185">
        <v>-9.1347913770983613E-2</v>
      </c>
      <c r="O36" s="185">
        <v>-3.0757428340906223E-2</v>
      </c>
    </row>
    <row r="37" spans="2:16" x14ac:dyDescent="0.25">
      <c r="B37" s="114" t="s">
        <v>83</v>
      </c>
      <c r="C37" s="184">
        <v>2.3600534014395169</v>
      </c>
      <c r="D37" s="185">
        <v>0.1226836243587508</v>
      </c>
      <c r="E37" s="184" t="s">
        <v>229</v>
      </c>
      <c r="F37" s="185" t="str">
        <f t="shared" si="2"/>
        <v>-</v>
      </c>
      <c r="G37" s="184">
        <v>2.1686345325739684</v>
      </c>
      <c r="H37" s="185" t="str">
        <f t="shared" si="2"/>
        <v>-</v>
      </c>
      <c r="I37" s="184">
        <v>2.3937399767737655</v>
      </c>
      <c r="J37" s="185">
        <f t="shared" si="2"/>
        <v>0.22510544419979706</v>
      </c>
      <c r="K37" s="184">
        <v>2.4037477691850091</v>
      </c>
      <c r="L37" s="185">
        <f t="shared" si="3"/>
        <v>1.000779241124361E-2</v>
      </c>
      <c r="M37" s="184">
        <v>2.0914386094674557</v>
      </c>
      <c r="N37" s="185">
        <v>-0.31230915971755335</v>
      </c>
      <c r="O37" s="185">
        <v>-0.26861479197206117</v>
      </c>
    </row>
    <row r="38" spans="2:16" x14ac:dyDescent="0.25">
      <c r="B38" s="114" t="s">
        <v>85</v>
      </c>
      <c r="C38" s="184">
        <v>2.8067860508953819</v>
      </c>
      <c r="D38" s="185">
        <v>3.7496196834911455E-2</v>
      </c>
      <c r="E38" s="184">
        <v>2.2469008264462809</v>
      </c>
      <c r="F38" s="185">
        <f t="shared" si="2"/>
        <v>-0.55988522444910105</v>
      </c>
      <c r="G38" s="184">
        <v>2.5961220825852784</v>
      </c>
      <c r="H38" s="185">
        <f t="shared" si="2"/>
        <v>0.34922125613899757</v>
      </c>
      <c r="I38" s="184">
        <v>2.6865335051546393</v>
      </c>
      <c r="J38" s="185">
        <f t="shared" si="2"/>
        <v>9.0411422569360855E-2</v>
      </c>
      <c r="K38" s="184">
        <v>2.8928833455612621</v>
      </c>
      <c r="L38" s="185">
        <f t="shared" si="3"/>
        <v>0.20634984040662285</v>
      </c>
      <c r="M38" s="184">
        <v>2.8021182816919938</v>
      </c>
      <c r="N38" s="185">
        <v>-9.0765063869268303E-2</v>
      </c>
      <c r="O38" s="185">
        <v>-4.6677692033880724E-3</v>
      </c>
    </row>
    <row r="39" spans="2:16" x14ac:dyDescent="0.25">
      <c r="B39" s="114" t="s">
        <v>87</v>
      </c>
      <c r="C39" s="184">
        <v>2.2805777888944472</v>
      </c>
      <c r="D39" s="185">
        <v>-0.34084849828176011</v>
      </c>
      <c r="E39" s="184">
        <v>1.9535228344335174</v>
      </c>
      <c r="F39" s="185">
        <f t="shared" si="2"/>
        <v>-0.3270549544609298</v>
      </c>
      <c r="G39" s="184">
        <v>2.197656771687003</v>
      </c>
      <c r="H39" s="185">
        <f t="shared" si="2"/>
        <v>0.24413393725348564</v>
      </c>
      <c r="I39" s="184">
        <v>2.1155368505436143</v>
      </c>
      <c r="J39" s="185">
        <f t="shared" si="2"/>
        <v>-8.211992114338873E-2</v>
      </c>
      <c r="K39" s="184">
        <v>2.5199899579489111</v>
      </c>
      <c r="L39" s="185">
        <f t="shared" si="3"/>
        <v>0.40445310740529683</v>
      </c>
      <c r="M39" s="184"/>
      <c r="N39" s="185" t="s">
        <v>229</v>
      </c>
      <c r="O39" s="185" t="s">
        <v>229</v>
      </c>
    </row>
    <row r="40" spans="2:16" x14ac:dyDescent="0.25">
      <c r="B40" s="114" t="s">
        <v>89</v>
      </c>
      <c r="C40" s="184">
        <v>2.147882422230551</v>
      </c>
      <c r="D40" s="185">
        <v>-5.1010124911023524E-2</v>
      </c>
      <c r="E40" s="184">
        <v>1.8614755861475587</v>
      </c>
      <c r="F40" s="185">
        <f t="shared" si="2"/>
        <v>-0.28640683608299233</v>
      </c>
      <c r="G40" s="184">
        <v>2.1695147304903402</v>
      </c>
      <c r="H40" s="185">
        <f t="shared" si="2"/>
        <v>0.30803914434278146</v>
      </c>
      <c r="I40" s="184">
        <v>2.1997993799015139</v>
      </c>
      <c r="J40" s="185">
        <f t="shared" si="2"/>
        <v>3.0284649411173703E-2</v>
      </c>
      <c r="K40" s="184">
        <v>2.3996983408748114</v>
      </c>
      <c r="L40" s="185">
        <f t="shared" si="3"/>
        <v>0.19989896097329751</v>
      </c>
      <c r="M40" s="184"/>
      <c r="N40" s="185" t="s">
        <v>229</v>
      </c>
      <c r="O40" s="185" t="s">
        <v>229</v>
      </c>
    </row>
    <row r="41" spans="2:16" x14ac:dyDescent="0.25">
      <c r="B41" s="114" t="s">
        <v>91</v>
      </c>
      <c r="C41" s="184">
        <v>2.1971869956190915</v>
      </c>
      <c r="D41" s="185">
        <v>-9.3617289057742248E-2</v>
      </c>
      <c r="E41" s="184">
        <v>1.8271224086870681</v>
      </c>
      <c r="F41" s="185">
        <f t="shared" si="2"/>
        <v>-0.37006458693202338</v>
      </c>
      <c r="G41" s="184">
        <v>2.1612137203166228</v>
      </c>
      <c r="H41" s="185">
        <f t="shared" si="2"/>
        <v>0.33409131162955474</v>
      </c>
      <c r="I41" s="184">
        <v>2.2195556611619343</v>
      </c>
      <c r="J41" s="185">
        <f t="shared" si="2"/>
        <v>5.8341940845311413E-2</v>
      </c>
      <c r="K41" s="184">
        <v>2.3657835805129506</v>
      </c>
      <c r="L41" s="185">
        <f t="shared" si="3"/>
        <v>0.14622791935101631</v>
      </c>
      <c r="M41" s="184"/>
      <c r="N41" s="185" t="s">
        <v>229</v>
      </c>
      <c r="O41" s="185" t="s">
        <v>229</v>
      </c>
    </row>
    <row r="42" spans="2:16" x14ac:dyDescent="0.25">
      <c r="B42" s="114" t="s">
        <v>93</v>
      </c>
      <c r="C42" s="184">
        <v>2.3393872771591071</v>
      </c>
      <c r="D42" s="185">
        <v>-5.170401504454869E-2</v>
      </c>
      <c r="E42" s="184">
        <v>1.945705257110026</v>
      </c>
      <c r="F42" s="185">
        <f t="shared" si="2"/>
        <v>-0.39368202004908115</v>
      </c>
      <c r="G42" s="184">
        <v>2.5686888669084516</v>
      </c>
      <c r="H42" s="185">
        <f t="shared" si="2"/>
        <v>0.6229836097984256</v>
      </c>
      <c r="I42" s="184">
        <v>2.2557062382641351</v>
      </c>
      <c r="J42" s="185">
        <f t="shared" si="2"/>
        <v>-0.31298262864431647</v>
      </c>
      <c r="K42" s="184">
        <v>2.5818146474218788</v>
      </c>
      <c r="L42" s="185">
        <f t="shared" si="3"/>
        <v>0.32610840915774375</v>
      </c>
      <c r="M42" s="184"/>
      <c r="N42" s="185" t="s">
        <v>229</v>
      </c>
      <c r="O42" s="185" t="s">
        <v>229</v>
      </c>
    </row>
    <row r="43" spans="2:16" ht="15.75" x14ac:dyDescent="0.25">
      <c r="B43" s="117" t="s">
        <v>30</v>
      </c>
      <c r="C43" s="186">
        <v>2.2840414672322664</v>
      </c>
      <c r="D43" s="187">
        <v>-1.9773709967067177E-2</v>
      </c>
      <c r="E43" s="186">
        <v>2.0931353607171839</v>
      </c>
      <c r="F43" s="187">
        <f t="shared" si="2"/>
        <v>-0.19090610651508255</v>
      </c>
      <c r="G43" s="186">
        <v>2.1866149593931499</v>
      </c>
      <c r="H43" s="187">
        <f t="shared" si="2"/>
        <v>9.3479598675966002E-2</v>
      </c>
      <c r="I43" s="186">
        <v>2.3720011696365835</v>
      </c>
      <c r="J43" s="187">
        <f t="shared" si="2"/>
        <v>0.1853862102434336</v>
      </c>
      <c r="K43" s="186">
        <v>2.410875374829053</v>
      </c>
      <c r="L43" s="187">
        <f t="shared" si="3"/>
        <v>3.8874205192469535E-2</v>
      </c>
      <c r="M43" s="186">
        <v>2.401404066739397</v>
      </c>
      <c r="N43" s="187">
        <v>1.5525888445557356E-2</v>
      </c>
      <c r="O43" s="187">
        <v>9.4141145642273827E-2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284</v>
      </c>
      <c r="F51" s="296"/>
      <c r="G51" s="297" t="s">
        <v>285</v>
      </c>
      <c r="H51" s="296"/>
      <c r="I51" s="297" t="s">
        <v>286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/>
      <c r="B53" s="114" t="s">
        <v>71</v>
      </c>
      <c r="C53" s="184">
        <v>2.4552906110283161</v>
      </c>
      <c r="D53" s="185">
        <v>-0.20450127047538702</v>
      </c>
      <c r="E53" s="184">
        <v>2.4191376017690218</v>
      </c>
      <c r="F53" s="185">
        <f t="shared" ref="F53:J65" si="4">IFERROR(E53-C53,"-")</f>
        <v>-3.6153009259294322E-2</v>
      </c>
      <c r="G53" s="184">
        <v>1.8884439359267735</v>
      </c>
      <c r="H53" s="185">
        <f t="shared" si="4"/>
        <v>-0.53069366584224831</v>
      </c>
      <c r="I53" s="184">
        <v>3.0459280303030303</v>
      </c>
      <c r="J53" s="185">
        <f t="shared" si="4"/>
        <v>1.1574840943762568</v>
      </c>
      <c r="K53" s="184">
        <v>2.5357270326218861</v>
      </c>
      <c r="L53" s="185">
        <f t="shared" ref="L53:L65" si="5">IFERROR(K53-I53,"-")</f>
        <v>-0.51020099768114413</v>
      </c>
      <c r="M53" s="184">
        <v>2.677678115656676</v>
      </c>
      <c r="N53" s="185">
        <v>0.14195108303478987</v>
      </c>
      <c r="O53" s="185">
        <v>0.22238750462835988</v>
      </c>
    </row>
    <row r="54" spans="1:16" x14ac:dyDescent="0.25">
      <c r="A54" s="1"/>
      <c r="B54" s="114" t="s">
        <v>73</v>
      </c>
      <c r="C54" s="184">
        <v>2.3591097698981516</v>
      </c>
      <c r="D54" s="185">
        <v>4.5493068750888099E-2</v>
      </c>
      <c r="E54" s="184">
        <v>2.3082387594212941</v>
      </c>
      <c r="F54" s="185">
        <f t="shared" si="4"/>
        <v>-5.0871010476857492E-2</v>
      </c>
      <c r="G54" s="184">
        <v>1.9543461439257157</v>
      </c>
      <c r="H54" s="185">
        <f t="shared" si="4"/>
        <v>-0.35389261549557838</v>
      </c>
      <c r="I54" s="184">
        <v>2.5615745079662604</v>
      </c>
      <c r="J54" s="185">
        <f t="shared" si="4"/>
        <v>0.6072283640405447</v>
      </c>
      <c r="K54" s="184">
        <v>2.3779191670884248</v>
      </c>
      <c r="L54" s="185">
        <f t="shared" si="5"/>
        <v>-0.18365534087783564</v>
      </c>
      <c r="M54" s="184">
        <v>2.5754752996869512</v>
      </c>
      <c r="N54" s="185">
        <v>0.19755613259852645</v>
      </c>
      <c r="O54" s="185">
        <v>0.21636552978879964</v>
      </c>
    </row>
    <row r="55" spans="1:16" x14ac:dyDescent="0.25">
      <c r="A55" s="1"/>
      <c r="B55" s="114" t="s">
        <v>75</v>
      </c>
      <c r="C55" s="184">
        <v>2.3248919619706139</v>
      </c>
      <c r="D55" s="185">
        <v>-0.14351246141011265</v>
      </c>
      <c r="E55" s="184">
        <v>2.3149999999999999</v>
      </c>
      <c r="F55" s="185">
        <f t="shared" si="4"/>
        <v>-9.8919619706139272E-3</v>
      </c>
      <c r="G55" s="184">
        <v>2.4047530634979575</v>
      </c>
      <c r="H55" s="185">
        <f t="shared" si="4"/>
        <v>8.975306349795753E-2</v>
      </c>
      <c r="I55" s="184">
        <v>2.4389859864588255</v>
      </c>
      <c r="J55" s="185">
        <f t="shared" si="4"/>
        <v>3.4232922960867995E-2</v>
      </c>
      <c r="K55" s="184">
        <v>2.280765423952491</v>
      </c>
      <c r="L55" s="185">
        <f t="shared" si="5"/>
        <v>-0.15822056250633443</v>
      </c>
      <c r="M55" s="184">
        <v>2.5351388153415537</v>
      </c>
      <c r="N55" s="185">
        <v>0.25437339138906268</v>
      </c>
      <c r="O55" s="185">
        <v>0.21024685337093985</v>
      </c>
    </row>
    <row r="56" spans="1:16" x14ac:dyDescent="0.25">
      <c r="A56" s="1"/>
      <c r="B56" s="114" t="s">
        <v>77</v>
      </c>
      <c r="C56" s="184">
        <v>2.4152287654458422</v>
      </c>
      <c r="D56" s="185">
        <v>0.1921820146772637</v>
      </c>
      <c r="E56" s="184" t="s">
        <v>229</v>
      </c>
      <c r="F56" s="185" t="str">
        <f t="shared" si="4"/>
        <v>-</v>
      </c>
      <c r="G56" s="184">
        <v>2.0838247011952191</v>
      </c>
      <c r="H56" s="185" t="str">
        <f t="shared" si="4"/>
        <v>-</v>
      </c>
      <c r="I56" s="184">
        <v>2.5931468036125378</v>
      </c>
      <c r="J56" s="185">
        <f t="shared" si="4"/>
        <v>0.50932210241731868</v>
      </c>
      <c r="K56" s="184">
        <v>2.3284384871510286</v>
      </c>
      <c r="L56" s="185">
        <f t="shared" si="5"/>
        <v>-0.26470831646150916</v>
      </c>
      <c r="M56" s="184">
        <v>2.5466188983430365</v>
      </c>
      <c r="N56" s="185">
        <v>0.21818041119200782</v>
      </c>
      <c r="O56" s="185">
        <v>0.13139013289719426</v>
      </c>
    </row>
    <row r="57" spans="1:16" x14ac:dyDescent="0.25">
      <c r="A57" s="1"/>
      <c r="B57" s="114" t="s">
        <v>79</v>
      </c>
      <c r="C57" s="184">
        <v>2.1058795970953383</v>
      </c>
      <c r="D57" s="185">
        <v>8.1565521699398236E-2</v>
      </c>
      <c r="E57" s="184" t="s">
        <v>229</v>
      </c>
      <c r="F57" s="185" t="str">
        <f t="shared" si="4"/>
        <v>-</v>
      </c>
      <c r="G57" s="184">
        <v>1.9248753857108949</v>
      </c>
      <c r="H57" s="185" t="str">
        <f t="shared" si="4"/>
        <v>-</v>
      </c>
      <c r="I57" s="184">
        <v>2.4652253909843607</v>
      </c>
      <c r="J57" s="185">
        <f t="shared" si="4"/>
        <v>0.54035000527346577</v>
      </c>
      <c r="K57" s="184">
        <v>2.3221131369798971</v>
      </c>
      <c r="L57" s="185">
        <f t="shared" si="5"/>
        <v>-0.14311225400446359</v>
      </c>
      <c r="M57" s="184">
        <v>2.2173870526109916</v>
      </c>
      <c r="N57" s="185">
        <v>-0.10472608436890551</v>
      </c>
      <c r="O57" s="185">
        <v>0.11150745551565322</v>
      </c>
    </row>
    <row r="58" spans="1:16" x14ac:dyDescent="0.25">
      <c r="A58" s="1"/>
      <c r="B58" s="114" t="s">
        <v>81</v>
      </c>
      <c r="C58" s="184">
        <v>2.1897300855826201</v>
      </c>
      <c r="D58" s="185">
        <v>0.26105132012197974</v>
      </c>
      <c r="E58" s="184" t="s">
        <v>229</v>
      </c>
      <c r="F58" s="185" t="str">
        <f t="shared" si="4"/>
        <v>-</v>
      </c>
      <c r="G58" s="184">
        <v>1.9697433096668486</v>
      </c>
      <c r="H58" s="185" t="str">
        <f t="shared" si="4"/>
        <v>-</v>
      </c>
      <c r="I58" s="184">
        <v>2.4094270781974165</v>
      </c>
      <c r="J58" s="185">
        <f t="shared" si="4"/>
        <v>0.4396837685305679</v>
      </c>
      <c r="K58" s="184">
        <v>2.2037364798426746</v>
      </c>
      <c r="L58" s="185">
        <f t="shared" si="5"/>
        <v>-0.2056905983547419</v>
      </c>
      <c r="M58" s="184">
        <v>2.1963106971697259</v>
      </c>
      <c r="N58" s="185">
        <v>-7.4257826729486887E-3</v>
      </c>
      <c r="O58" s="185">
        <v>6.5806115871058779E-3</v>
      </c>
    </row>
    <row r="59" spans="1:16" x14ac:dyDescent="0.25">
      <c r="A59" s="1"/>
      <c r="B59" s="114" t="s">
        <v>83</v>
      </c>
      <c r="C59" s="184">
        <v>2.7054282563411345</v>
      </c>
      <c r="D59" s="185">
        <v>0.41887125123619962</v>
      </c>
      <c r="E59" s="184" t="s">
        <v>229</v>
      </c>
      <c r="F59" s="185" t="str">
        <f t="shared" si="4"/>
        <v>-</v>
      </c>
      <c r="G59" s="184">
        <v>2.2148355493351994</v>
      </c>
      <c r="H59" s="185" t="str">
        <f t="shared" si="4"/>
        <v>-</v>
      </c>
      <c r="I59" s="184">
        <v>2.5594205572983943</v>
      </c>
      <c r="J59" s="185">
        <f t="shared" si="4"/>
        <v>0.34458500796319491</v>
      </c>
      <c r="K59" s="184">
        <v>2.604031533779064</v>
      </c>
      <c r="L59" s="185">
        <f t="shared" si="5"/>
        <v>4.4610976480669695E-2</v>
      </c>
      <c r="M59" s="184">
        <v>2.2843620744511615</v>
      </c>
      <c r="N59" s="185">
        <v>-0.31966945932790258</v>
      </c>
      <c r="O59" s="185">
        <v>-0.42106618188997302</v>
      </c>
    </row>
    <row r="60" spans="1:16" x14ac:dyDescent="0.25">
      <c r="A60" s="1"/>
      <c r="B60" s="114" t="s">
        <v>85</v>
      </c>
      <c r="C60" s="184">
        <v>3.3449266596098592</v>
      </c>
      <c r="D60" s="185">
        <v>0.15864769550263524</v>
      </c>
      <c r="E60" s="184">
        <v>2.3061282123693871</v>
      </c>
      <c r="F60" s="185">
        <f t="shared" si="4"/>
        <v>-1.0387984472404721</v>
      </c>
      <c r="G60" s="184">
        <v>2.7658452598730228</v>
      </c>
      <c r="H60" s="185">
        <f t="shared" si="4"/>
        <v>0.45971704750363562</v>
      </c>
      <c r="I60" s="184">
        <v>3.04468764249886</v>
      </c>
      <c r="J60" s="185">
        <f t="shared" si="4"/>
        <v>0.27884238262583727</v>
      </c>
      <c r="K60" s="184">
        <v>3.0982964765633265</v>
      </c>
      <c r="L60" s="185">
        <f t="shared" si="5"/>
        <v>5.3608834064466482E-2</v>
      </c>
      <c r="M60" s="184">
        <v>3.2368137782561894</v>
      </c>
      <c r="N60" s="185">
        <v>0.13851730169286292</v>
      </c>
      <c r="O60" s="185">
        <v>-0.10811288135366981</v>
      </c>
    </row>
    <row r="61" spans="1:16" x14ac:dyDescent="0.25">
      <c r="A61" s="1"/>
      <c r="B61" s="114" t="s">
        <v>87</v>
      </c>
      <c r="C61" s="184">
        <v>2.3732576148683533</v>
      </c>
      <c r="D61" s="185">
        <v>-0.26964581999878856</v>
      </c>
      <c r="E61" s="184">
        <v>1.9505984211866565</v>
      </c>
      <c r="F61" s="185">
        <f t="shared" si="4"/>
        <v>-0.4226591936816968</v>
      </c>
      <c r="G61" s="184">
        <v>2.3052071455720258</v>
      </c>
      <c r="H61" s="185">
        <f t="shared" si="4"/>
        <v>0.35460872438536928</v>
      </c>
      <c r="I61" s="184">
        <v>2.1439809086088033</v>
      </c>
      <c r="J61" s="185">
        <f t="shared" si="4"/>
        <v>-0.16122623696322247</v>
      </c>
      <c r="K61" s="184">
        <v>2.7898680738786279</v>
      </c>
      <c r="L61" s="185">
        <f t="shared" si="5"/>
        <v>0.64588716526982459</v>
      </c>
      <c r="M61" s="184"/>
      <c r="N61" s="185" t="s">
        <v>229</v>
      </c>
      <c r="O61" s="185" t="s">
        <v>229</v>
      </c>
    </row>
    <row r="62" spans="1:16" x14ac:dyDescent="0.25">
      <c r="A62" s="1"/>
      <c r="B62" s="114" t="s">
        <v>89</v>
      </c>
      <c r="C62" s="184">
        <v>2.2553028646402797</v>
      </c>
      <c r="D62" s="185">
        <v>2.4756987752939441E-2</v>
      </c>
      <c r="E62" s="184">
        <v>1.797002997002997</v>
      </c>
      <c r="F62" s="185">
        <f t="shared" si="4"/>
        <v>-0.4582998676372827</v>
      </c>
      <c r="G62" s="184">
        <v>2.2930118188308084</v>
      </c>
      <c r="H62" s="185">
        <f t="shared" si="4"/>
        <v>0.49600882182781136</v>
      </c>
      <c r="I62" s="184">
        <v>2.1939564867042707</v>
      </c>
      <c r="J62" s="185">
        <f t="shared" si="4"/>
        <v>-9.9055332126537721E-2</v>
      </c>
      <c r="K62" s="184">
        <v>2.3949275362318843</v>
      </c>
      <c r="L62" s="185">
        <f t="shared" si="5"/>
        <v>0.20097104952761358</v>
      </c>
      <c r="M62" s="184"/>
      <c r="N62" s="185" t="s">
        <v>229</v>
      </c>
      <c r="O62" s="185" t="s">
        <v>229</v>
      </c>
    </row>
    <row r="63" spans="1:16" x14ac:dyDescent="0.25">
      <c r="A63" s="1"/>
      <c r="B63" s="114" t="s">
        <v>91</v>
      </c>
      <c r="C63" s="184">
        <v>2.2822129473403785</v>
      </c>
      <c r="D63" s="185">
        <v>6.0986979584537693E-2</v>
      </c>
      <c r="E63" s="184">
        <v>1.7940783615316118</v>
      </c>
      <c r="F63" s="185">
        <f t="shared" si="4"/>
        <v>-0.48813458580876667</v>
      </c>
      <c r="G63" s="184">
        <v>2.2350271608333907</v>
      </c>
      <c r="H63" s="185">
        <f t="shared" si="4"/>
        <v>0.44094879930177888</v>
      </c>
      <c r="I63" s="184">
        <v>2.2719651012200939</v>
      </c>
      <c r="J63" s="185">
        <f t="shared" si="4"/>
        <v>3.6937940386703172E-2</v>
      </c>
      <c r="K63" s="184">
        <v>2.2942457436980335</v>
      </c>
      <c r="L63" s="185">
        <f t="shared" si="5"/>
        <v>2.2280642477939594E-2</v>
      </c>
      <c r="M63" s="184"/>
      <c r="N63" s="185" t="s">
        <v>229</v>
      </c>
      <c r="O63" s="185" t="s">
        <v>229</v>
      </c>
    </row>
    <row r="64" spans="1:16" x14ac:dyDescent="0.25">
      <c r="A64" s="1"/>
      <c r="B64" s="114" t="s">
        <v>93</v>
      </c>
      <c r="C64" s="184">
        <v>2.4495087612681048</v>
      </c>
      <c r="D64" s="185">
        <v>7.865701778019929E-3</v>
      </c>
      <c r="E64" s="184">
        <v>1.9831704668838219</v>
      </c>
      <c r="F64" s="185">
        <f t="shared" si="4"/>
        <v>-0.46633829438428287</v>
      </c>
      <c r="G64" s="184">
        <v>2.718375799045647</v>
      </c>
      <c r="H64" s="185">
        <f t="shared" si="4"/>
        <v>0.73520533216182504</v>
      </c>
      <c r="I64" s="184">
        <v>2.2874622245153682</v>
      </c>
      <c r="J64" s="185">
        <f t="shared" si="4"/>
        <v>-0.43091357453027879</v>
      </c>
      <c r="K64" s="184">
        <v>2.485259025479178</v>
      </c>
      <c r="L64" s="185">
        <f t="shared" si="5"/>
        <v>0.1977968009638098</v>
      </c>
      <c r="M64" s="184"/>
      <c r="N64" s="185" t="s">
        <v>229</v>
      </c>
      <c r="O64" s="185" t="s">
        <v>229</v>
      </c>
    </row>
    <row r="65" spans="1:16" ht="15.75" x14ac:dyDescent="0.25">
      <c r="B65" s="117" t="s">
        <v>30</v>
      </c>
      <c r="C65" s="186">
        <v>2.4152741184538202</v>
      </c>
      <c r="D65" s="187">
        <v>4.8208545961857752E-2</v>
      </c>
      <c r="E65" s="186">
        <v>2.1365079944513399</v>
      </c>
      <c r="F65" s="187">
        <f t="shared" si="4"/>
        <v>-0.27876612400248035</v>
      </c>
      <c r="G65" s="186">
        <v>2.2816385607709044</v>
      </c>
      <c r="H65" s="187">
        <f t="shared" si="4"/>
        <v>0.14513056631956456</v>
      </c>
      <c r="I65" s="186">
        <v>2.4676964118587734</v>
      </c>
      <c r="J65" s="187">
        <f t="shared" si="4"/>
        <v>0.18605785108786899</v>
      </c>
      <c r="K65" s="186">
        <v>2.4542389639995332</v>
      </c>
      <c r="L65" s="187">
        <f t="shared" si="5"/>
        <v>-1.345744785924019E-2</v>
      </c>
      <c r="M65" s="186">
        <v>2.5243319447536066</v>
      </c>
      <c r="N65" s="187">
        <v>7.4187276438598015E-2</v>
      </c>
      <c r="O65" s="187">
        <v>6.8548977720639392E-2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284</v>
      </c>
      <c r="F73" s="296"/>
      <c r="G73" s="297" t="s">
        <v>285</v>
      </c>
      <c r="H73" s="296"/>
      <c r="I73" s="297" t="s">
        <v>286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/>
      <c r="B75" s="114" t="s">
        <v>71</v>
      </c>
      <c r="C75" s="184">
        <v>2.4180503208719566</v>
      </c>
      <c r="D75" s="185">
        <v>-6.0850182418790588E-2</v>
      </c>
      <c r="E75" s="184">
        <v>2.0836476801207091</v>
      </c>
      <c r="F75" s="185">
        <f t="shared" ref="F75:J87" si="6">IFERROR(E75-C75,"-")</f>
        <v>-0.33440264075124748</v>
      </c>
      <c r="G75" s="184">
        <v>1.9102351772109971</v>
      </c>
      <c r="H75" s="185">
        <f t="shared" si="6"/>
        <v>-0.173412502909712</v>
      </c>
      <c r="I75" s="184">
        <v>2.5154440154440154</v>
      </c>
      <c r="J75" s="185">
        <f t="shared" si="6"/>
        <v>0.6052088382330183</v>
      </c>
      <c r="K75" s="184">
        <v>2.5057291666666668</v>
      </c>
      <c r="L75" s="185">
        <f t="shared" ref="L75:L87" si="7">IFERROR(K75-I75,"-")</f>
        <v>-9.7148487773486281E-3</v>
      </c>
      <c r="M75" s="184">
        <v>2.5538703959030924</v>
      </c>
      <c r="N75" s="185">
        <v>4.8141229236425609E-2</v>
      </c>
      <c r="O75" s="185">
        <v>0.1358200750311358</v>
      </c>
    </row>
    <row r="76" spans="1:16" x14ac:dyDescent="0.25">
      <c r="A76" s="1"/>
      <c r="B76" s="114" t="s">
        <v>73</v>
      </c>
      <c r="C76" s="184">
        <v>2.156997578692494</v>
      </c>
      <c r="D76" s="185">
        <v>9.8448427485076095E-4</v>
      </c>
      <c r="E76" s="184">
        <v>2.1319685305811693</v>
      </c>
      <c r="F76" s="185">
        <f t="shared" si="6"/>
        <v>-2.502904811132467E-2</v>
      </c>
      <c r="G76" s="184">
        <v>1.8167627281460135</v>
      </c>
      <c r="H76" s="185">
        <f t="shared" si="6"/>
        <v>-0.31520580243515584</v>
      </c>
      <c r="I76" s="184">
        <v>2.2815777116919707</v>
      </c>
      <c r="J76" s="185">
        <f t="shared" si="6"/>
        <v>0.46481498354595718</v>
      </c>
      <c r="K76" s="184">
        <v>2.1584302325581395</v>
      </c>
      <c r="L76" s="185">
        <f t="shared" si="7"/>
        <v>-0.12314747913383117</v>
      </c>
      <c r="M76" s="184">
        <v>2.3327036104114192</v>
      </c>
      <c r="N76" s="185">
        <v>0.17427337785327968</v>
      </c>
      <c r="O76" s="185">
        <v>0.17570603171892518</v>
      </c>
    </row>
    <row r="77" spans="1:16" x14ac:dyDescent="0.25">
      <c r="A77" s="1"/>
      <c r="B77" s="114" t="s">
        <v>75</v>
      </c>
      <c r="C77" s="184">
        <v>2.2048192771084336</v>
      </c>
      <c r="D77" s="185">
        <v>3.94092426674022E-2</v>
      </c>
      <c r="E77" s="184">
        <v>2.2098646034816247</v>
      </c>
      <c r="F77" s="185">
        <f t="shared" si="6"/>
        <v>5.0453263731911058E-3</v>
      </c>
      <c r="G77" s="184">
        <v>1.9035728786033292</v>
      </c>
      <c r="H77" s="185">
        <f t="shared" si="6"/>
        <v>-0.30629172487829548</v>
      </c>
      <c r="I77" s="184">
        <v>2.1930087051142548</v>
      </c>
      <c r="J77" s="185">
        <f t="shared" si="6"/>
        <v>0.28943582651092559</v>
      </c>
      <c r="K77" s="184">
        <v>2.374388661543068</v>
      </c>
      <c r="L77" s="185">
        <f t="shared" si="7"/>
        <v>0.18137995642881322</v>
      </c>
      <c r="M77" s="184">
        <v>2.5770098441345364</v>
      </c>
      <c r="N77" s="185">
        <v>0.20262118259146833</v>
      </c>
      <c r="O77" s="185">
        <v>0.37219056702610276</v>
      </c>
    </row>
    <row r="78" spans="1:16" x14ac:dyDescent="0.25">
      <c r="A78" s="1"/>
      <c r="B78" s="114" t="s">
        <v>77</v>
      </c>
      <c r="C78" s="184">
        <v>2.0455305466237941</v>
      </c>
      <c r="D78" s="185">
        <v>3.1803091713974219E-2</v>
      </c>
      <c r="E78" s="184" t="s">
        <v>229</v>
      </c>
      <c r="F78" s="185" t="str">
        <f t="shared" si="6"/>
        <v>-</v>
      </c>
      <c r="G78" s="184">
        <v>1.9509331727874775</v>
      </c>
      <c r="H78" s="185" t="str">
        <f t="shared" si="6"/>
        <v>-</v>
      </c>
      <c r="I78" s="184">
        <v>2.3559378101223949</v>
      </c>
      <c r="J78" s="185">
        <f t="shared" si="6"/>
        <v>0.40500463733491743</v>
      </c>
      <c r="K78" s="184">
        <v>2.0755274828652062</v>
      </c>
      <c r="L78" s="185">
        <f t="shared" si="7"/>
        <v>-0.28041032725718873</v>
      </c>
      <c r="M78" s="184">
        <v>2.250762970498474</v>
      </c>
      <c r="N78" s="185">
        <v>0.17523548763326779</v>
      </c>
      <c r="O78" s="185">
        <v>0.20523242387467988</v>
      </c>
    </row>
    <row r="79" spans="1:16" x14ac:dyDescent="0.25">
      <c r="A79" s="1"/>
      <c r="B79" s="114" t="s">
        <v>79</v>
      </c>
      <c r="C79" s="184">
        <v>2.0075391683354931</v>
      </c>
      <c r="D79" s="185">
        <v>1.8875919124136553E-2</v>
      </c>
      <c r="E79" s="184" t="s">
        <v>229</v>
      </c>
      <c r="F79" s="185" t="str">
        <f t="shared" si="6"/>
        <v>-</v>
      </c>
      <c r="G79" s="184">
        <v>1.8951201747997086</v>
      </c>
      <c r="H79" s="185" t="str">
        <f t="shared" si="6"/>
        <v>-</v>
      </c>
      <c r="I79" s="184">
        <v>2.460375816993464</v>
      </c>
      <c r="J79" s="185">
        <f t="shared" si="6"/>
        <v>0.56525564219375535</v>
      </c>
      <c r="K79" s="184">
        <v>2.4736988588922904</v>
      </c>
      <c r="L79" s="185">
        <f t="shared" si="7"/>
        <v>1.3323041898826382E-2</v>
      </c>
      <c r="M79" s="184">
        <v>2.1684458616387077</v>
      </c>
      <c r="N79" s="185">
        <v>-0.30525299725358268</v>
      </c>
      <c r="O79" s="185">
        <v>0.16090669330321461</v>
      </c>
    </row>
    <row r="80" spans="1:16" x14ac:dyDescent="0.25">
      <c r="A80" s="1"/>
      <c r="B80" s="114" t="s">
        <v>81</v>
      </c>
      <c r="C80" s="184">
        <v>1.9847512038523274</v>
      </c>
      <c r="D80" s="185">
        <v>-0.14841303203860456</v>
      </c>
      <c r="E80" s="184" t="s">
        <v>229</v>
      </c>
      <c r="F80" s="185" t="str">
        <f t="shared" si="6"/>
        <v>-</v>
      </c>
      <c r="G80" s="184">
        <v>1.997720018239854</v>
      </c>
      <c r="H80" s="185" t="str">
        <f t="shared" si="6"/>
        <v>-</v>
      </c>
      <c r="I80" s="184">
        <v>2.1475826972010177</v>
      </c>
      <c r="J80" s="185">
        <f t="shared" si="6"/>
        <v>0.14986267896116368</v>
      </c>
      <c r="K80" s="184">
        <v>2.0769230769230771</v>
      </c>
      <c r="L80" s="185">
        <f t="shared" si="7"/>
        <v>-7.0659620277940594E-2</v>
      </c>
      <c r="M80" s="184">
        <v>1.8747030878859858</v>
      </c>
      <c r="N80" s="185">
        <v>-0.20221998903709126</v>
      </c>
      <c r="O80" s="185">
        <v>-0.11004811596634156</v>
      </c>
    </row>
    <row r="81" spans="1:15" x14ac:dyDescent="0.25">
      <c r="A81" s="1"/>
      <c r="B81" s="114" t="s">
        <v>83</v>
      </c>
      <c r="C81" s="184">
        <v>2.0491893680379398</v>
      </c>
      <c r="D81" s="185">
        <v>-0.1402121144269346</v>
      </c>
      <c r="E81" s="184" t="s">
        <v>229</v>
      </c>
      <c r="F81" s="185" t="str">
        <f t="shared" si="6"/>
        <v>-</v>
      </c>
      <c r="G81" s="184">
        <v>2.0634812286689419</v>
      </c>
      <c r="H81" s="185" t="str">
        <f t="shared" si="6"/>
        <v>-</v>
      </c>
      <c r="I81" s="184">
        <v>2.1458937198067631</v>
      </c>
      <c r="J81" s="185">
        <f t="shared" si="6"/>
        <v>8.2412491137821231E-2</v>
      </c>
      <c r="K81" s="184">
        <v>2.1081160701134189</v>
      </c>
      <c r="L81" s="185">
        <f t="shared" si="7"/>
        <v>-3.7777649693344184E-2</v>
      </c>
      <c r="M81" s="184">
        <v>1.8237306843267109</v>
      </c>
      <c r="N81" s="185">
        <v>-0.28438538578670802</v>
      </c>
      <c r="O81" s="185">
        <v>-0.2254586837112289</v>
      </c>
    </row>
    <row r="82" spans="1:15" x14ac:dyDescent="0.25">
      <c r="A82" s="1"/>
      <c r="B82" s="114" t="s">
        <v>85</v>
      </c>
      <c r="C82" s="184">
        <v>2.3111420612813371</v>
      </c>
      <c r="D82" s="185">
        <v>-0.10140004807341807</v>
      </c>
      <c r="E82" s="184">
        <v>2.1820710973724884</v>
      </c>
      <c r="F82" s="185">
        <f t="shared" si="6"/>
        <v>-0.12907096390884876</v>
      </c>
      <c r="G82" s="184">
        <v>2.2556131260794472</v>
      </c>
      <c r="H82" s="185">
        <f t="shared" si="6"/>
        <v>7.3542028706958806E-2</v>
      </c>
      <c r="I82" s="184">
        <v>2.2209543568464731</v>
      </c>
      <c r="J82" s="185">
        <f t="shared" si="6"/>
        <v>-3.4658769232974063E-2</v>
      </c>
      <c r="K82" s="184">
        <v>2.5425839047275351</v>
      </c>
      <c r="L82" s="185">
        <f t="shared" si="7"/>
        <v>0.32162954788106202</v>
      </c>
      <c r="M82" s="184">
        <v>2.1189308069700559</v>
      </c>
      <c r="N82" s="185">
        <v>-0.42365309775747928</v>
      </c>
      <c r="O82" s="185">
        <v>-0.19221125431128128</v>
      </c>
    </row>
    <row r="83" spans="1:15" x14ac:dyDescent="0.25">
      <c r="A83" s="1"/>
      <c r="B83" s="114" t="s">
        <v>87</v>
      </c>
      <c r="C83" s="184">
        <v>2.1934740417273169</v>
      </c>
      <c r="D83" s="185">
        <v>-0.40703100877773357</v>
      </c>
      <c r="E83" s="184">
        <v>1.9568077803203661</v>
      </c>
      <c r="F83" s="185">
        <f t="shared" si="6"/>
        <v>-0.2366662614069508</v>
      </c>
      <c r="G83" s="184">
        <v>2.0073962010421922</v>
      </c>
      <c r="H83" s="185">
        <f t="shared" si="6"/>
        <v>5.0588420721826122E-2</v>
      </c>
      <c r="I83" s="184">
        <v>2.0783111625216888</v>
      </c>
      <c r="J83" s="185">
        <f t="shared" si="6"/>
        <v>7.0914961479496608E-2</v>
      </c>
      <c r="K83" s="184">
        <v>2.1240322081139671</v>
      </c>
      <c r="L83" s="185">
        <f t="shared" si="7"/>
        <v>4.5721045592278298E-2</v>
      </c>
      <c r="M83" s="184"/>
      <c r="N83" s="185" t="s">
        <v>229</v>
      </c>
      <c r="O83" s="185" t="s">
        <v>229</v>
      </c>
    </row>
    <row r="84" spans="1:15" x14ac:dyDescent="0.25">
      <c r="A84" s="1"/>
      <c r="B84" s="114" t="s">
        <v>89</v>
      </c>
      <c r="C84" s="184">
        <v>2.0448011751127897</v>
      </c>
      <c r="D84" s="185">
        <v>-0.12042427269449885</v>
      </c>
      <c r="E84" s="184">
        <v>1.9366410435592825</v>
      </c>
      <c r="F84" s="185">
        <f t="shared" si="6"/>
        <v>-0.10816013155350723</v>
      </c>
      <c r="G84" s="184">
        <v>1.9506606691031769</v>
      </c>
      <c r="H84" s="185">
        <f t="shared" si="6"/>
        <v>1.4019625543894465E-2</v>
      </c>
      <c r="I84" s="184">
        <v>2.2074144087376601</v>
      </c>
      <c r="J84" s="185">
        <f t="shared" si="6"/>
        <v>0.25675373963448322</v>
      </c>
      <c r="K84" s="184">
        <v>2.4078617596623135</v>
      </c>
      <c r="L84" s="185">
        <f t="shared" si="7"/>
        <v>0.20044735092465338</v>
      </c>
      <c r="M84" s="184"/>
      <c r="N84" s="185" t="s">
        <v>229</v>
      </c>
      <c r="O84" s="185" t="s">
        <v>229</v>
      </c>
    </row>
    <row r="85" spans="1:15" x14ac:dyDescent="0.25">
      <c r="A85" s="1"/>
      <c r="B85" s="114" t="s">
        <v>91</v>
      </c>
      <c r="C85" s="184">
        <v>2.1053338449731389</v>
      </c>
      <c r="D85" s="185">
        <v>-0.26282488214274347</v>
      </c>
      <c r="E85" s="184">
        <v>1.8682170542635659</v>
      </c>
      <c r="F85" s="185">
        <f t="shared" si="6"/>
        <v>-0.23711679070957303</v>
      </c>
      <c r="G85" s="184">
        <v>2.0302549713309745</v>
      </c>
      <c r="H85" s="185">
        <f t="shared" si="6"/>
        <v>0.16203791706740867</v>
      </c>
      <c r="I85" s="184">
        <v>2.1468809073724007</v>
      </c>
      <c r="J85" s="185">
        <f t="shared" si="6"/>
        <v>0.11662593604142613</v>
      </c>
      <c r="K85" s="184">
        <v>2.4931281569364501</v>
      </c>
      <c r="L85" s="185">
        <f t="shared" si="7"/>
        <v>0.3462472495640494</v>
      </c>
      <c r="M85" s="184"/>
      <c r="N85" s="185" t="s">
        <v>229</v>
      </c>
      <c r="O85" s="185" t="s">
        <v>229</v>
      </c>
    </row>
    <row r="86" spans="1:15" x14ac:dyDescent="0.25">
      <c r="A86" s="1"/>
      <c r="B86" s="114" t="s">
        <v>93</v>
      </c>
      <c r="C86" s="184">
        <v>2.240995475113122</v>
      </c>
      <c r="D86" s="185">
        <v>-9.5563555140519618E-2</v>
      </c>
      <c r="E86" s="184">
        <v>1.9035997559487492</v>
      </c>
      <c r="F86" s="185">
        <f t="shared" si="6"/>
        <v>-0.33739571916437283</v>
      </c>
      <c r="G86" s="184">
        <v>2.3342264842758427</v>
      </c>
      <c r="H86" s="185">
        <f t="shared" si="6"/>
        <v>0.43062672832709348</v>
      </c>
      <c r="I86" s="184">
        <v>2.214271975379881</v>
      </c>
      <c r="J86" s="185">
        <f t="shared" si="6"/>
        <v>-0.11995450889596171</v>
      </c>
      <c r="K86" s="184">
        <v>2.7471658317954124</v>
      </c>
      <c r="L86" s="185">
        <f t="shared" si="7"/>
        <v>0.53289385641553144</v>
      </c>
      <c r="M86" s="184"/>
      <c r="N86" s="185" t="s">
        <v>229</v>
      </c>
      <c r="O86" s="185" t="s">
        <v>229</v>
      </c>
    </row>
    <row r="87" spans="1:15" ht="15.75" x14ac:dyDescent="0.25">
      <c r="B87" s="117" t="s">
        <v>30</v>
      </c>
      <c r="C87" s="186">
        <v>2.1513226933851644</v>
      </c>
      <c r="D87" s="187">
        <v>-9.0059566472846075E-2</v>
      </c>
      <c r="E87" s="186">
        <v>2.044368740765063</v>
      </c>
      <c r="F87" s="187">
        <f t="shared" si="6"/>
        <v>-0.10695395262010132</v>
      </c>
      <c r="G87" s="186">
        <v>2.0270737515086279</v>
      </c>
      <c r="H87" s="187">
        <f t="shared" si="6"/>
        <v>-1.7294989256435134E-2</v>
      </c>
      <c r="I87" s="186">
        <v>2.233020099749556</v>
      </c>
      <c r="J87" s="187">
        <f t="shared" si="6"/>
        <v>0.20594634824092806</v>
      </c>
      <c r="K87" s="186">
        <v>2.3433113659705582</v>
      </c>
      <c r="L87" s="187">
        <f t="shared" si="7"/>
        <v>0.11029126622100227</v>
      </c>
      <c r="M87" s="186">
        <v>2.230611764012842</v>
      </c>
      <c r="N87" s="187">
        <v>-5.8822031420890486E-2</v>
      </c>
      <c r="O87" s="187">
        <v>7.7067449417601797E-2</v>
      </c>
    </row>
    <row r="88" spans="1:15" ht="6" customHeight="1" x14ac:dyDescent="0.25"/>
    <row r="89" spans="1:15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F9CC-5699-4752-A8A4-0723E82967E2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E19D3-7D01-40E2-BACB-853E68F0E934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284</v>
      </c>
      <c r="F7" s="296"/>
      <c r="G7" s="297" t="s">
        <v>285</v>
      </c>
      <c r="H7" s="296"/>
      <c r="I7" s="297" t="s">
        <v>286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272</v>
      </c>
      <c r="O8" s="112" t="s">
        <v>273</v>
      </c>
    </row>
    <row r="9" spans="1:17" x14ac:dyDescent="0.25">
      <c r="A9" s="1" t="s">
        <v>70</v>
      </c>
      <c r="B9" s="114" t="s">
        <v>71</v>
      </c>
      <c r="C9" s="193">
        <v>0.58660000000000001</v>
      </c>
      <c r="D9" s="116">
        <v>-7.1247625079163934E-2</v>
      </c>
      <c r="E9" s="193">
        <v>0.52139999999999997</v>
      </c>
      <c r="F9" s="116">
        <f t="shared" ref="F9:L21" si="0">IFERROR(E9/C9-1,"-")</f>
        <v>-0.11114899420388691</v>
      </c>
      <c r="G9" s="193">
        <v>0.17649999999999999</v>
      </c>
      <c r="H9" s="116">
        <f t="shared" si="0"/>
        <v>-0.66148830072880704</v>
      </c>
      <c r="I9" s="193">
        <v>0.51840000000000008</v>
      </c>
      <c r="J9" s="116">
        <f t="shared" si="0"/>
        <v>1.9371104815864029</v>
      </c>
      <c r="K9" s="193">
        <v>0.67859999999999998</v>
      </c>
      <c r="L9" s="116">
        <f t="shared" si="0"/>
        <v>0.30902777777777746</v>
      </c>
      <c r="M9" s="193">
        <v>0.73069999999999991</v>
      </c>
      <c r="N9" s="116">
        <v>7.6775714706749154E-2</v>
      </c>
      <c r="O9" s="116">
        <v>0.24565291510398901</v>
      </c>
    </row>
    <row r="10" spans="1:17" x14ac:dyDescent="0.25">
      <c r="A10" s="1" t="s">
        <v>72</v>
      </c>
      <c r="B10" s="114" t="s">
        <v>73</v>
      </c>
      <c r="C10" s="193">
        <v>0.61280000000000001</v>
      </c>
      <c r="D10" s="116">
        <v>-4.6819100948825687E-2</v>
      </c>
      <c r="E10" s="193">
        <v>0.626</v>
      </c>
      <c r="F10" s="116">
        <f t="shared" si="0"/>
        <v>2.1540469973890364E-2</v>
      </c>
      <c r="G10" s="193">
        <v>0.32640000000000002</v>
      </c>
      <c r="H10" s="116">
        <f t="shared" si="0"/>
        <v>-0.47859424920127791</v>
      </c>
      <c r="I10" s="193">
        <v>0.60040000000000004</v>
      </c>
      <c r="J10" s="116">
        <f t="shared" si="0"/>
        <v>0.83946078431372539</v>
      </c>
      <c r="K10" s="193">
        <v>0.6581999999999999</v>
      </c>
      <c r="L10" s="116">
        <f t="shared" si="0"/>
        <v>9.6269153897401427E-2</v>
      </c>
      <c r="M10" s="193">
        <v>0.69579999999999997</v>
      </c>
      <c r="N10" s="116">
        <v>5.712549377089049E-2</v>
      </c>
      <c r="O10" s="116">
        <v>0.13544386422976484</v>
      </c>
    </row>
    <row r="11" spans="1:17" x14ac:dyDescent="0.25">
      <c r="A11" s="1" t="s">
        <v>74</v>
      </c>
      <c r="B11" s="114" t="s">
        <v>75</v>
      </c>
      <c r="C11" s="193">
        <v>0.57830000000000004</v>
      </c>
      <c r="D11" s="116">
        <v>-3.8250457342424826E-2</v>
      </c>
      <c r="E11" s="193">
        <v>0.22870000000000001</v>
      </c>
      <c r="F11" s="116">
        <f t="shared" si="0"/>
        <v>-0.60453052049109457</v>
      </c>
      <c r="G11" s="193">
        <v>0.3256</v>
      </c>
      <c r="H11" s="116">
        <f t="shared" si="0"/>
        <v>0.4236991692173151</v>
      </c>
      <c r="I11" s="193">
        <v>0.59799999999999998</v>
      </c>
      <c r="J11" s="116">
        <f t="shared" si="0"/>
        <v>0.83660933660933656</v>
      </c>
      <c r="K11" s="193">
        <v>0.65930000000000011</v>
      </c>
      <c r="L11" s="116">
        <f t="shared" si="0"/>
        <v>0.10250836120401363</v>
      </c>
      <c r="M11" s="193">
        <v>0.68220000000000003</v>
      </c>
      <c r="N11" s="116">
        <v>3.4733808584862524E-2</v>
      </c>
      <c r="O11" s="116">
        <v>0.17966453397890358</v>
      </c>
    </row>
    <row r="12" spans="1:17" x14ac:dyDescent="0.25">
      <c r="A12" s="1" t="s">
        <v>76</v>
      </c>
      <c r="B12" s="114" t="s">
        <v>77</v>
      </c>
      <c r="C12" s="193">
        <v>0.46279999999999999</v>
      </c>
      <c r="D12" s="116">
        <v>-6.7875125881168175E-2</v>
      </c>
      <c r="E12" s="193">
        <v>0</v>
      </c>
      <c r="F12" s="116">
        <f t="shared" si="0"/>
        <v>-1</v>
      </c>
      <c r="G12" s="193">
        <v>0.27410000000000001</v>
      </c>
      <c r="H12" s="116" t="str">
        <f t="shared" si="0"/>
        <v>-</v>
      </c>
      <c r="I12" s="193">
        <v>0.55030000000000001</v>
      </c>
      <c r="J12" s="116">
        <f t="shared" si="0"/>
        <v>1.0076614374315942</v>
      </c>
      <c r="K12" s="193">
        <v>0.49869999999999998</v>
      </c>
      <c r="L12" s="116">
        <f t="shared" si="0"/>
        <v>-9.3767036162093476E-2</v>
      </c>
      <c r="M12" s="193">
        <v>0.55449999999999999</v>
      </c>
      <c r="N12" s="116">
        <v>0.11189091638259474</v>
      </c>
      <c r="O12" s="116">
        <v>0.19814174589455491</v>
      </c>
    </row>
    <row r="13" spans="1:17" x14ac:dyDescent="0.25">
      <c r="A13" s="1" t="s">
        <v>78</v>
      </c>
      <c r="B13" s="114" t="s">
        <v>79</v>
      </c>
      <c r="C13" s="193">
        <v>0.41720000000000002</v>
      </c>
      <c r="D13" s="116">
        <v>-6.958073148974131E-2</v>
      </c>
      <c r="E13" s="193">
        <v>0</v>
      </c>
      <c r="F13" s="116">
        <f t="shared" si="0"/>
        <v>-1</v>
      </c>
      <c r="G13" s="193">
        <v>0.32590000000000002</v>
      </c>
      <c r="H13" s="116" t="str">
        <f t="shared" si="0"/>
        <v>-</v>
      </c>
      <c r="I13" s="193">
        <v>0.53539999999999999</v>
      </c>
      <c r="J13" s="116">
        <f t="shared" si="0"/>
        <v>0.64283522552930328</v>
      </c>
      <c r="K13" s="193">
        <v>0.48149999999999998</v>
      </c>
      <c r="L13" s="116">
        <f t="shared" si="0"/>
        <v>-0.10067239447142329</v>
      </c>
      <c r="M13" s="193">
        <v>0.44569999999999999</v>
      </c>
      <c r="N13" s="116">
        <v>-7.4350986500519189E-2</v>
      </c>
      <c r="O13" s="116">
        <v>6.83125599232981E-2</v>
      </c>
    </row>
    <row r="14" spans="1:17" x14ac:dyDescent="0.25">
      <c r="A14" s="1" t="s">
        <v>80</v>
      </c>
      <c r="B14" s="114" t="s">
        <v>81</v>
      </c>
      <c r="C14" s="193">
        <v>0.38740000000000002</v>
      </c>
      <c r="D14" s="116">
        <v>-0.13158484644698487</v>
      </c>
      <c r="E14" s="193">
        <v>0</v>
      </c>
      <c r="F14" s="116">
        <f t="shared" si="0"/>
        <v>-1</v>
      </c>
      <c r="G14" s="193">
        <v>0.37560000000000004</v>
      </c>
      <c r="H14" s="116" t="str">
        <f t="shared" si="0"/>
        <v>-</v>
      </c>
      <c r="I14" s="193">
        <v>0.49780000000000002</v>
      </c>
      <c r="J14" s="116">
        <f t="shared" si="0"/>
        <v>0.32534611288604887</v>
      </c>
      <c r="K14" s="193">
        <v>0.47020000000000001</v>
      </c>
      <c r="L14" s="116">
        <f t="shared" si="0"/>
        <v>-5.5443953394937795E-2</v>
      </c>
      <c r="M14" s="193">
        <v>0.48170000000000002</v>
      </c>
      <c r="N14" s="116">
        <v>2.4457677584006854E-2</v>
      </c>
      <c r="O14" s="116">
        <v>0.24341765616933397</v>
      </c>
    </row>
    <row r="15" spans="1:17" x14ac:dyDescent="0.25">
      <c r="A15" s="1" t="s">
        <v>82</v>
      </c>
      <c r="B15" s="114" t="s">
        <v>83</v>
      </c>
      <c r="C15" s="193">
        <v>0.50600000000000001</v>
      </c>
      <c r="D15" s="116">
        <v>3.6248208068810239E-2</v>
      </c>
      <c r="E15" s="193">
        <v>0</v>
      </c>
      <c r="F15" s="116">
        <f t="shared" si="0"/>
        <v>-1</v>
      </c>
      <c r="G15" s="193">
        <v>0.42359999999999998</v>
      </c>
      <c r="H15" s="116" t="str">
        <f t="shared" si="0"/>
        <v>-</v>
      </c>
      <c r="I15" s="193">
        <v>0.52890000000000004</v>
      </c>
      <c r="J15" s="116">
        <f t="shared" si="0"/>
        <v>0.24858356940509929</v>
      </c>
      <c r="K15" s="193">
        <v>0.49259999999999998</v>
      </c>
      <c r="L15" s="116">
        <f t="shared" si="0"/>
        <v>-6.8633011911514608E-2</v>
      </c>
      <c r="M15" s="193">
        <v>0.52629999999999999</v>
      </c>
      <c r="N15" s="116">
        <v>6.8412505075111651E-2</v>
      </c>
      <c r="O15" s="116">
        <v>4.0118577075098694E-2</v>
      </c>
    </row>
    <row r="16" spans="1:17" x14ac:dyDescent="0.25">
      <c r="A16" s="1" t="s">
        <v>84</v>
      </c>
      <c r="B16" s="114" t="s">
        <v>85</v>
      </c>
      <c r="C16" s="193">
        <v>0.50770000000000004</v>
      </c>
      <c r="D16" s="116">
        <v>-5.0950421320790085E-3</v>
      </c>
      <c r="E16" s="193">
        <v>0.48630000000000001</v>
      </c>
      <c r="F16" s="116">
        <f t="shared" si="0"/>
        <v>-4.2150876501871215E-2</v>
      </c>
      <c r="G16" s="193">
        <v>0.51919999999999999</v>
      </c>
      <c r="H16" s="116">
        <f t="shared" si="0"/>
        <v>6.7653711700596197E-2</v>
      </c>
      <c r="I16" s="193">
        <v>0.51259999999999994</v>
      </c>
      <c r="J16" s="116">
        <f t="shared" si="0"/>
        <v>-1.2711864406779738E-2</v>
      </c>
      <c r="K16" s="193">
        <v>0.52780000000000005</v>
      </c>
      <c r="L16" s="116">
        <f t="shared" si="0"/>
        <v>2.9652750682793716E-2</v>
      </c>
      <c r="M16" s="193">
        <v>0.52239999999999998</v>
      </c>
      <c r="N16" s="116">
        <v>-1.0231148162182735E-2</v>
      </c>
      <c r="O16" s="116">
        <v>2.895410675595822E-2</v>
      </c>
    </row>
    <row r="17" spans="1:30" x14ac:dyDescent="0.25">
      <c r="A17" s="1" t="s">
        <v>86</v>
      </c>
      <c r="B17" s="114" t="s">
        <v>87</v>
      </c>
      <c r="C17" s="193">
        <v>0.44890000000000002</v>
      </c>
      <c r="D17" s="116">
        <v>-9.4777172817100186E-2</v>
      </c>
      <c r="E17" s="193">
        <v>0.29170000000000001</v>
      </c>
      <c r="F17" s="116">
        <f t="shared" si="0"/>
        <v>-0.35018935174871912</v>
      </c>
      <c r="G17" s="193">
        <v>0.48560000000000003</v>
      </c>
      <c r="H17" s="116">
        <f t="shared" si="0"/>
        <v>0.66472403153925264</v>
      </c>
      <c r="I17" s="193">
        <v>0.498</v>
      </c>
      <c r="J17" s="116">
        <f t="shared" si="0"/>
        <v>2.5535420098846684E-2</v>
      </c>
      <c r="K17" s="193">
        <v>0.48670000000000002</v>
      </c>
      <c r="L17" s="116">
        <f t="shared" si="0"/>
        <v>-2.269076305220874E-2</v>
      </c>
      <c r="M17" s="193"/>
      <c r="N17" s="116" t="s">
        <v>229</v>
      </c>
      <c r="O17" s="116" t="s">
        <v>229</v>
      </c>
    </row>
    <row r="18" spans="1:30" x14ac:dyDescent="0.25">
      <c r="A18" s="1" t="s">
        <v>88</v>
      </c>
      <c r="B18" s="114" t="s">
        <v>89</v>
      </c>
      <c r="C18" s="193">
        <v>0.47789999999999999</v>
      </c>
      <c r="D18" s="116">
        <v>-7.4016663437318386E-2</v>
      </c>
      <c r="E18" s="193">
        <v>0.33689999999999998</v>
      </c>
      <c r="F18" s="116">
        <f t="shared" si="0"/>
        <v>-0.29504080351537987</v>
      </c>
      <c r="G18" s="193">
        <v>0.5554</v>
      </c>
      <c r="H18" s="116">
        <f t="shared" si="0"/>
        <v>0.64856040368061763</v>
      </c>
      <c r="I18" s="193">
        <v>0.54949999999999999</v>
      </c>
      <c r="J18" s="116">
        <f t="shared" si="0"/>
        <v>-1.0622974432841215E-2</v>
      </c>
      <c r="K18" s="193">
        <v>0.57689999999999997</v>
      </c>
      <c r="L18" s="116">
        <f t="shared" si="0"/>
        <v>4.9863512283894407E-2</v>
      </c>
      <c r="M18" s="193"/>
      <c r="N18" s="116" t="s">
        <v>229</v>
      </c>
      <c r="O18" s="116" t="s">
        <v>229</v>
      </c>
      <c r="AC18" s="194"/>
    </row>
    <row r="19" spans="1:30" x14ac:dyDescent="0.25">
      <c r="A19" s="1" t="s">
        <v>90</v>
      </c>
      <c r="B19" s="114" t="s">
        <v>91</v>
      </c>
      <c r="C19" s="193">
        <v>0.58650000000000002</v>
      </c>
      <c r="D19" s="116">
        <v>-3.9626657933518938E-2</v>
      </c>
      <c r="E19" s="193">
        <v>0.2979</v>
      </c>
      <c r="F19" s="116">
        <f t="shared" si="0"/>
        <v>-0.49207161125319698</v>
      </c>
      <c r="G19" s="193">
        <v>0.65709999999999991</v>
      </c>
      <c r="H19" s="116">
        <f t="shared" si="0"/>
        <v>1.2057737495803957</v>
      </c>
      <c r="I19" s="193">
        <v>0.65969999999999995</v>
      </c>
      <c r="J19" s="116">
        <f t="shared" si="0"/>
        <v>3.956779789986431E-3</v>
      </c>
      <c r="K19" s="193">
        <v>0.67669999999999997</v>
      </c>
      <c r="L19" s="116">
        <f t="shared" si="0"/>
        <v>2.576928907078968E-2</v>
      </c>
      <c r="M19" s="193"/>
      <c r="N19" s="116" t="s">
        <v>229</v>
      </c>
      <c r="O19" s="116" t="s">
        <v>229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0.58310000000000006</v>
      </c>
      <c r="D20" s="116">
        <v>2.0654647295641482E-2</v>
      </c>
      <c r="E20" s="193">
        <v>0.26369999999999999</v>
      </c>
      <c r="F20" s="116">
        <f t="shared" si="0"/>
        <v>-0.54776196192762827</v>
      </c>
      <c r="G20" s="193">
        <v>0.60489999999999999</v>
      </c>
      <c r="H20" s="116">
        <f t="shared" si="0"/>
        <v>1.2938945771710277</v>
      </c>
      <c r="I20" s="193">
        <v>0.61580000000000001</v>
      </c>
      <c r="J20" s="116">
        <f t="shared" si="0"/>
        <v>1.8019507356587861E-2</v>
      </c>
      <c r="K20" s="193">
        <v>0.62139999999999995</v>
      </c>
      <c r="L20" s="116">
        <f t="shared" si="0"/>
        <v>9.0938616433906549E-3</v>
      </c>
      <c r="M20" s="193"/>
      <c r="N20" s="116" t="s">
        <v>229</v>
      </c>
      <c r="O20" s="116" t="s">
        <v>229</v>
      </c>
      <c r="P20" s="122"/>
    </row>
    <row r="21" spans="1:30" ht="15.75" x14ac:dyDescent="0.25">
      <c r="A21" s="1" t="s">
        <v>0</v>
      </c>
      <c r="B21" s="117" t="s">
        <v>30</v>
      </c>
      <c r="C21" s="195">
        <v>0.51296533102376651</v>
      </c>
      <c r="D21" s="119">
        <v>-4.6721623105284604E-2</v>
      </c>
      <c r="E21" s="195">
        <v>0.43917828766012645</v>
      </c>
      <c r="F21" s="119">
        <f t="shared" si="0"/>
        <v>-0.14384411362923355</v>
      </c>
      <c r="G21" s="195">
        <v>0.43287194104141685</v>
      </c>
      <c r="H21" s="119">
        <f t="shared" si="0"/>
        <v>-1.435942257598577E-2</v>
      </c>
      <c r="I21" s="195">
        <v>0.55540181632567553</v>
      </c>
      <c r="J21" s="119">
        <f t="shared" si="0"/>
        <v>0.28306264201249109</v>
      </c>
      <c r="K21" s="195">
        <v>0.56942335787332776</v>
      </c>
      <c r="L21" s="119">
        <f t="shared" si="0"/>
        <v>2.5245761060727734E-2</v>
      </c>
      <c r="M21" s="195"/>
      <c r="N21" s="119" t="s">
        <v>229</v>
      </c>
      <c r="O21" s="119" t="s">
        <v>229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308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284</v>
      </c>
      <c r="F29" s="296"/>
      <c r="G29" s="297" t="s">
        <v>285</v>
      </c>
      <c r="H29" s="296"/>
      <c r="I29" s="297" t="s">
        <v>286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272</v>
      </c>
      <c r="O30" s="112" t="s">
        <v>273</v>
      </c>
    </row>
    <row r="31" spans="1:30" x14ac:dyDescent="0.25">
      <c r="B31" s="114" t="s">
        <v>71</v>
      </c>
      <c r="C31" s="193">
        <v>0.58660000000000001</v>
      </c>
      <c r="D31" s="116"/>
      <c r="E31" s="193">
        <v>0.52139999999999997</v>
      </c>
      <c r="F31" s="116">
        <f t="shared" ref="F31:J42" si="1">IFERROR(E31/C31-1,"-")</f>
        <v>-0.11114899420388691</v>
      </c>
      <c r="G31" s="193">
        <v>0.17649999999999999</v>
      </c>
      <c r="H31" s="116">
        <f t="shared" si="1"/>
        <v>-0.66148830072880704</v>
      </c>
      <c r="I31" s="193">
        <v>0.51840000000000008</v>
      </c>
      <c r="J31" s="116">
        <f t="shared" si="1"/>
        <v>1.9371104815864029</v>
      </c>
      <c r="K31" s="193">
        <v>0.67859999999999998</v>
      </c>
      <c r="L31" s="116">
        <f t="shared" ref="L31:L42" si="2">IFERROR(K31/I31-1,"-")</f>
        <v>0.30902777777777746</v>
      </c>
      <c r="M31" s="193">
        <v>0.73069999999999991</v>
      </c>
      <c r="N31" s="116">
        <v>7.6775714706749154E-2</v>
      </c>
      <c r="O31" s="116">
        <v>0.24565291510398901</v>
      </c>
    </row>
    <row r="32" spans="1:30" x14ac:dyDescent="0.25">
      <c r="B32" s="114" t="s">
        <v>73</v>
      </c>
      <c r="C32" s="193">
        <v>0.61280000000000001</v>
      </c>
      <c r="D32" s="116"/>
      <c r="E32" s="193">
        <v>0.626</v>
      </c>
      <c r="F32" s="116">
        <f t="shared" si="1"/>
        <v>2.1540469973890364E-2</v>
      </c>
      <c r="G32" s="193">
        <v>0.32640000000000002</v>
      </c>
      <c r="H32" s="116">
        <f t="shared" si="1"/>
        <v>-0.47859424920127791</v>
      </c>
      <c r="I32" s="193">
        <v>0.60040000000000004</v>
      </c>
      <c r="J32" s="116">
        <f t="shared" si="1"/>
        <v>0.83946078431372539</v>
      </c>
      <c r="K32" s="193">
        <v>0.6581999999999999</v>
      </c>
      <c r="L32" s="116">
        <f t="shared" si="2"/>
        <v>9.6269153897401427E-2</v>
      </c>
      <c r="M32" s="193">
        <v>0.7206999999999999</v>
      </c>
      <c r="N32" s="116">
        <v>9.4955940443634201E-2</v>
      </c>
      <c r="O32" s="116">
        <v>0.17607702349869436</v>
      </c>
    </row>
    <row r="33" spans="2:17" x14ac:dyDescent="0.25">
      <c r="B33" s="114" t="s">
        <v>75</v>
      </c>
      <c r="C33" s="193">
        <v>0.57830000000000004</v>
      </c>
      <c r="D33" s="116"/>
      <c r="E33" s="193">
        <v>0.22870000000000001</v>
      </c>
      <c r="F33" s="116">
        <f t="shared" si="1"/>
        <v>-0.60453052049109457</v>
      </c>
      <c r="G33" s="193">
        <v>0.3256</v>
      </c>
      <c r="H33" s="116">
        <f t="shared" si="1"/>
        <v>0.4236991692173151</v>
      </c>
      <c r="I33" s="193">
        <v>0.59799999999999998</v>
      </c>
      <c r="J33" s="116">
        <f t="shared" si="1"/>
        <v>0.83660933660933656</v>
      </c>
      <c r="K33" s="193">
        <v>0.65930000000000011</v>
      </c>
      <c r="L33" s="116">
        <f t="shared" si="2"/>
        <v>0.10250836120401363</v>
      </c>
      <c r="M33" s="193">
        <v>0.68220000000000003</v>
      </c>
      <c r="N33" s="116">
        <v>3.4733808584862524E-2</v>
      </c>
      <c r="O33" s="116">
        <v>0.17966453397890358</v>
      </c>
    </row>
    <row r="34" spans="2:17" x14ac:dyDescent="0.25">
      <c r="B34" s="114" t="s">
        <v>77</v>
      </c>
      <c r="C34" s="193">
        <v>0.46279999999999999</v>
      </c>
      <c r="D34" s="116"/>
      <c r="E34" s="193">
        <v>0</v>
      </c>
      <c r="F34" s="116">
        <f t="shared" si="1"/>
        <v>-1</v>
      </c>
      <c r="G34" s="193">
        <v>0.27410000000000001</v>
      </c>
      <c r="H34" s="116" t="str">
        <f t="shared" si="1"/>
        <v>-</v>
      </c>
      <c r="I34" s="193">
        <v>0.55030000000000001</v>
      </c>
      <c r="J34" s="116">
        <f t="shared" si="1"/>
        <v>1.0076614374315942</v>
      </c>
      <c r="K34" s="193">
        <v>0.49869999999999998</v>
      </c>
      <c r="L34" s="116">
        <f t="shared" si="2"/>
        <v>-9.3767036162093476E-2</v>
      </c>
      <c r="M34" s="193">
        <v>0.55449999999999999</v>
      </c>
      <c r="N34" s="116">
        <v>0.11189091638259474</v>
      </c>
      <c r="O34" s="116">
        <v>0.19814174589455491</v>
      </c>
    </row>
    <row r="35" spans="2:17" x14ac:dyDescent="0.25">
      <c r="B35" s="114" t="s">
        <v>79</v>
      </c>
      <c r="C35" s="193">
        <v>0.41720000000000002</v>
      </c>
      <c r="D35" s="116"/>
      <c r="E35" s="193">
        <v>0</v>
      </c>
      <c r="F35" s="116">
        <f t="shared" si="1"/>
        <v>-1</v>
      </c>
      <c r="G35" s="193">
        <v>0.32590000000000002</v>
      </c>
      <c r="H35" s="116" t="str">
        <f t="shared" si="1"/>
        <v>-</v>
      </c>
      <c r="I35" s="193">
        <v>0.53539999999999999</v>
      </c>
      <c r="J35" s="116">
        <f t="shared" si="1"/>
        <v>0.64283522552930328</v>
      </c>
      <c r="K35" s="193">
        <v>0.48149999999999998</v>
      </c>
      <c r="L35" s="116">
        <f t="shared" si="2"/>
        <v>-0.10067239447142329</v>
      </c>
      <c r="M35" s="193">
        <v>0.44569999999999999</v>
      </c>
      <c r="N35" s="116">
        <v>-7.4350986500519189E-2</v>
      </c>
      <c r="O35" s="116">
        <v>6.83125599232981E-2</v>
      </c>
    </row>
    <row r="36" spans="2:17" x14ac:dyDescent="0.25">
      <c r="B36" s="114" t="s">
        <v>81</v>
      </c>
      <c r="C36" s="193">
        <v>0.38740000000000002</v>
      </c>
      <c r="D36" s="116"/>
      <c r="E36" s="193">
        <v>0</v>
      </c>
      <c r="F36" s="116">
        <f t="shared" si="1"/>
        <v>-1</v>
      </c>
      <c r="G36" s="193">
        <v>0.37560000000000004</v>
      </c>
      <c r="H36" s="116" t="str">
        <f t="shared" si="1"/>
        <v>-</v>
      </c>
      <c r="I36" s="193">
        <v>0.49780000000000002</v>
      </c>
      <c r="J36" s="116">
        <f t="shared" si="1"/>
        <v>0.32534611288604887</v>
      </c>
      <c r="K36" s="193">
        <v>0.47020000000000001</v>
      </c>
      <c r="L36" s="116">
        <f t="shared" si="2"/>
        <v>-5.5443953394937795E-2</v>
      </c>
      <c r="M36" s="193">
        <v>0.48170000000000002</v>
      </c>
      <c r="N36" s="116">
        <v>2.4457677584006854E-2</v>
      </c>
      <c r="O36" s="116">
        <v>0.24341765616933397</v>
      </c>
    </row>
    <row r="37" spans="2:17" x14ac:dyDescent="0.25">
      <c r="B37" s="114" t="s">
        <v>83</v>
      </c>
      <c r="C37" s="193">
        <v>0.50600000000000001</v>
      </c>
      <c r="D37" s="116"/>
      <c r="E37" s="193">
        <v>0</v>
      </c>
      <c r="F37" s="116">
        <f t="shared" si="1"/>
        <v>-1</v>
      </c>
      <c r="G37" s="193">
        <v>0.42359999999999998</v>
      </c>
      <c r="H37" s="116" t="str">
        <f t="shared" si="1"/>
        <v>-</v>
      </c>
      <c r="I37" s="193">
        <v>0.52890000000000004</v>
      </c>
      <c r="J37" s="116">
        <f t="shared" si="1"/>
        <v>0.24858356940509929</v>
      </c>
      <c r="K37" s="193">
        <v>0.49259999999999998</v>
      </c>
      <c r="L37" s="116">
        <f t="shared" si="2"/>
        <v>-6.8633011911514608E-2</v>
      </c>
      <c r="M37" s="193">
        <v>0.52629999999999999</v>
      </c>
      <c r="N37" s="116">
        <v>6.8412505075111651E-2</v>
      </c>
      <c r="O37" s="116">
        <v>4.0118577075098694E-2</v>
      </c>
    </row>
    <row r="38" spans="2:17" x14ac:dyDescent="0.25">
      <c r="B38" s="114" t="s">
        <v>85</v>
      </c>
      <c r="C38" s="193">
        <v>0.50770000000000004</v>
      </c>
      <c r="D38" s="116"/>
      <c r="E38" s="193">
        <v>0.48630000000000001</v>
      </c>
      <c r="F38" s="116">
        <f t="shared" si="1"/>
        <v>-4.2150876501871215E-2</v>
      </c>
      <c r="G38" s="193">
        <v>0.51919999999999999</v>
      </c>
      <c r="H38" s="116">
        <f t="shared" si="1"/>
        <v>6.7653711700596197E-2</v>
      </c>
      <c r="I38" s="193">
        <v>0.51259999999999994</v>
      </c>
      <c r="J38" s="116">
        <f t="shared" si="1"/>
        <v>-1.2711864406779738E-2</v>
      </c>
      <c r="K38" s="193">
        <v>0.52780000000000005</v>
      </c>
      <c r="L38" s="116">
        <f t="shared" si="2"/>
        <v>2.9652750682793716E-2</v>
      </c>
      <c r="M38" s="193">
        <v>0.52239999999999998</v>
      </c>
      <c r="N38" s="116">
        <v>-1.0231148162182735E-2</v>
      </c>
      <c r="O38" s="116">
        <v>2.895410675595822E-2</v>
      </c>
    </row>
    <row r="39" spans="2:17" x14ac:dyDescent="0.25">
      <c r="B39" s="114" t="s">
        <v>87</v>
      </c>
      <c r="C39" s="193">
        <v>0.44890000000000002</v>
      </c>
      <c r="D39" s="116"/>
      <c r="E39" s="193">
        <v>0.29170000000000001</v>
      </c>
      <c r="F39" s="116">
        <f t="shared" si="1"/>
        <v>-0.35018935174871912</v>
      </c>
      <c r="G39" s="193">
        <v>0.48560000000000003</v>
      </c>
      <c r="H39" s="116">
        <f t="shared" si="1"/>
        <v>0.66472403153925264</v>
      </c>
      <c r="I39" s="193">
        <v>0.498</v>
      </c>
      <c r="J39" s="116">
        <f t="shared" si="1"/>
        <v>2.5535420098846684E-2</v>
      </c>
      <c r="K39" s="193">
        <v>0.48670000000000002</v>
      </c>
      <c r="L39" s="116">
        <f t="shared" si="2"/>
        <v>-2.269076305220874E-2</v>
      </c>
      <c r="M39" s="193"/>
      <c r="N39" s="116" t="s">
        <v>229</v>
      </c>
      <c r="O39" s="116" t="s">
        <v>229</v>
      </c>
    </row>
    <row r="40" spans="2:17" x14ac:dyDescent="0.25">
      <c r="B40" s="114" t="s">
        <v>89</v>
      </c>
      <c r="C40" s="193">
        <v>0.47789999999999999</v>
      </c>
      <c r="D40" s="116"/>
      <c r="E40" s="193">
        <v>0.33689999999999998</v>
      </c>
      <c r="F40" s="116">
        <f t="shared" si="1"/>
        <v>-0.29504080351537987</v>
      </c>
      <c r="G40" s="193">
        <v>0.5554</v>
      </c>
      <c r="H40" s="116">
        <f t="shared" si="1"/>
        <v>0.64856040368061763</v>
      </c>
      <c r="I40" s="193">
        <v>0.54949999999999999</v>
      </c>
      <c r="J40" s="116">
        <f t="shared" si="1"/>
        <v>-1.0622974432841215E-2</v>
      </c>
      <c r="K40" s="193">
        <v>0.57689999999999997</v>
      </c>
      <c r="L40" s="116">
        <f t="shared" si="2"/>
        <v>4.9863512283894407E-2</v>
      </c>
      <c r="M40" s="193"/>
      <c r="N40" s="116" t="s">
        <v>229</v>
      </c>
      <c r="O40" s="116" t="s">
        <v>229</v>
      </c>
    </row>
    <row r="41" spans="2:17" x14ac:dyDescent="0.25">
      <c r="B41" s="114" t="s">
        <v>91</v>
      </c>
      <c r="C41" s="193">
        <v>0.58650000000000002</v>
      </c>
      <c r="D41" s="116"/>
      <c r="E41" s="193">
        <v>0.2979</v>
      </c>
      <c r="F41" s="116">
        <f t="shared" si="1"/>
        <v>-0.49207161125319698</v>
      </c>
      <c r="G41" s="193">
        <v>0.65709999999999991</v>
      </c>
      <c r="H41" s="116">
        <f t="shared" si="1"/>
        <v>1.2057737495803957</v>
      </c>
      <c r="I41" s="193">
        <v>0.65969999999999995</v>
      </c>
      <c r="J41" s="116">
        <f t="shared" si="1"/>
        <v>3.956779789986431E-3</v>
      </c>
      <c r="K41" s="193">
        <v>0.67669999999999997</v>
      </c>
      <c r="L41" s="116">
        <f t="shared" si="2"/>
        <v>2.576928907078968E-2</v>
      </c>
      <c r="M41" s="193"/>
      <c r="N41" s="116" t="s">
        <v>229</v>
      </c>
      <c r="O41" s="116" t="s">
        <v>229</v>
      </c>
    </row>
    <row r="42" spans="2:17" x14ac:dyDescent="0.25">
      <c r="B42" s="114" t="s">
        <v>93</v>
      </c>
      <c r="C42" s="193">
        <v>0.58310000000000006</v>
      </c>
      <c r="D42" s="116"/>
      <c r="E42" s="193">
        <v>0.26369999999999999</v>
      </c>
      <c r="F42" s="116">
        <f t="shared" si="1"/>
        <v>-0.54776196192762827</v>
      </c>
      <c r="G42" s="193">
        <v>0.60489999999999999</v>
      </c>
      <c r="H42" s="116">
        <f t="shared" si="1"/>
        <v>1.2938945771710277</v>
      </c>
      <c r="I42" s="193">
        <v>0.61580000000000001</v>
      </c>
      <c r="J42" s="116">
        <f t="shared" si="1"/>
        <v>1.8019507356587861E-2</v>
      </c>
      <c r="K42" s="193">
        <v>0.62139999999999995</v>
      </c>
      <c r="L42" s="116">
        <f t="shared" si="2"/>
        <v>9.0938616433906549E-3</v>
      </c>
      <c r="M42" s="193"/>
      <c r="N42" s="116" t="s">
        <v>229</v>
      </c>
      <c r="O42" s="116" t="s">
        <v>229</v>
      </c>
    </row>
    <row r="43" spans="2:17" ht="15.75" x14ac:dyDescent="0.25">
      <c r="B43" s="117" t="s">
        <v>30</v>
      </c>
      <c r="C43" s="195">
        <v>0.51296533102376651</v>
      </c>
      <c r="D43" s="119"/>
      <c r="E43" s="195">
        <v>0.38850000000000001</v>
      </c>
      <c r="F43" s="119">
        <v>-0.24263887537070183</v>
      </c>
      <c r="G43" s="195">
        <v>0.43290000000000001</v>
      </c>
      <c r="H43" s="119">
        <v>0.11428571428571432</v>
      </c>
      <c r="I43" s="195">
        <v>0.5554</v>
      </c>
      <c r="J43" s="119">
        <v>0.28297528297528296</v>
      </c>
      <c r="K43" s="195">
        <v>0.56942335787332776</v>
      </c>
      <c r="L43" s="119">
        <v>2.5249113923888622E-2</v>
      </c>
      <c r="M43" s="195"/>
      <c r="N43" s="119" t="s">
        <v>229</v>
      </c>
      <c r="O43" s="119" t="s">
        <v>229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309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284</v>
      </c>
      <c r="F51" s="296"/>
      <c r="G51" s="297" t="s">
        <v>285</v>
      </c>
      <c r="H51" s="296"/>
      <c r="I51" s="297" t="s">
        <v>286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272</v>
      </c>
      <c r="O52" s="112" t="s">
        <v>273</v>
      </c>
    </row>
    <row r="53" spans="2:17" x14ac:dyDescent="0.25">
      <c r="B53" s="114" t="s">
        <v>71</v>
      </c>
      <c r="C53" s="193">
        <v>0.61130000000000007</v>
      </c>
      <c r="D53" s="116"/>
      <c r="E53" s="193" t="s">
        <v>229</v>
      </c>
      <c r="F53" s="116" t="str">
        <f t="shared" ref="F53:J64" si="3">IFERROR(E53/C53-1,"-")</f>
        <v>-</v>
      </c>
      <c r="G53" s="193" t="s">
        <v>229</v>
      </c>
      <c r="H53" s="116" t="str">
        <f t="shared" si="3"/>
        <v>-</v>
      </c>
      <c r="I53" s="193">
        <v>0.49819999999999998</v>
      </c>
      <c r="J53" s="116" t="str">
        <f t="shared" si="3"/>
        <v>-</v>
      </c>
      <c r="K53" s="193">
        <v>0.6845</v>
      </c>
      <c r="L53" s="116">
        <f t="shared" ref="L53:L64" si="4">IFERROR(K53/I53-1,"-")</f>
        <v>0.37394620634283426</v>
      </c>
      <c r="M53" s="193">
        <v>0.70760000000000001</v>
      </c>
      <c r="N53" s="116">
        <v>3.3747260774287913E-2</v>
      </c>
      <c r="O53" s="116">
        <v>0.1575331261246522</v>
      </c>
    </row>
    <row r="54" spans="2:17" x14ac:dyDescent="0.25">
      <c r="B54" s="114" t="s">
        <v>73</v>
      </c>
      <c r="C54" s="193">
        <v>0.64180000000000004</v>
      </c>
      <c r="D54" s="116"/>
      <c r="E54" s="193" t="s">
        <v>229</v>
      </c>
      <c r="F54" s="116" t="str">
        <f t="shared" si="3"/>
        <v>-</v>
      </c>
      <c r="G54" s="193" t="s">
        <v>229</v>
      </c>
      <c r="H54" s="116" t="str">
        <f t="shared" si="3"/>
        <v>-</v>
      </c>
      <c r="I54" s="193">
        <v>0.58590000000000009</v>
      </c>
      <c r="J54" s="116" t="str">
        <f t="shared" si="3"/>
        <v>-</v>
      </c>
      <c r="K54" s="193">
        <v>0.70169999999999999</v>
      </c>
      <c r="L54" s="116">
        <f t="shared" si="4"/>
        <v>0.19764464925755232</v>
      </c>
      <c r="M54" s="193">
        <v>0.71660000000000001</v>
      </c>
      <c r="N54" s="116">
        <v>2.1234145646287672E-2</v>
      </c>
      <c r="O54" s="116">
        <v>0.11654721096914922</v>
      </c>
    </row>
    <row r="55" spans="2:17" x14ac:dyDescent="0.25">
      <c r="B55" s="114" t="s">
        <v>75</v>
      </c>
      <c r="C55" s="193">
        <v>0.62340000000000007</v>
      </c>
      <c r="D55" s="116"/>
      <c r="E55" s="193" t="s">
        <v>229</v>
      </c>
      <c r="F55" s="116" t="str">
        <f t="shared" si="3"/>
        <v>-</v>
      </c>
      <c r="G55" s="193" t="s">
        <v>229</v>
      </c>
      <c r="H55" s="116" t="str">
        <f t="shared" si="3"/>
        <v>-</v>
      </c>
      <c r="I55" s="193">
        <v>0.59989999999999999</v>
      </c>
      <c r="J55" s="116" t="str">
        <f t="shared" si="3"/>
        <v>-</v>
      </c>
      <c r="K55" s="193">
        <v>0.66610000000000003</v>
      </c>
      <c r="L55" s="116">
        <f t="shared" si="4"/>
        <v>0.11035172528754789</v>
      </c>
      <c r="M55" s="193">
        <v>0.6431</v>
      </c>
      <c r="N55" s="116">
        <v>-3.4529349947455379E-2</v>
      </c>
      <c r="O55" s="116">
        <v>3.1600898299646962E-2</v>
      </c>
    </row>
    <row r="56" spans="2:17" x14ac:dyDescent="0.25">
      <c r="B56" s="114" t="s">
        <v>77</v>
      </c>
      <c r="C56" s="193">
        <v>0.51950000000000007</v>
      </c>
      <c r="D56" s="116"/>
      <c r="E56" s="193" t="s">
        <v>229</v>
      </c>
      <c r="F56" s="116" t="str">
        <f t="shared" si="3"/>
        <v>-</v>
      </c>
      <c r="G56" s="193" t="s">
        <v>229</v>
      </c>
      <c r="H56" s="116" t="str">
        <f t="shared" si="3"/>
        <v>-</v>
      </c>
      <c r="I56" s="193">
        <v>0.58599999999999997</v>
      </c>
      <c r="J56" s="116" t="str">
        <f t="shared" si="3"/>
        <v>-</v>
      </c>
      <c r="K56" s="193">
        <v>0.54310000000000003</v>
      </c>
      <c r="L56" s="116">
        <f t="shared" si="4"/>
        <v>-7.3208191126279742E-2</v>
      </c>
      <c r="M56" s="193">
        <v>0.56380000000000008</v>
      </c>
      <c r="N56" s="116">
        <v>3.8114527711287094E-2</v>
      </c>
      <c r="O56" s="116">
        <v>8.5274302213667053E-2</v>
      </c>
    </row>
    <row r="57" spans="2:17" x14ac:dyDescent="0.25">
      <c r="B57" s="114" t="s">
        <v>79</v>
      </c>
      <c r="C57" s="193">
        <v>0.41670000000000001</v>
      </c>
      <c r="D57" s="116"/>
      <c r="E57" s="193" t="s">
        <v>229</v>
      </c>
      <c r="F57" s="116" t="str">
        <f t="shared" si="3"/>
        <v>-</v>
      </c>
      <c r="G57" s="193" t="s">
        <v>229</v>
      </c>
      <c r="H57" s="116" t="str">
        <f t="shared" si="3"/>
        <v>-</v>
      </c>
      <c r="I57" s="193">
        <v>0.51639999999999997</v>
      </c>
      <c r="J57" s="116" t="str">
        <f t="shared" si="3"/>
        <v>-</v>
      </c>
      <c r="K57" s="193">
        <v>0.47859999999999997</v>
      </c>
      <c r="L57" s="116">
        <f t="shared" si="4"/>
        <v>-7.3199070487993789E-2</v>
      </c>
      <c r="M57" s="193">
        <v>0.43509999999999999</v>
      </c>
      <c r="N57" s="116">
        <v>-9.0890096113664831E-2</v>
      </c>
      <c r="O57" s="116">
        <v>4.415646748260138E-2</v>
      </c>
    </row>
    <row r="58" spans="2:17" x14ac:dyDescent="0.25">
      <c r="B58" s="114" t="s">
        <v>81</v>
      </c>
      <c r="C58" s="193">
        <v>0.39829999999999999</v>
      </c>
      <c r="D58" s="116"/>
      <c r="E58" s="193" t="s">
        <v>229</v>
      </c>
      <c r="F58" s="116" t="str">
        <f t="shared" si="3"/>
        <v>-</v>
      </c>
      <c r="G58" s="193" t="s">
        <v>229</v>
      </c>
      <c r="H58" s="116" t="str">
        <f t="shared" si="3"/>
        <v>-</v>
      </c>
      <c r="I58" s="193">
        <v>0.48649999999999999</v>
      </c>
      <c r="J58" s="116" t="str">
        <f t="shared" si="3"/>
        <v>-</v>
      </c>
      <c r="K58" s="193">
        <v>0.44630000000000003</v>
      </c>
      <c r="L58" s="116">
        <f t="shared" si="4"/>
        <v>-8.2631038026721448E-2</v>
      </c>
      <c r="M58" s="193">
        <v>0.48159999999999997</v>
      </c>
      <c r="N58" s="116">
        <v>7.9094779296437157E-2</v>
      </c>
      <c r="O58" s="116">
        <v>0.2091388400702987</v>
      </c>
    </row>
    <row r="59" spans="2:17" x14ac:dyDescent="0.25">
      <c r="B59" s="114" t="s">
        <v>83</v>
      </c>
      <c r="C59" s="193">
        <v>0.51170000000000004</v>
      </c>
      <c r="D59" s="116"/>
      <c r="E59" s="193" t="s">
        <v>229</v>
      </c>
      <c r="F59" s="116" t="str">
        <f t="shared" si="3"/>
        <v>-</v>
      </c>
      <c r="G59" s="193" t="s">
        <v>229</v>
      </c>
      <c r="H59" s="116" t="str">
        <f t="shared" si="3"/>
        <v>-</v>
      </c>
      <c r="I59" s="193">
        <v>0.53449999999999998</v>
      </c>
      <c r="J59" s="116" t="str">
        <f t="shared" si="3"/>
        <v>-</v>
      </c>
      <c r="K59" s="193">
        <v>0.50290000000000001</v>
      </c>
      <c r="L59" s="116">
        <f t="shared" si="4"/>
        <v>-5.9120673526660394E-2</v>
      </c>
      <c r="M59" s="193">
        <v>0.55110000000000003</v>
      </c>
      <c r="N59" s="116">
        <v>9.5844104195665247E-2</v>
      </c>
      <c r="O59" s="116">
        <v>7.6998241156927882E-2</v>
      </c>
    </row>
    <row r="60" spans="2:17" x14ac:dyDescent="0.25">
      <c r="B60" s="114" t="s">
        <v>85</v>
      </c>
      <c r="C60" s="193">
        <v>0.56630000000000003</v>
      </c>
      <c r="D60" s="116"/>
      <c r="E60" s="193" t="s">
        <v>229</v>
      </c>
      <c r="F60" s="116" t="str">
        <f t="shared" si="3"/>
        <v>-</v>
      </c>
      <c r="G60" s="193" t="s">
        <v>229</v>
      </c>
      <c r="H60" s="116" t="str">
        <f t="shared" si="3"/>
        <v>-</v>
      </c>
      <c r="I60" s="193">
        <v>0.55869999999999997</v>
      </c>
      <c r="J60" s="116" t="str">
        <f t="shared" si="3"/>
        <v>-</v>
      </c>
      <c r="K60" s="193">
        <v>0.56430000000000002</v>
      </c>
      <c r="L60" s="116">
        <f t="shared" si="4"/>
        <v>1.002326830141409E-2</v>
      </c>
      <c r="M60" s="193">
        <v>0.62619999999999998</v>
      </c>
      <c r="N60" s="116">
        <v>0.10969342548289918</v>
      </c>
      <c r="O60" s="116">
        <v>0.10577432456295233</v>
      </c>
    </row>
    <row r="61" spans="2:17" x14ac:dyDescent="0.25">
      <c r="B61" s="114" t="s">
        <v>87</v>
      </c>
      <c r="C61" s="193">
        <v>0.44030000000000002</v>
      </c>
      <c r="D61" s="116"/>
      <c r="E61" s="193" t="s">
        <v>229</v>
      </c>
      <c r="F61" s="116" t="str">
        <f t="shared" si="3"/>
        <v>-</v>
      </c>
      <c r="G61" s="193" t="s">
        <v>229</v>
      </c>
      <c r="H61" s="116" t="str">
        <f t="shared" si="3"/>
        <v>-</v>
      </c>
      <c r="I61" s="193">
        <v>0.48299999999999998</v>
      </c>
      <c r="J61" s="116" t="str">
        <f t="shared" si="3"/>
        <v>-</v>
      </c>
      <c r="K61" s="193">
        <v>0.52639999999999998</v>
      </c>
      <c r="L61" s="116">
        <f t="shared" si="4"/>
        <v>8.9855072463768115E-2</v>
      </c>
      <c r="M61" s="193"/>
      <c r="N61" s="116" t="s">
        <v>229</v>
      </c>
      <c r="O61" s="116" t="s">
        <v>229</v>
      </c>
    </row>
    <row r="62" spans="2:17" x14ac:dyDescent="0.25">
      <c r="B62" s="114" t="s">
        <v>89</v>
      </c>
      <c r="C62" s="193">
        <v>0.47799999999999998</v>
      </c>
      <c r="D62" s="116"/>
      <c r="E62" s="193" t="s">
        <v>229</v>
      </c>
      <c r="F62" s="116" t="str">
        <f t="shared" si="3"/>
        <v>-</v>
      </c>
      <c r="G62" s="193" t="s">
        <v>229</v>
      </c>
      <c r="H62" s="116" t="str">
        <f t="shared" si="3"/>
        <v>-</v>
      </c>
      <c r="I62" s="193">
        <v>0.52469999999999994</v>
      </c>
      <c r="J62" s="116" t="str">
        <f t="shared" si="3"/>
        <v>-</v>
      </c>
      <c r="K62" s="193">
        <v>0.59870000000000001</v>
      </c>
      <c r="L62" s="116">
        <f t="shared" si="4"/>
        <v>0.1410329712216507</v>
      </c>
      <c r="M62" s="193"/>
      <c r="N62" s="116" t="s">
        <v>229</v>
      </c>
      <c r="O62" s="116" t="s">
        <v>229</v>
      </c>
    </row>
    <row r="63" spans="2:17" x14ac:dyDescent="0.25">
      <c r="B63" s="114" t="s">
        <v>91</v>
      </c>
      <c r="C63" s="193">
        <v>0.61539999999999995</v>
      </c>
      <c r="D63" s="116"/>
      <c r="E63" s="193" t="s">
        <v>229</v>
      </c>
      <c r="F63" s="116" t="str">
        <f t="shared" si="3"/>
        <v>-</v>
      </c>
      <c r="G63" s="193" t="s">
        <v>229</v>
      </c>
      <c r="H63" s="116" t="str">
        <f t="shared" si="3"/>
        <v>-</v>
      </c>
      <c r="I63" s="193">
        <v>0.66370000000000007</v>
      </c>
      <c r="J63" s="116" t="str">
        <f t="shared" si="3"/>
        <v>-</v>
      </c>
      <c r="K63" s="193">
        <v>0.69230000000000003</v>
      </c>
      <c r="L63" s="116">
        <f t="shared" si="4"/>
        <v>4.309175832454426E-2</v>
      </c>
      <c r="M63" s="193"/>
      <c r="N63" s="116" t="s">
        <v>229</v>
      </c>
      <c r="O63" s="116" t="s">
        <v>229</v>
      </c>
    </row>
    <row r="64" spans="2:17" x14ac:dyDescent="0.25">
      <c r="B64" s="114" t="s">
        <v>93</v>
      </c>
      <c r="C64" s="193">
        <v>0.56040000000000001</v>
      </c>
      <c r="D64" s="116"/>
      <c r="E64" s="193" t="s">
        <v>229</v>
      </c>
      <c r="F64" s="116" t="str">
        <f t="shared" si="3"/>
        <v>-</v>
      </c>
      <c r="G64" s="193" t="s">
        <v>229</v>
      </c>
      <c r="H64" s="116" t="str">
        <f t="shared" si="3"/>
        <v>-</v>
      </c>
      <c r="I64" s="193">
        <v>0.59799999999999998</v>
      </c>
      <c r="J64" s="116" t="str">
        <f t="shared" si="3"/>
        <v>-</v>
      </c>
      <c r="K64" s="193">
        <v>0.62219999999999998</v>
      </c>
      <c r="L64" s="116">
        <f t="shared" si="4"/>
        <v>4.0468227424749204E-2</v>
      </c>
      <c r="M64" s="193"/>
      <c r="N64" s="116" t="s">
        <v>229</v>
      </c>
      <c r="O64" s="116" t="s">
        <v>229</v>
      </c>
    </row>
    <row r="65" spans="2:17" ht="15.75" x14ac:dyDescent="0.25">
      <c r="B65" s="117" t="s">
        <v>30</v>
      </c>
      <c r="C65" s="195">
        <v>0.53115642802858176</v>
      </c>
      <c r="D65" s="119"/>
      <c r="E65" s="195">
        <v>0.3785</v>
      </c>
      <c r="F65" s="119">
        <v>-0.28740389831141655</v>
      </c>
      <c r="G65" s="195">
        <v>0.42406401375024599</v>
      </c>
      <c r="H65" s="119">
        <v>0.12038048546960622</v>
      </c>
      <c r="I65" s="195">
        <v>0.55261090702655957</v>
      </c>
      <c r="J65" s="119">
        <v>0.30313086965219771</v>
      </c>
      <c r="K65" s="195">
        <v>0.58497896924763915</v>
      </c>
      <c r="L65" s="119">
        <v>5.8572970257215529E-2</v>
      </c>
      <c r="M65" s="200"/>
      <c r="N65" s="199" t="s">
        <v>229</v>
      </c>
      <c r="O65" s="199" t="s">
        <v>229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284</v>
      </c>
      <c r="F73" s="296"/>
      <c r="G73" s="297" t="s">
        <v>285</v>
      </c>
      <c r="H73" s="296"/>
      <c r="I73" s="297" t="s">
        <v>286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272</v>
      </c>
      <c r="O74" s="112" t="s">
        <v>273</v>
      </c>
    </row>
    <row r="75" spans="2:17" x14ac:dyDescent="0.25">
      <c r="B75" s="114" t="s">
        <v>71</v>
      </c>
      <c r="C75" s="193">
        <v>0.56140000000000001</v>
      </c>
      <c r="D75" s="116"/>
      <c r="E75" s="193" t="s">
        <v>229</v>
      </c>
      <c r="F75" s="116" t="str">
        <f t="shared" ref="F75:J86" si="5">IFERROR(E75/C75-1,"-")</f>
        <v>-</v>
      </c>
      <c r="G75" s="193" t="s">
        <v>229</v>
      </c>
      <c r="H75" s="116" t="str">
        <f t="shared" si="5"/>
        <v>-</v>
      </c>
      <c r="I75" s="193">
        <v>0.55909999999999993</v>
      </c>
      <c r="J75" s="116" t="str">
        <f t="shared" si="5"/>
        <v>-</v>
      </c>
      <c r="K75" s="193">
        <v>0.67010000000000003</v>
      </c>
      <c r="L75" s="116">
        <f t="shared" ref="L75:L86" si="6">IFERROR(K75/I75-1,"-")</f>
        <v>0.19853335718118426</v>
      </c>
      <c r="M75" s="193">
        <v>0.7659999999999999</v>
      </c>
      <c r="N75" s="116">
        <v>0.14311296821369934</v>
      </c>
      <c r="O75" s="116">
        <v>0.36444602778767354</v>
      </c>
    </row>
    <row r="76" spans="2:17" x14ac:dyDescent="0.25">
      <c r="B76" s="114" t="s">
        <v>73</v>
      </c>
      <c r="C76" s="193">
        <v>0.58310000000000006</v>
      </c>
      <c r="D76" s="116"/>
      <c r="E76" s="193" t="s">
        <v>229</v>
      </c>
      <c r="F76" s="116" t="str">
        <f t="shared" si="5"/>
        <v>-</v>
      </c>
      <c r="G76" s="193" t="s">
        <v>229</v>
      </c>
      <c r="H76" s="116" t="str">
        <f t="shared" si="5"/>
        <v>-</v>
      </c>
      <c r="I76" s="193">
        <v>0.62950000000000006</v>
      </c>
      <c r="J76" s="116" t="str">
        <f t="shared" si="5"/>
        <v>-</v>
      </c>
      <c r="K76" s="193">
        <v>0.59540000000000004</v>
      </c>
      <c r="L76" s="116">
        <f t="shared" si="6"/>
        <v>-5.4169976171564715E-2</v>
      </c>
      <c r="M76" s="193">
        <v>0.72689999999999999</v>
      </c>
      <c r="N76" s="116">
        <v>0.22085992610010075</v>
      </c>
      <c r="O76" s="116">
        <v>0.24661293088664027</v>
      </c>
    </row>
    <row r="77" spans="2:17" x14ac:dyDescent="0.25">
      <c r="B77" s="114" t="s">
        <v>75</v>
      </c>
      <c r="C77" s="193">
        <v>0.5323</v>
      </c>
      <c r="D77" s="116"/>
      <c r="E77" s="193" t="s">
        <v>229</v>
      </c>
      <c r="F77" s="116" t="str">
        <f t="shared" si="5"/>
        <v>-</v>
      </c>
      <c r="G77" s="193" t="s">
        <v>229</v>
      </c>
      <c r="H77" s="116" t="str">
        <f t="shared" si="5"/>
        <v>-</v>
      </c>
      <c r="I77" s="193">
        <v>0.59439999999999993</v>
      </c>
      <c r="J77" s="116" t="str">
        <f t="shared" si="5"/>
        <v>-</v>
      </c>
      <c r="K77" s="193">
        <v>0.64980000000000004</v>
      </c>
      <c r="L77" s="116">
        <f t="shared" si="6"/>
        <v>9.3203230148048766E-2</v>
      </c>
      <c r="M77" s="193">
        <v>0.74239999999999995</v>
      </c>
      <c r="N77" s="116">
        <v>0.14250538627269904</v>
      </c>
      <c r="O77" s="116">
        <v>0.39470223558143891</v>
      </c>
    </row>
    <row r="78" spans="2:17" x14ac:dyDescent="0.25">
      <c r="B78" s="114" t="s">
        <v>77</v>
      </c>
      <c r="C78" s="193">
        <v>0.40279999999999999</v>
      </c>
      <c r="D78" s="116"/>
      <c r="E78" s="193" t="s">
        <v>229</v>
      </c>
      <c r="F78" s="116" t="str">
        <f t="shared" si="5"/>
        <v>-</v>
      </c>
      <c r="G78" s="193" t="s">
        <v>229</v>
      </c>
      <c r="H78" s="116" t="str">
        <f t="shared" si="5"/>
        <v>-</v>
      </c>
      <c r="I78" s="193">
        <v>0.48899999999999999</v>
      </c>
      <c r="J78" s="116" t="str">
        <f t="shared" si="5"/>
        <v>-</v>
      </c>
      <c r="K78" s="193">
        <v>0.43590000000000001</v>
      </c>
      <c r="L78" s="116">
        <f t="shared" si="6"/>
        <v>-0.10858895705521465</v>
      </c>
      <c r="M78" s="193">
        <v>0.5403</v>
      </c>
      <c r="N78" s="116">
        <v>0.23950447350309712</v>
      </c>
      <c r="O78" s="116">
        <v>0.34136047666335645</v>
      </c>
    </row>
    <row r="79" spans="2:17" x14ac:dyDescent="0.25">
      <c r="B79" s="114" t="s">
        <v>79</v>
      </c>
      <c r="C79" s="193">
        <v>0.41770000000000002</v>
      </c>
      <c r="D79" s="116"/>
      <c r="E79" s="193" t="s">
        <v>229</v>
      </c>
      <c r="F79" s="116" t="str">
        <f t="shared" si="5"/>
        <v>-</v>
      </c>
      <c r="G79" s="193" t="s">
        <v>229</v>
      </c>
      <c r="H79" s="116" t="str">
        <f t="shared" si="5"/>
        <v>-</v>
      </c>
      <c r="I79" s="193">
        <v>0.56640000000000001</v>
      </c>
      <c r="J79" s="116" t="str">
        <f t="shared" si="5"/>
        <v>-</v>
      </c>
      <c r="K79" s="193">
        <v>0.48549999999999999</v>
      </c>
      <c r="L79" s="116">
        <f t="shared" si="6"/>
        <v>-0.1428319209039548</v>
      </c>
      <c r="M79" s="193">
        <v>0.46200000000000002</v>
      </c>
      <c r="N79" s="116">
        <v>-4.8403707518022587E-2</v>
      </c>
      <c r="O79" s="116">
        <v>0.10605697869284181</v>
      </c>
    </row>
    <row r="80" spans="2:17" x14ac:dyDescent="0.25">
      <c r="B80" s="114" t="s">
        <v>81</v>
      </c>
      <c r="C80" s="193">
        <v>0.37579999999999997</v>
      </c>
      <c r="D80" s="116"/>
      <c r="E80" s="193" t="s">
        <v>229</v>
      </c>
      <c r="F80" s="116" t="str">
        <f t="shared" si="5"/>
        <v>-</v>
      </c>
      <c r="G80" s="193" t="s">
        <v>229</v>
      </c>
      <c r="H80" s="116" t="str">
        <f t="shared" si="5"/>
        <v>-</v>
      </c>
      <c r="I80" s="193">
        <v>0.51600000000000001</v>
      </c>
      <c r="J80" s="116" t="str">
        <f t="shared" si="5"/>
        <v>-</v>
      </c>
      <c r="K80" s="193">
        <v>0.50790000000000002</v>
      </c>
      <c r="L80" s="116">
        <f t="shared" si="6"/>
        <v>-1.569767441860459E-2</v>
      </c>
      <c r="M80" s="193">
        <v>0.48180000000000001</v>
      </c>
      <c r="N80" s="116">
        <v>-5.1388068517424723E-2</v>
      </c>
      <c r="O80" s="116">
        <v>0.28206492815327322</v>
      </c>
    </row>
    <row r="81" spans="2:17" x14ac:dyDescent="0.25">
      <c r="B81" s="114" t="s">
        <v>83</v>
      </c>
      <c r="C81" s="193">
        <v>0.49950000000000006</v>
      </c>
      <c r="D81" s="116"/>
      <c r="E81" s="193" t="s">
        <v>229</v>
      </c>
      <c r="F81" s="116" t="str">
        <f t="shared" si="5"/>
        <v>-</v>
      </c>
      <c r="G81" s="193" t="s">
        <v>229</v>
      </c>
      <c r="H81" s="116" t="str">
        <f t="shared" si="5"/>
        <v>-</v>
      </c>
      <c r="I81" s="193">
        <v>0.51919999999999999</v>
      </c>
      <c r="J81" s="116" t="str">
        <f t="shared" si="5"/>
        <v>-</v>
      </c>
      <c r="K81" s="193">
        <v>0.47499999999999998</v>
      </c>
      <c r="L81" s="116">
        <f t="shared" si="6"/>
        <v>-8.5130970724191068E-2</v>
      </c>
      <c r="M81" s="193">
        <v>0.48810000000000003</v>
      </c>
      <c r="N81" s="116">
        <v>2.7578947368421147E-2</v>
      </c>
      <c r="O81" s="116">
        <v>-2.2822822822822886E-2</v>
      </c>
    </row>
    <row r="82" spans="2:17" x14ac:dyDescent="0.25">
      <c r="B82" s="114" t="s">
        <v>85</v>
      </c>
      <c r="C82" s="193">
        <v>0.4461</v>
      </c>
      <c r="D82" s="116"/>
      <c r="E82" s="193" t="s">
        <v>229</v>
      </c>
      <c r="F82" s="116" t="str">
        <f t="shared" si="5"/>
        <v>-</v>
      </c>
      <c r="G82" s="193" t="s">
        <v>229</v>
      </c>
      <c r="H82" s="116" t="str">
        <f t="shared" si="5"/>
        <v>-</v>
      </c>
      <c r="I82" s="193">
        <v>0.44679999999999997</v>
      </c>
      <c r="J82" s="116" t="str">
        <f t="shared" si="5"/>
        <v>-</v>
      </c>
      <c r="K82" s="193">
        <v>0.46520000000000006</v>
      </c>
      <c r="L82" s="116">
        <f t="shared" si="6"/>
        <v>4.1181736794986712E-2</v>
      </c>
      <c r="M82" s="193">
        <v>0.37380000000000002</v>
      </c>
      <c r="N82" s="116">
        <v>-0.19647463456577818</v>
      </c>
      <c r="O82" s="116">
        <v>-0.16207128446536645</v>
      </c>
    </row>
    <row r="83" spans="2:17" x14ac:dyDescent="0.25">
      <c r="B83" s="114" t="s">
        <v>87</v>
      </c>
      <c r="C83" s="193">
        <v>0.45799999999999996</v>
      </c>
      <c r="D83" s="116"/>
      <c r="E83" s="193" t="s">
        <v>229</v>
      </c>
      <c r="F83" s="116" t="str">
        <f t="shared" si="5"/>
        <v>-</v>
      </c>
      <c r="G83" s="193" t="s">
        <v>229</v>
      </c>
      <c r="H83" s="116" t="str">
        <f t="shared" si="5"/>
        <v>-</v>
      </c>
      <c r="I83" s="193">
        <v>0.51990000000000003</v>
      </c>
      <c r="J83" s="116" t="str">
        <f t="shared" si="5"/>
        <v>-</v>
      </c>
      <c r="K83" s="193">
        <v>0.4249</v>
      </c>
      <c r="L83" s="116">
        <f t="shared" si="6"/>
        <v>-0.18272744758607429</v>
      </c>
      <c r="M83" s="193"/>
      <c r="N83" s="116" t="s">
        <v>229</v>
      </c>
      <c r="O83" s="116" t="s">
        <v>229</v>
      </c>
    </row>
    <row r="84" spans="2:17" x14ac:dyDescent="0.25">
      <c r="B84" s="114" t="s">
        <v>89</v>
      </c>
      <c r="C84" s="193">
        <v>0.47770000000000001</v>
      </c>
      <c r="D84" s="116"/>
      <c r="E84" s="193" t="s">
        <v>229</v>
      </c>
      <c r="F84" s="116" t="str">
        <f t="shared" si="5"/>
        <v>-</v>
      </c>
      <c r="G84" s="193" t="s">
        <v>229</v>
      </c>
      <c r="H84" s="116" t="str">
        <f t="shared" si="5"/>
        <v>-</v>
      </c>
      <c r="I84" s="193">
        <v>0.58550000000000002</v>
      </c>
      <c r="J84" s="116" t="str">
        <f t="shared" si="5"/>
        <v>-</v>
      </c>
      <c r="K84" s="193">
        <v>0.54320000000000002</v>
      </c>
      <c r="L84" s="116">
        <f t="shared" si="6"/>
        <v>-7.2245943637916366E-2</v>
      </c>
      <c r="M84" s="193"/>
      <c r="N84" s="116" t="s">
        <v>229</v>
      </c>
      <c r="O84" s="116" t="s">
        <v>229</v>
      </c>
    </row>
    <row r="85" spans="2:17" x14ac:dyDescent="0.25">
      <c r="B85" s="114" t="s">
        <v>91</v>
      </c>
      <c r="C85" s="193">
        <v>0.55590000000000006</v>
      </c>
      <c r="D85" s="116"/>
      <c r="E85" s="193" t="s">
        <v>229</v>
      </c>
      <c r="F85" s="116" t="str">
        <f t="shared" si="5"/>
        <v>-</v>
      </c>
      <c r="G85" s="193" t="s">
        <v>229</v>
      </c>
      <c r="H85" s="116" t="str">
        <f t="shared" si="5"/>
        <v>-</v>
      </c>
      <c r="I85" s="193">
        <v>0.65379999999999994</v>
      </c>
      <c r="J85" s="116" t="str">
        <f t="shared" si="5"/>
        <v>-</v>
      </c>
      <c r="K85" s="193">
        <v>0.65260000000000007</v>
      </c>
      <c r="L85" s="116">
        <f t="shared" si="6"/>
        <v>-1.8354236769652088E-3</v>
      </c>
      <c r="M85" s="193"/>
      <c r="N85" s="116" t="s">
        <v>229</v>
      </c>
      <c r="O85" s="116" t="s">
        <v>229</v>
      </c>
    </row>
    <row r="86" spans="2:17" x14ac:dyDescent="0.25">
      <c r="B86" s="114" t="s">
        <v>93</v>
      </c>
      <c r="C86" s="193">
        <v>0.60699999999999998</v>
      </c>
      <c r="D86" s="116"/>
      <c r="E86" s="193" t="s">
        <v>229</v>
      </c>
      <c r="F86" s="116" t="str">
        <f t="shared" si="5"/>
        <v>-</v>
      </c>
      <c r="G86" s="193" t="s">
        <v>229</v>
      </c>
      <c r="H86" s="116" t="str">
        <f t="shared" si="5"/>
        <v>-</v>
      </c>
      <c r="I86" s="193">
        <v>0.64139999999999997</v>
      </c>
      <c r="J86" s="116" t="str">
        <f t="shared" si="5"/>
        <v>-</v>
      </c>
      <c r="K86" s="193">
        <v>0.62020000000000008</v>
      </c>
      <c r="L86" s="116">
        <f t="shared" si="6"/>
        <v>-3.3052697224820515E-2</v>
      </c>
      <c r="M86" s="193"/>
      <c r="N86" s="116" t="s">
        <v>229</v>
      </c>
      <c r="O86" s="116" t="s">
        <v>229</v>
      </c>
    </row>
    <row r="87" spans="2:17" ht="15.75" x14ac:dyDescent="0.25">
      <c r="B87" s="117" t="s">
        <v>30</v>
      </c>
      <c r="C87" s="195">
        <v>0.49310833333333343</v>
      </c>
      <c r="D87" s="119"/>
      <c r="E87" s="195">
        <v>0.40079999999999999</v>
      </c>
      <c r="F87" s="119">
        <v>-0.18719686343433684</v>
      </c>
      <c r="G87" s="195">
        <v>0.4506</v>
      </c>
      <c r="H87" s="119">
        <v>0.12425149700598803</v>
      </c>
      <c r="I87" s="195">
        <v>0.55989999999999995</v>
      </c>
      <c r="J87" s="119">
        <v>0.24256546826453618</v>
      </c>
      <c r="K87" s="195">
        <v>0.54569999999999996</v>
      </c>
      <c r="L87" s="119">
        <v>-2.5361671727094137E-2</v>
      </c>
      <c r="M87" s="198">
        <v>0.57266250000000007</v>
      </c>
      <c r="N87" s="199">
        <v>6.3749651635528704E-2</v>
      </c>
      <c r="O87" s="199">
        <v>0.19811659173730511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284</v>
      </c>
      <c r="F95" s="296"/>
      <c r="G95" s="297" t="s">
        <v>285</v>
      </c>
      <c r="H95" s="296"/>
      <c r="I95" s="297" t="s">
        <v>286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272</v>
      </c>
      <c r="O96" s="112" t="s">
        <v>273</v>
      </c>
    </row>
    <row r="97" spans="2:15" x14ac:dyDescent="0.25">
      <c r="B97" s="114" t="s">
        <v>71</v>
      </c>
      <c r="C97" s="193" t="s">
        <v>229</v>
      </c>
      <c r="D97" s="116"/>
      <c r="E97" s="193" t="s">
        <v>229</v>
      </c>
      <c r="F97" s="116" t="str">
        <f t="shared" ref="F97:J109" si="7">IFERROR(E97/C97-1,"-")</f>
        <v>-</v>
      </c>
      <c r="G97" s="193" t="s">
        <v>229</v>
      </c>
      <c r="H97" s="116" t="str">
        <f t="shared" si="7"/>
        <v>-</v>
      </c>
      <c r="I97" s="193" t="s">
        <v>229</v>
      </c>
      <c r="J97" s="116" t="str">
        <f t="shared" si="7"/>
        <v>-</v>
      </c>
      <c r="K97" s="193" t="s">
        <v>229</v>
      </c>
      <c r="L97" s="116" t="str">
        <f t="shared" ref="L97:L109" si="8">IFERROR(K97/I97-1,"-")</f>
        <v>-</v>
      </c>
      <c r="M97" s="193"/>
      <c r="N97" s="116" t="s">
        <v>229</v>
      </c>
      <c r="O97" s="116" t="s">
        <v>229</v>
      </c>
    </row>
    <row r="98" spans="2:15" x14ac:dyDescent="0.25">
      <c r="B98" s="114" t="s">
        <v>73</v>
      </c>
      <c r="C98" s="193" t="s">
        <v>229</v>
      </c>
      <c r="D98" s="116"/>
      <c r="E98" s="193" t="s">
        <v>229</v>
      </c>
      <c r="F98" s="116" t="str">
        <f t="shared" si="7"/>
        <v>-</v>
      </c>
      <c r="G98" s="193" t="s">
        <v>229</v>
      </c>
      <c r="H98" s="116" t="str">
        <f t="shared" si="7"/>
        <v>-</v>
      </c>
      <c r="I98" s="193" t="s">
        <v>229</v>
      </c>
      <c r="J98" s="116" t="str">
        <f t="shared" si="7"/>
        <v>-</v>
      </c>
      <c r="K98" s="193" t="s">
        <v>229</v>
      </c>
      <c r="L98" s="116" t="str">
        <f t="shared" si="8"/>
        <v>-</v>
      </c>
      <c r="M98" s="193"/>
      <c r="N98" s="116" t="s">
        <v>229</v>
      </c>
      <c r="O98" s="116" t="s">
        <v>229</v>
      </c>
    </row>
    <row r="99" spans="2:15" x14ac:dyDescent="0.25">
      <c r="B99" s="114" t="s">
        <v>75</v>
      </c>
      <c r="C99" s="193" t="s">
        <v>229</v>
      </c>
      <c r="D99" s="116"/>
      <c r="E99" s="193" t="s">
        <v>229</v>
      </c>
      <c r="F99" s="116" t="str">
        <f t="shared" si="7"/>
        <v>-</v>
      </c>
      <c r="G99" s="193" t="s">
        <v>229</v>
      </c>
      <c r="H99" s="116" t="str">
        <f t="shared" si="7"/>
        <v>-</v>
      </c>
      <c r="I99" s="193" t="s">
        <v>229</v>
      </c>
      <c r="J99" s="116" t="str">
        <f t="shared" si="7"/>
        <v>-</v>
      </c>
      <c r="K99" s="193" t="s">
        <v>229</v>
      </c>
      <c r="L99" s="116" t="str">
        <f t="shared" si="8"/>
        <v>-</v>
      </c>
      <c r="M99" s="193"/>
      <c r="N99" s="116" t="s">
        <v>229</v>
      </c>
      <c r="O99" s="116" t="s">
        <v>229</v>
      </c>
    </row>
    <row r="100" spans="2:15" x14ac:dyDescent="0.25">
      <c r="B100" s="114" t="s">
        <v>77</v>
      </c>
      <c r="C100" s="193" t="s">
        <v>229</v>
      </c>
      <c r="D100" s="116"/>
      <c r="E100" s="193" t="s">
        <v>229</v>
      </c>
      <c r="F100" s="116" t="str">
        <f t="shared" si="7"/>
        <v>-</v>
      </c>
      <c r="G100" s="193" t="s">
        <v>229</v>
      </c>
      <c r="H100" s="116" t="str">
        <f t="shared" si="7"/>
        <v>-</v>
      </c>
      <c r="I100" s="193" t="s">
        <v>229</v>
      </c>
      <c r="J100" s="116" t="str">
        <f t="shared" si="7"/>
        <v>-</v>
      </c>
      <c r="K100" s="193" t="s">
        <v>229</v>
      </c>
      <c r="L100" s="116" t="str">
        <f t="shared" si="8"/>
        <v>-</v>
      </c>
      <c r="M100" s="193"/>
      <c r="N100" s="116" t="s">
        <v>229</v>
      </c>
      <c r="O100" s="116" t="s">
        <v>229</v>
      </c>
    </row>
    <row r="101" spans="2:15" x14ac:dyDescent="0.25">
      <c r="B101" s="114" t="s">
        <v>79</v>
      </c>
      <c r="C101" s="193" t="s">
        <v>229</v>
      </c>
      <c r="D101" s="116"/>
      <c r="E101" s="193" t="s">
        <v>229</v>
      </c>
      <c r="F101" s="116" t="str">
        <f t="shared" si="7"/>
        <v>-</v>
      </c>
      <c r="G101" s="193" t="s">
        <v>229</v>
      </c>
      <c r="H101" s="116" t="str">
        <f t="shared" si="7"/>
        <v>-</v>
      </c>
      <c r="I101" s="193" t="s">
        <v>229</v>
      </c>
      <c r="J101" s="116" t="str">
        <f t="shared" si="7"/>
        <v>-</v>
      </c>
      <c r="K101" s="193" t="s">
        <v>229</v>
      </c>
      <c r="L101" s="116" t="str">
        <f t="shared" si="8"/>
        <v>-</v>
      </c>
      <c r="M101" s="193"/>
      <c r="N101" s="116" t="s">
        <v>229</v>
      </c>
      <c r="O101" s="116" t="s">
        <v>229</v>
      </c>
    </row>
    <row r="102" spans="2:15" x14ac:dyDescent="0.25">
      <c r="B102" s="114" t="s">
        <v>81</v>
      </c>
      <c r="C102" s="193" t="s">
        <v>229</v>
      </c>
      <c r="D102" s="116"/>
      <c r="E102" s="193" t="s">
        <v>229</v>
      </c>
      <c r="F102" s="116" t="str">
        <f t="shared" si="7"/>
        <v>-</v>
      </c>
      <c r="G102" s="193" t="s">
        <v>229</v>
      </c>
      <c r="H102" s="116" t="str">
        <f t="shared" si="7"/>
        <v>-</v>
      </c>
      <c r="I102" s="193" t="s">
        <v>229</v>
      </c>
      <c r="J102" s="116" t="str">
        <f t="shared" si="7"/>
        <v>-</v>
      </c>
      <c r="K102" s="193" t="s">
        <v>229</v>
      </c>
      <c r="L102" s="116" t="str">
        <f t="shared" si="8"/>
        <v>-</v>
      </c>
      <c r="M102" s="193"/>
      <c r="N102" s="116" t="s">
        <v>229</v>
      </c>
      <c r="O102" s="116" t="s">
        <v>229</v>
      </c>
    </row>
    <row r="103" spans="2:15" x14ac:dyDescent="0.25">
      <c r="B103" s="114" t="s">
        <v>83</v>
      </c>
      <c r="C103" s="193" t="s">
        <v>229</v>
      </c>
      <c r="D103" s="116"/>
      <c r="E103" s="193" t="s">
        <v>229</v>
      </c>
      <c r="F103" s="116" t="str">
        <f t="shared" si="7"/>
        <v>-</v>
      </c>
      <c r="G103" s="193" t="s">
        <v>229</v>
      </c>
      <c r="H103" s="116" t="str">
        <f t="shared" si="7"/>
        <v>-</v>
      </c>
      <c r="I103" s="193" t="s">
        <v>229</v>
      </c>
      <c r="J103" s="116" t="str">
        <f t="shared" si="7"/>
        <v>-</v>
      </c>
      <c r="K103" s="193" t="s">
        <v>229</v>
      </c>
      <c r="L103" s="116" t="str">
        <f t="shared" si="8"/>
        <v>-</v>
      </c>
      <c r="M103" s="193"/>
      <c r="N103" s="116" t="s">
        <v>229</v>
      </c>
      <c r="O103" s="116" t="s">
        <v>229</v>
      </c>
    </row>
    <row r="104" spans="2:15" x14ac:dyDescent="0.25">
      <c r="B104" s="114" t="s">
        <v>85</v>
      </c>
      <c r="C104" s="193" t="s">
        <v>229</v>
      </c>
      <c r="D104" s="116"/>
      <c r="E104" s="193" t="s">
        <v>229</v>
      </c>
      <c r="F104" s="116" t="str">
        <f t="shared" si="7"/>
        <v>-</v>
      </c>
      <c r="G104" s="193" t="s">
        <v>229</v>
      </c>
      <c r="H104" s="116" t="str">
        <f t="shared" si="7"/>
        <v>-</v>
      </c>
      <c r="I104" s="193" t="s">
        <v>229</v>
      </c>
      <c r="J104" s="116" t="str">
        <f t="shared" si="7"/>
        <v>-</v>
      </c>
      <c r="K104" s="193" t="s">
        <v>229</v>
      </c>
      <c r="L104" s="116" t="str">
        <f t="shared" si="8"/>
        <v>-</v>
      </c>
      <c r="M104" s="193"/>
      <c r="N104" s="116" t="s">
        <v>229</v>
      </c>
      <c r="O104" s="116" t="s">
        <v>229</v>
      </c>
    </row>
    <row r="105" spans="2:15" x14ac:dyDescent="0.25">
      <c r="B105" s="114" t="s">
        <v>87</v>
      </c>
      <c r="C105" s="193" t="s">
        <v>229</v>
      </c>
      <c r="D105" s="116"/>
      <c r="E105" s="193" t="s">
        <v>229</v>
      </c>
      <c r="F105" s="116" t="str">
        <f t="shared" si="7"/>
        <v>-</v>
      </c>
      <c r="G105" s="193" t="s">
        <v>229</v>
      </c>
      <c r="H105" s="116" t="str">
        <f t="shared" si="7"/>
        <v>-</v>
      </c>
      <c r="I105" s="193" t="s">
        <v>229</v>
      </c>
      <c r="J105" s="116" t="str">
        <f t="shared" si="7"/>
        <v>-</v>
      </c>
      <c r="K105" s="193" t="s">
        <v>229</v>
      </c>
      <c r="L105" s="116" t="str">
        <f t="shared" si="8"/>
        <v>-</v>
      </c>
      <c r="M105" s="193"/>
      <c r="N105" s="116" t="s">
        <v>229</v>
      </c>
      <c r="O105" s="116" t="s">
        <v>229</v>
      </c>
    </row>
    <row r="106" spans="2:15" x14ac:dyDescent="0.25">
      <c r="B106" s="114" t="s">
        <v>89</v>
      </c>
      <c r="C106" s="193" t="s">
        <v>229</v>
      </c>
      <c r="D106" s="116"/>
      <c r="E106" s="193" t="s">
        <v>229</v>
      </c>
      <c r="F106" s="116" t="str">
        <f t="shared" si="7"/>
        <v>-</v>
      </c>
      <c r="G106" s="193" t="s">
        <v>229</v>
      </c>
      <c r="H106" s="116" t="str">
        <f t="shared" si="7"/>
        <v>-</v>
      </c>
      <c r="I106" s="193" t="s">
        <v>229</v>
      </c>
      <c r="J106" s="116" t="str">
        <f t="shared" si="7"/>
        <v>-</v>
      </c>
      <c r="K106" s="193" t="s">
        <v>229</v>
      </c>
      <c r="L106" s="116" t="str">
        <f t="shared" si="8"/>
        <v>-</v>
      </c>
      <c r="M106" s="193"/>
      <c r="N106" s="116" t="s">
        <v>229</v>
      </c>
      <c r="O106" s="116" t="s">
        <v>229</v>
      </c>
    </row>
    <row r="107" spans="2:15" x14ac:dyDescent="0.25">
      <c r="B107" s="114" t="s">
        <v>91</v>
      </c>
      <c r="C107" s="193" t="s">
        <v>229</v>
      </c>
      <c r="D107" s="116"/>
      <c r="E107" s="193" t="s">
        <v>229</v>
      </c>
      <c r="F107" s="116" t="str">
        <f t="shared" si="7"/>
        <v>-</v>
      </c>
      <c r="G107" s="193" t="s">
        <v>229</v>
      </c>
      <c r="H107" s="116" t="str">
        <f t="shared" si="7"/>
        <v>-</v>
      </c>
      <c r="I107" s="193" t="s">
        <v>229</v>
      </c>
      <c r="J107" s="116" t="str">
        <f t="shared" si="7"/>
        <v>-</v>
      </c>
      <c r="K107" s="193" t="s">
        <v>229</v>
      </c>
      <c r="L107" s="116" t="str">
        <f t="shared" si="8"/>
        <v>-</v>
      </c>
      <c r="M107" s="193"/>
      <c r="N107" s="116" t="s">
        <v>229</v>
      </c>
      <c r="O107" s="116" t="s">
        <v>229</v>
      </c>
    </row>
    <row r="108" spans="2:15" x14ac:dyDescent="0.25">
      <c r="B108" s="114" t="s">
        <v>93</v>
      </c>
      <c r="C108" s="193" t="s">
        <v>229</v>
      </c>
      <c r="D108" s="116"/>
      <c r="E108" s="193" t="s">
        <v>229</v>
      </c>
      <c r="F108" s="116" t="str">
        <f t="shared" si="7"/>
        <v>-</v>
      </c>
      <c r="G108" s="193" t="s">
        <v>229</v>
      </c>
      <c r="H108" s="116" t="str">
        <f t="shared" si="7"/>
        <v>-</v>
      </c>
      <c r="I108" s="193" t="s">
        <v>229</v>
      </c>
      <c r="J108" s="116" t="str">
        <f t="shared" si="7"/>
        <v>-</v>
      </c>
      <c r="K108" s="193" t="s">
        <v>229</v>
      </c>
      <c r="L108" s="116" t="str">
        <f t="shared" si="8"/>
        <v>-</v>
      </c>
      <c r="M108" s="193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201" t="str">
        <f>IFERROR(AVERAGE(C97:C108),"-")</f>
        <v>-</v>
      </c>
      <c r="D109" s="119"/>
      <c r="E109" s="201" t="str">
        <f>IFERROR(AVERAGE(E97:E108),"-")</f>
        <v>-</v>
      </c>
      <c r="F109" s="119" t="str">
        <f t="shared" si="7"/>
        <v>-</v>
      </c>
      <c r="G109" s="201" t="str">
        <f>IFERROR(AVERAGE(G97:G108),"-")</f>
        <v>-</v>
      </c>
      <c r="H109" s="119" t="str">
        <f t="shared" si="7"/>
        <v>-</v>
      </c>
      <c r="I109" s="201" t="str">
        <f>IFERROR(AVERAGE(I97:I108),"-")</f>
        <v>-</v>
      </c>
      <c r="J109" s="119" t="str">
        <f t="shared" si="7"/>
        <v>-</v>
      </c>
      <c r="K109" s="201" t="str">
        <f>IFERROR(AVERAGE(K97:K108),"-")</f>
        <v>-</v>
      </c>
      <c r="L109" s="119" t="str">
        <f t="shared" si="8"/>
        <v>-</v>
      </c>
      <c r="M109" s="201"/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E13E1-FF8F-439C-824B-510F7D101B06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1BBD3-F770-46F4-B8BF-F69CDFCDA9A8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261</v>
      </c>
      <c r="D7" s="203" t="s">
        <v>268</v>
      </c>
      <c r="E7" s="203" t="s">
        <v>263</v>
      </c>
      <c r="F7" s="90" t="s">
        <v>264</v>
      </c>
      <c r="G7" s="90" t="s">
        <v>265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261</v>
      </c>
      <c r="T7" s="205" t="s">
        <v>268</v>
      </c>
      <c r="U7" s="205" t="s">
        <v>263</v>
      </c>
      <c r="V7" s="90" t="s">
        <v>264</v>
      </c>
      <c r="W7" s="90" t="s">
        <v>265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261</v>
      </c>
      <c r="AJ7" s="205" t="s">
        <v>268</v>
      </c>
      <c r="AK7" s="205" t="s">
        <v>263</v>
      </c>
      <c r="AL7" s="90" t="s">
        <v>264</v>
      </c>
      <c r="AM7" s="90" t="s">
        <v>265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87.607011830140351</v>
      </c>
      <c r="D8" s="209">
        <v>91.167694722717641</v>
      </c>
      <c r="E8" s="209">
        <v>104.29345939097809</v>
      </c>
      <c r="F8" s="210">
        <v>110.86459717295421</v>
      </c>
      <c r="G8" s="209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8">
        <v>89.29</v>
      </c>
      <c r="K8" s="211">
        <v>93.95</v>
      </c>
      <c r="L8" s="211">
        <v>110.19</v>
      </c>
      <c r="M8" s="211">
        <v>2881.9099999999994</v>
      </c>
      <c r="N8" s="211">
        <v>3021.6</v>
      </c>
      <c r="O8" s="132">
        <f t="shared" ref="O8:O18" si="1">N8/M8-1</f>
        <v>4.8471326307900187E-2</v>
      </c>
      <c r="P8" s="212">
        <f t="shared" ref="P8:P18" si="2">N8/J8-1</f>
        <v>32.840295665808036</v>
      </c>
      <c r="R8" s="207" t="s">
        <v>43</v>
      </c>
      <c r="S8" s="208">
        <v>69.853986059802523</v>
      </c>
      <c r="T8" s="210">
        <v>34.951976543682953</v>
      </c>
      <c r="U8" s="210">
        <v>77.017720064690423</v>
      </c>
      <c r="V8" s="210">
        <v>89.579467058515803</v>
      </c>
      <c r="W8" s="210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8">
        <v>38.11</v>
      </c>
      <c r="AA8" s="211">
        <v>57.12</v>
      </c>
      <c r="AB8" s="211">
        <v>88.4</v>
      </c>
      <c r="AC8" s="211">
        <v>2351.09</v>
      </c>
      <c r="AD8" s="211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13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4">
        <v>31355196.699999999</v>
      </c>
      <c r="AT8" s="215">
        <v>72974583.25</v>
      </c>
      <c r="AU8" s="215">
        <v>143721654.31</v>
      </c>
      <c r="AV8" s="215">
        <v>479474194.95999992</v>
      </c>
      <c r="AW8" s="215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107.09425022569314</v>
      </c>
      <c r="D9" s="217">
        <v>118.12938654500434</v>
      </c>
      <c r="E9" s="217">
        <v>129.41671689371671</v>
      </c>
      <c r="F9" s="217">
        <v>135.32938384930677</v>
      </c>
      <c r="G9" s="217">
        <v>148.20504294707592</v>
      </c>
      <c r="H9" s="74">
        <f>G9/F9-1</f>
        <v>9.5143114758481362E-2</v>
      </c>
      <c r="I9" s="74">
        <f t="shared" si="0"/>
        <v>0.38387488249597768</v>
      </c>
      <c r="J9" s="216">
        <v>112.06</v>
      </c>
      <c r="K9" s="217">
        <v>116.97</v>
      </c>
      <c r="L9" s="217">
        <v>137.88999999999999</v>
      </c>
      <c r="M9" s="217">
        <v>141.62</v>
      </c>
      <c r="N9" s="217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6">
        <v>89.728311190037815</v>
      </c>
      <c r="T9" s="217">
        <v>48.734157324451068</v>
      </c>
      <c r="U9" s="217">
        <v>103.86893611994266</v>
      </c>
      <c r="V9" s="217">
        <v>115.22566619359144</v>
      </c>
      <c r="W9" s="217">
        <v>126.89903352038823</v>
      </c>
      <c r="X9" s="74">
        <f t="shared" si="3"/>
        <v>0.10130874233510001</v>
      </c>
      <c r="Y9" s="74">
        <f t="shared" si="4"/>
        <v>0.41425857499564023</v>
      </c>
      <c r="Z9" s="216">
        <v>45.36</v>
      </c>
      <c r="AA9" s="217">
        <v>78.06</v>
      </c>
      <c r="AB9" s="217">
        <v>120.98</v>
      </c>
      <c r="AC9" s="217">
        <v>123.56</v>
      </c>
      <c r="AD9" s="217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8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9">
        <v>13977196.050000001</v>
      </c>
      <c r="AT9" s="220">
        <v>39162329.240000002</v>
      </c>
      <c r="AU9" s="220">
        <v>70775134.709999993</v>
      </c>
      <c r="AV9" s="220">
        <v>73918162.939999998</v>
      </c>
      <c r="AW9" s="220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6">
        <v>84.560271430484576</v>
      </c>
      <c r="D10" s="217">
        <v>74.977259295375134</v>
      </c>
      <c r="E10" s="217">
        <v>91.03757941935082</v>
      </c>
      <c r="F10" s="217">
        <v>98.7961519558433</v>
      </c>
      <c r="G10" s="217">
        <v>112.77171354055929</v>
      </c>
      <c r="H10" s="74">
        <f>G10/F10-1</f>
        <v>0.14145856197883422</v>
      </c>
      <c r="I10" s="74">
        <f t="shared" si="0"/>
        <v>0.33362525489605144</v>
      </c>
      <c r="J10" s="216">
        <v>77.900000000000006</v>
      </c>
      <c r="K10" s="217">
        <v>79.650000000000006</v>
      </c>
      <c r="L10" s="217">
        <v>93.63</v>
      </c>
      <c r="M10" s="217">
        <v>105.79</v>
      </c>
      <c r="N10" s="217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6">
        <v>67.645979202866215</v>
      </c>
      <c r="T10" s="217">
        <v>23.894748836172461</v>
      </c>
      <c r="U10" s="217">
        <v>66.784818024891734</v>
      </c>
      <c r="V10" s="217">
        <v>80.158697360179417</v>
      </c>
      <c r="W10" s="217">
        <v>94.13841659649637</v>
      </c>
      <c r="X10" s="74">
        <f t="shared" si="3"/>
        <v>0.1744005291590689</v>
      </c>
      <c r="Y10" s="74">
        <f t="shared" si="4"/>
        <v>0.39163358570331175</v>
      </c>
      <c r="Z10" s="216">
        <v>32.33</v>
      </c>
      <c r="AA10" s="217">
        <v>45.19</v>
      </c>
      <c r="AB10" s="217">
        <v>75.23</v>
      </c>
      <c r="AC10" s="217">
        <v>86.88</v>
      </c>
      <c r="AD10" s="217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8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9">
        <v>6819489.8799999999</v>
      </c>
      <c r="AT10" s="220">
        <v>13794386</v>
      </c>
      <c r="AU10" s="220">
        <v>34927582.460000001</v>
      </c>
      <c r="AV10" s="220">
        <v>38148885.149999999</v>
      </c>
      <c r="AW10" s="220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6">
        <v>67.83784384733589</v>
      </c>
      <c r="D11" s="217">
        <v>61.230435263999148</v>
      </c>
      <c r="E11" s="217">
        <v>72.462571077646587</v>
      </c>
      <c r="F11" s="217">
        <v>76.989629021676222</v>
      </c>
      <c r="G11" s="217">
        <v>85.660168405121254</v>
      </c>
      <c r="H11" s="74">
        <f>G11/F11-1</f>
        <v>0.11261957608607087</v>
      </c>
      <c r="I11" s="74">
        <f t="shared" si="0"/>
        <v>0.26271950208047889</v>
      </c>
      <c r="J11" s="216">
        <v>55.16</v>
      </c>
      <c r="K11" s="217">
        <v>73.180000000000007</v>
      </c>
      <c r="L11" s="217">
        <v>83.27</v>
      </c>
      <c r="M11" s="217">
        <v>71.260000000000005</v>
      </c>
      <c r="N11" s="217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6">
        <v>46.144018760024657</v>
      </c>
      <c r="T11" s="217">
        <v>25.684427335737869</v>
      </c>
      <c r="U11" s="217">
        <v>48.95399893243102</v>
      </c>
      <c r="V11" s="217">
        <v>48.969435702641469</v>
      </c>
      <c r="W11" s="217">
        <v>59.573104626880856</v>
      </c>
      <c r="X11" s="74">
        <f t="shared" si="3"/>
        <v>0.21653647366141504</v>
      </c>
      <c r="Y11" s="74">
        <f t="shared" si="4"/>
        <v>0.29102549426167545</v>
      </c>
      <c r="Z11" s="216">
        <v>35.81</v>
      </c>
      <c r="AA11" s="217">
        <v>42.89</v>
      </c>
      <c r="AB11" s="217">
        <v>57.78</v>
      </c>
      <c r="AC11" s="217">
        <v>38.6</v>
      </c>
      <c r="AD11" s="217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8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9">
        <v>159869.15</v>
      </c>
      <c r="AT11" s="220">
        <v>515927.91</v>
      </c>
      <c r="AU11" s="220">
        <v>734438.98</v>
      </c>
      <c r="AV11" s="220">
        <v>538467.42000000004</v>
      </c>
      <c r="AW11" s="220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6">
        <v>140.81257935409093</v>
      </c>
      <c r="D12" s="217">
        <v>144.99240061998114</v>
      </c>
      <c r="E12" s="217">
        <v>208.47447148793344</v>
      </c>
      <c r="F12" s="217">
        <v>189.0541788468316</v>
      </c>
      <c r="G12" s="217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6">
        <v>115.97</v>
      </c>
      <c r="K12" s="217">
        <v>98.08</v>
      </c>
      <c r="L12" s="217">
        <v>148.46</v>
      </c>
      <c r="M12" s="217">
        <v>260.63</v>
      </c>
      <c r="N12" s="217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6">
        <v>103.675275925633</v>
      </c>
      <c r="T12" s="217">
        <v>27.032096047740097</v>
      </c>
      <c r="U12" s="217">
        <v>102.86059202015834</v>
      </c>
      <c r="V12" s="217">
        <v>102.69527251033416</v>
      </c>
      <c r="W12" s="217">
        <v>117.35860497486016</v>
      </c>
      <c r="X12" s="74">
        <f t="shared" si="3"/>
        <v>0.14278488294629565</v>
      </c>
      <c r="Y12" s="74">
        <f t="shared" si="4"/>
        <v>0.13198256698195143</v>
      </c>
      <c r="Z12" s="216">
        <v>30.83</v>
      </c>
      <c r="AA12" s="217">
        <v>19.96</v>
      </c>
      <c r="AB12" s="217">
        <v>75.36</v>
      </c>
      <c r="AC12" s="217">
        <v>149.65</v>
      </c>
      <c r="AD12" s="217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8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9">
        <v>1311280.02</v>
      </c>
      <c r="AT12" s="220">
        <v>948643.2</v>
      </c>
      <c r="AU12" s="220">
        <v>3856905.82</v>
      </c>
      <c r="AV12" s="220">
        <v>7097745.8899999997</v>
      </c>
      <c r="AW12" s="220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6">
        <v>52.364545945140371</v>
      </c>
      <c r="D13" s="217">
        <v>44.030417051368687</v>
      </c>
      <c r="E13" s="217">
        <v>57.076518254425906</v>
      </c>
      <c r="F13" s="217">
        <v>64.343901682205754</v>
      </c>
      <c r="G13" s="217">
        <v>73.191215889220231</v>
      </c>
      <c r="H13" s="74">
        <f t="shared" si="17"/>
        <v>0.13750043089881814</v>
      </c>
      <c r="I13" s="74">
        <f t="shared" si="0"/>
        <v>0.39772463540310055</v>
      </c>
      <c r="J13" s="216">
        <v>52.16</v>
      </c>
      <c r="K13" s="217">
        <v>54.27</v>
      </c>
      <c r="L13" s="217">
        <v>65.010000000000005</v>
      </c>
      <c r="M13" s="217">
        <v>73.63</v>
      </c>
      <c r="N13" s="217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6">
        <v>40.94765888397982</v>
      </c>
      <c r="T13" s="217">
        <v>19.599767421952055</v>
      </c>
      <c r="U13" s="217">
        <v>38.609511754839708</v>
      </c>
      <c r="V13" s="217">
        <v>50.259848423024231</v>
      </c>
      <c r="W13" s="217">
        <v>59.215273964141907</v>
      </c>
      <c r="X13" s="74">
        <f t="shared" si="3"/>
        <v>0.17818250197935659</v>
      </c>
      <c r="Y13" s="74">
        <f t="shared" si="4"/>
        <v>0.44612111114633302</v>
      </c>
      <c r="Z13" s="216">
        <v>26.21</v>
      </c>
      <c r="AA13" s="217">
        <v>33.47</v>
      </c>
      <c r="AB13" s="217">
        <v>48.64</v>
      </c>
      <c r="AC13" s="217">
        <v>58.27</v>
      </c>
      <c r="AD13" s="217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8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9">
        <v>3356722.54</v>
      </c>
      <c r="AT13" s="220">
        <v>7643395.96</v>
      </c>
      <c r="AU13" s="220">
        <v>13682782.65</v>
      </c>
      <c r="AV13" s="220">
        <v>17087761.27</v>
      </c>
      <c r="AW13" s="220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6">
        <v>81.201381454487773</v>
      </c>
      <c r="D14" s="217">
        <v>79.301158521526375</v>
      </c>
      <c r="E14" s="217">
        <v>85.975341818393218</v>
      </c>
      <c r="F14" s="217">
        <v>94.394828433056759</v>
      </c>
      <c r="G14" s="217">
        <v>106.55347393097286</v>
      </c>
      <c r="H14" s="74">
        <f t="shared" si="17"/>
        <v>0.12880626724735045</v>
      </c>
      <c r="I14" s="74">
        <f t="shared" si="0"/>
        <v>0.31221257597316332</v>
      </c>
      <c r="J14" s="216">
        <v>69.930000000000007</v>
      </c>
      <c r="K14" s="217">
        <v>78.88</v>
      </c>
      <c r="L14" s="217">
        <v>79.42</v>
      </c>
      <c r="M14" s="217">
        <v>84.54</v>
      </c>
      <c r="N14" s="217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6">
        <v>50.793780191637573</v>
      </c>
      <c r="T14" s="217">
        <v>35.227038524077322</v>
      </c>
      <c r="U14" s="217">
        <v>61.943336896333975</v>
      </c>
      <c r="V14" s="217">
        <v>70.046581956766403</v>
      </c>
      <c r="W14" s="217">
        <v>78.804999289677511</v>
      </c>
      <c r="X14" s="74">
        <f t="shared" si="3"/>
        <v>0.12503704089825418</v>
      </c>
      <c r="Y14" s="74">
        <f t="shared" si="4"/>
        <v>0.55146947111157441</v>
      </c>
      <c r="Z14" s="216">
        <v>56.1</v>
      </c>
      <c r="AA14" s="217">
        <v>44.01</v>
      </c>
      <c r="AB14" s="217">
        <v>51.14</v>
      </c>
      <c r="AC14" s="217">
        <v>54.98</v>
      </c>
      <c r="AD14" s="217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8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9">
        <v>255637.31</v>
      </c>
      <c r="AT14" s="220">
        <v>431078.06</v>
      </c>
      <c r="AU14" s="220">
        <v>537391.92000000004</v>
      </c>
      <c r="AV14" s="220">
        <v>543731.87</v>
      </c>
      <c r="AW14" s="220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6">
        <v>85.238040399789682</v>
      </c>
      <c r="D15" s="217">
        <v>129.7009515327868</v>
      </c>
      <c r="E15" s="217">
        <v>120.42144123126558</v>
      </c>
      <c r="F15" s="217">
        <v>143.34713873791705</v>
      </c>
      <c r="G15" s="217">
        <v>162.68820632090561</v>
      </c>
      <c r="H15" s="74">
        <f t="shared" si="17"/>
        <v>0.13492468530083479</v>
      </c>
      <c r="I15" s="74">
        <f t="shared" si="0"/>
        <v>0.90863381605036331</v>
      </c>
      <c r="J15" s="216">
        <v>135.54</v>
      </c>
      <c r="K15" s="217">
        <v>135.93</v>
      </c>
      <c r="L15" s="217">
        <v>132.41</v>
      </c>
      <c r="M15" s="217">
        <v>156.97999999999999</v>
      </c>
      <c r="N15" s="217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6">
        <v>66.929659801563446</v>
      </c>
      <c r="T15" s="217">
        <v>71.736066580859287</v>
      </c>
      <c r="U15" s="217">
        <v>89.172009659933622</v>
      </c>
      <c r="V15" s="217">
        <v>115.57206133466974</v>
      </c>
      <c r="W15" s="217">
        <v>139.01766777122504</v>
      </c>
      <c r="X15" s="74">
        <f t="shared" si="3"/>
        <v>0.2028656940595901</v>
      </c>
      <c r="Y15" s="74">
        <f t="shared" si="4"/>
        <v>1.077071184634613</v>
      </c>
      <c r="Z15" s="216">
        <v>66.72</v>
      </c>
      <c r="AA15" s="217">
        <v>101.59</v>
      </c>
      <c r="AB15" s="217">
        <v>108.38</v>
      </c>
      <c r="AC15" s="217">
        <v>137.04</v>
      </c>
      <c r="AD15" s="217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8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9">
        <v>1547106.14</v>
      </c>
      <c r="AT15" s="220">
        <v>3968219.13</v>
      </c>
      <c r="AU15" s="220">
        <v>5997202.2400000002</v>
      </c>
      <c r="AV15" s="220">
        <v>7583290.4500000002</v>
      </c>
      <c r="AW15" s="220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6">
        <v>63.684803464877049</v>
      </c>
      <c r="D16" s="217">
        <v>64.327389060885466</v>
      </c>
      <c r="E16" s="217">
        <v>75.41303186488804</v>
      </c>
      <c r="F16" s="217">
        <v>84.925570738005305</v>
      </c>
      <c r="G16" s="217">
        <v>94.179165418846253</v>
      </c>
      <c r="H16" s="74">
        <f t="shared" si="17"/>
        <v>0.10896123040948669</v>
      </c>
      <c r="I16" s="74">
        <f t="shared" si="0"/>
        <v>0.47883263031167589</v>
      </c>
      <c r="J16" s="216">
        <v>60.38</v>
      </c>
      <c r="K16" s="217">
        <v>68.739999999999995</v>
      </c>
      <c r="L16" s="217">
        <v>74.67</v>
      </c>
      <c r="M16" s="217">
        <v>81.05</v>
      </c>
      <c r="N16" s="217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6">
        <v>42.773896970086057</v>
      </c>
      <c r="T16" s="217">
        <v>29.352674122227864</v>
      </c>
      <c r="U16" s="217">
        <v>52.286470934342148</v>
      </c>
      <c r="V16" s="217">
        <v>59.272140632292192</v>
      </c>
      <c r="W16" s="217">
        <v>66.379128271953292</v>
      </c>
      <c r="X16" s="74">
        <f t="shared" si="3"/>
        <v>0.11990435243010489</v>
      </c>
      <c r="Y16" s="74">
        <f t="shared" si="4"/>
        <v>0.55186066676074819</v>
      </c>
      <c r="Z16" s="216">
        <v>36.07</v>
      </c>
      <c r="AA16" s="217">
        <v>39.479999999999997</v>
      </c>
      <c r="AB16" s="217">
        <v>43.06</v>
      </c>
      <c r="AC16" s="217">
        <v>52.08</v>
      </c>
      <c r="AD16" s="217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8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9">
        <v>617153.91</v>
      </c>
      <c r="AT16" s="220">
        <v>1451658.94</v>
      </c>
      <c r="AU16" s="220">
        <v>1879355.71</v>
      </c>
      <c r="AV16" s="220">
        <v>2279634.65</v>
      </c>
      <c r="AW16" s="220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6">
        <v>94.792366611086749</v>
      </c>
      <c r="D17" s="217">
        <v>90.201237109804381</v>
      </c>
      <c r="E17" s="217">
        <v>115.27242808419555</v>
      </c>
      <c r="F17" s="217">
        <v>128.77591964319672</v>
      </c>
      <c r="G17" s="217">
        <v>142.32967242878595</v>
      </c>
      <c r="H17" s="74">
        <f t="shared" si="17"/>
        <v>0.10525067748025418</v>
      </c>
      <c r="I17" s="74">
        <f t="shared" si="0"/>
        <v>0.5014887539703996</v>
      </c>
      <c r="J17" s="216">
        <v>111.23</v>
      </c>
      <c r="K17" s="217">
        <v>100.03</v>
      </c>
      <c r="L17" s="217">
        <v>137.72</v>
      </c>
      <c r="M17" s="217">
        <v>146.53</v>
      </c>
      <c r="N17" s="217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6">
        <v>70.483654218372081</v>
      </c>
      <c r="T17" s="217">
        <v>34.722434348412648</v>
      </c>
      <c r="U17" s="217">
        <v>86.068517521212058</v>
      </c>
      <c r="V17" s="217">
        <v>107.31673270801484</v>
      </c>
      <c r="W17" s="217">
        <v>122.28447539009767</v>
      </c>
      <c r="X17" s="74">
        <f t="shared" si="3"/>
        <v>0.13947259019529379</v>
      </c>
      <c r="Y17" s="74">
        <f t="shared" si="4"/>
        <v>0.73493381899917609</v>
      </c>
      <c r="Z17" s="216">
        <v>51.92</v>
      </c>
      <c r="AA17" s="217">
        <v>61.03</v>
      </c>
      <c r="AB17" s="217">
        <v>115.74</v>
      </c>
      <c r="AC17" s="217">
        <v>128.71</v>
      </c>
      <c r="AD17" s="217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8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9">
        <v>2887472.19</v>
      </c>
      <c r="AT17" s="220">
        <v>3716039.46</v>
      </c>
      <c r="AU17" s="220">
        <v>9766291.2300000004</v>
      </c>
      <c r="AV17" s="220">
        <v>10861089.32</v>
      </c>
      <c r="AW17" s="220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6">
        <v>53.864043392391721</v>
      </c>
      <c r="D18" s="217">
        <v>75.289454508021706</v>
      </c>
      <c r="E18" s="217">
        <v>61.688600774017914</v>
      </c>
      <c r="F18" s="217">
        <v>67.467318762677252</v>
      </c>
      <c r="G18" s="217">
        <v>71.385524022416874</v>
      </c>
      <c r="H18" s="74">
        <f t="shared" si="17"/>
        <v>5.8075603589973435E-2</v>
      </c>
      <c r="I18" s="74">
        <f t="shared" si="0"/>
        <v>0.32529085316495299</v>
      </c>
      <c r="J18" s="216">
        <v>46.66</v>
      </c>
      <c r="K18" s="217">
        <v>73.599999999999994</v>
      </c>
      <c r="L18" s="217">
        <v>63.68</v>
      </c>
      <c r="M18" s="217">
        <v>66.11</v>
      </c>
      <c r="N18" s="217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6">
        <v>39.557332234265409</v>
      </c>
      <c r="T18" s="217">
        <v>20.932237655117316</v>
      </c>
      <c r="U18" s="217">
        <v>40.372639265276575</v>
      </c>
      <c r="V18" s="217">
        <v>52.055938485238578</v>
      </c>
      <c r="W18" s="217">
        <v>55.16183427473873</v>
      </c>
      <c r="X18" s="74">
        <f t="shared" si="3"/>
        <v>5.9664581599674582E-2</v>
      </c>
      <c r="Y18" s="74">
        <f t="shared" si="4"/>
        <v>0.39447811970890112</v>
      </c>
      <c r="Z18" s="216">
        <v>14.99</v>
      </c>
      <c r="AA18" s="217">
        <v>36.99</v>
      </c>
      <c r="AB18" s="217">
        <v>41.81</v>
      </c>
      <c r="AC18" s="217">
        <v>47.08</v>
      </c>
      <c r="AD18" s="217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8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9">
        <v>423269.51</v>
      </c>
      <c r="AT18" s="220">
        <v>1342905.34</v>
      </c>
      <c r="AU18" s="220">
        <v>1564568.6</v>
      </c>
      <c r="AV18" s="220">
        <v>1765962.69</v>
      </c>
      <c r="AW18" s="220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10020.635605898697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BF00D-F6DD-4D1E-A554-E5D897A0B8B2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DF91-7D98-40BC-B81B-97F46F21C808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312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261</v>
      </c>
      <c r="D5" s="172" t="s">
        <v>262</v>
      </c>
      <c r="E5" s="172" t="s">
        <v>268</v>
      </c>
      <c r="F5" s="172" t="s">
        <v>263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264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265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143138</v>
      </c>
      <c r="D6" s="225">
        <v>59629</v>
      </c>
      <c r="E6" s="225">
        <v>87126</v>
      </c>
      <c r="F6" s="225">
        <v>138024</v>
      </c>
      <c r="G6" s="226">
        <f t="shared" ref="G6:G11" si="0">F6/E6-1</f>
        <v>0.5841884167757041</v>
      </c>
      <c r="H6" s="225">
        <f t="shared" ref="H6:H11" si="1">F6-E6</f>
        <v>50898</v>
      </c>
      <c r="I6" s="226"/>
      <c r="J6" s="225">
        <v>158379</v>
      </c>
      <c r="K6" s="226">
        <f t="shared" ref="K6:K11" si="2">J6/F6-1</f>
        <v>0.14747435228655892</v>
      </c>
      <c r="L6" s="225">
        <f t="shared" ref="L6:L11" si="3">J6-F6</f>
        <v>20355</v>
      </c>
      <c r="M6" s="226"/>
      <c r="N6" s="225">
        <v>162243</v>
      </c>
      <c r="O6" s="226">
        <f t="shared" ref="O6:O11" si="4">N6/J6-1</f>
        <v>2.4397173867747535E-2</v>
      </c>
      <c r="P6" s="225">
        <f t="shared" ref="P6:P11" si="5">N6-J6</f>
        <v>3864</v>
      </c>
      <c r="Q6" s="226">
        <f>N6/C6-1</f>
        <v>0.13347259288239322</v>
      </c>
      <c r="R6" s="225">
        <f>N6-C6</f>
        <v>19105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78235</v>
      </c>
      <c r="D7" s="225">
        <v>31132</v>
      </c>
      <c r="E7" s="225">
        <v>57767</v>
      </c>
      <c r="F7" s="225">
        <v>84383</v>
      </c>
      <c r="G7" s="226">
        <f t="shared" si="0"/>
        <v>0.46074748558865797</v>
      </c>
      <c r="H7" s="225">
        <f t="shared" si="1"/>
        <v>26616</v>
      </c>
      <c r="I7" s="226">
        <f>F7/$F$7</f>
        <v>1</v>
      </c>
      <c r="J7" s="225">
        <v>97014</v>
      </c>
      <c r="K7" s="226">
        <f t="shared" si="2"/>
        <v>0.14968654823838934</v>
      </c>
      <c r="L7" s="225">
        <f t="shared" si="3"/>
        <v>12631</v>
      </c>
      <c r="M7" s="226">
        <f>J7/$J$7</f>
        <v>1</v>
      </c>
      <c r="N7" s="225">
        <v>101537</v>
      </c>
      <c r="O7" s="226">
        <f t="shared" si="4"/>
        <v>4.6622137011153031E-2</v>
      </c>
      <c r="P7" s="225">
        <f t="shared" si="5"/>
        <v>4523</v>
      </c>
      <c r="Q7" s="226">
        <f t="shared" ref="Q7:Q11" si="6">N7/C7-1</f>
        <v>0.29784623250463338</v>
      </c>
      <c r="R7" s="225">
        <f t="shared" ref="R7:R11" si="7">N7-C7</f>
        <v>23302</v>
      </c>
      <c r="S7" s="226">
        <f>N7/$N$7</f>
        <v>1</v>
      </c>
      <c r="T7" s="226">
        <f>N7/$N$6</f>
        <v>0.62583285565478941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38605</v>
      </c>
      <c r="D8" s="228">
        <v>16211</v>
      </c>
      <c r="E8" s="228">
        <v>28149</v>
      </c>
      <c r="F8" s="228">
        <v>40360</v>
      </c>
      <c r="G8" s="229">
        <f t="shared" si="0"/>
        <v>0.43379871398628733</v>
      </c>
      <c r="H8" s="228">
        <f t="shared" si="1"/>
        <v>12211</v>
      </c>
      <c r="I8" s="229">
        <f>F8/$F$7</f>
        <v>0.47829539125179243</v>
      </c>
      <c r="J8" s="228">
        <v>53032</v>
      </c>
      <c r="K8" s="229">
        <f t="shared" si="2"/>
        <v>0.31397423191278495</v>
      </c>
      <c r="L8" s="228">
        <f t="shared" si="3"/>
        <v>12672</v>
      </c>
      <c r="M8" s="229">
        <f>J8/$J$7</f>
        <v>0.54664275259240935</v>
      </c>
      <c r="N8" s="228">
        <v>52211</v>
      </c>
      <c r="O8" s="229">
        <f t="shared" si="4"/>
        <v>-1.5481218886709947E-2</v>
      </c>
      <c r="P8" s="228">
        <f t="shared" si="5"/>
        <v>-821</v>
      </c>
      <c r="Q8" s="229">
        <f t="shared" si="6"/>
        <v>0.35244139360186511</v>
      </c>
      <c r="R8" s="228">
        <f t="shared" si="7"/>
        <v>13606</v>
      </c>
      <c r="S8" s="229">
        <f>N8/$N$7</f>
        <v>0.51420664388351045</v>
      </c>
      <c r="T8" s="229">
        <f>N8/$N$6</f>
        <v>0.32180741233828269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39630</v>
      </c>
      <c r="D9" s="231">
        <v>14921</v>
      </c>
      <c r="E9" s="231">
        <v>29618</v>
      </c>
      <c r="F9" s="231">
        <v>44023</v>
      </c>
      <c r="G9" s="232">
        <f t="shared" si="0"/>
        <v>0.48635964616111815</v>
      </c>
      <c r="H9" s="233">
        <f t="shared" si="1"/>
        <v>14405</v>
      </c>
      <c r="I9" s="234">
        <f>F9/$F$7</f>
        <v>0.52170460874820757</v>
      </c>
      <c r="J9" s="231">
        <v>43982</v>
      </c>
      <c r="K9" s="232">
        <f t="shared" si="2"/>
        <v>-9.3133134952183561E-4</v>
      </c>
      <c r="L9" s="233">
        <f t="shared" si="3"/>
        <v>-41</v>
      </c>
      <c r="M9" s="234">
        <f>J9/$J$7</f>
        <v>0.45335724740759065</v>
      </c>
      <c r="N9" s="231">
        <v>49326</v>
      </c>
      <c r="O9" s="232">
        <f t="shared" si="4"/>
        <v>0.12150425173934787</v>
      </c>
      <c r="P9" s="233">
        <f t="shared" si="5"/>
        <v>5344</v>
      </c>
      <c r="Q9" s="232">
        <f t="shared" si="6"/>
        <v>0.24466313398940187</v>
      </c>
      <c r="R9" s="233">
        <f t="shared" si="7"/>
        <v>9696</v>
      </c>
      <c r="S9" s="234">
        <f>N9/$N$7</f>
        <v>0.48579335611648955</v>
      </c>
      <c r="T9" s="234">
        <f>N9/$N$6</f>
        <v>0.30402544331650672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6720</v>
      </c>
      <c r="D10" s="29">
        <v>2859</v>
      </c>
      <c r="E10" s="29">
        <v>4747</v>
      </c>
      <c r="F10" s="29">
        <v>6026</v>
      </c>
      <c r="G10" s="22">
        <f t="shared" si="0"/>
        <v>0.26943332631135464</v>
      </c>
      <c r="H10" s="20">
        <f t="shared" si="1"/>
        <v>1279</v>
      </c>
      <c r="I10" s="31">
        <f>F10/$F$7</f>
        <v>7.1412488297405874E-2</v>
      </c>
      <c r="J10" s="29">
        <v>15166</v>
      </c>
      <c r="K10" s="22">
        <f t="shared" si="2"/>
        <v>1.5167607036176567</v>
      </c>
      <c r="L10" s="20">
        <f t="shared" si="3"/>
        <v>9140</v>
      </c>
      <c r="M10" s="31">
        <f>J10/$J$7</f>
        <v>0.15632795266662544</v>
      </c>
      <c r="N10" s="29">
        <v>12973</v>
      </c>
      <c r="O10" s="22">
        <f t="shared" si="4"/>
        <v>-0.14459976262692864</v>
      </c>
      <c r="P10" s="20">
        <f t="shared" si="5"/>
        <v>-2193</v>
      </c>
      <c r="Q10" s="22">
        <f t="shared" si="6"/>
        <v>0.93050595238095246</v>
      </c>
      <c r="R10" s="20">
        <f t="shared" si="7"/>
        <v>6253</v>
      </c>
      <c r="S10" s="31">
        <f>N10/$N$7</f>
        <v>0.12776623299880832</v>
      </c>
      <c r="T10" s="31">
        <f>N10/$N$6</f>
        <v>7.9960306453899399E-2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32910</v>
      </c>
      <c r="D11" s="29">
        <f>D9-D10</f>
        <v>12062</v>
      </c>
      <c r="E11" s="29">
        <f>E9-E10</f>
        <v>24871</v>
      </c>
      <c r="F11" s="29">
        <f>F9-F10</f>
        <v>37997</v>
      </c>
      <c r="G11" s="22">
        <f t="shared" si="0"/>
        <v>0.52776325841341332</v>
      </c>
      <c r="H11" s="20">
        <f t="shared" si="1"/>
        <v>13126</v>
      </c>
      <c r="I11" s="31">
        <f>F11/$F$7</f>
        <v>0.45029212045080169</v>
      </c>
      <c r="J11" s="29">
        <f>J9-J10</f>
        <v>28816</v>
      </c>
      <c r="K11" s="22">
        <f t="shared" si="2"/>
        <v>-0.24162433876358658</v>
      </c>
      <c r="L11" s="20">
        <f t="shared" si="3"/>
        <v>-9181</v>
      </c>
      <c r="M11" s="31">
        <f>J11/$J$7</f>
        <v>0.29702929474096523</v>
      </c>
      <c r="N11" s="29">
        <f>N9-N10</f>
        <v>36353</v>
      </c>
      <c r="O11" s="22">
        <f t="shared" si="4"/>
        <v>0.26155607995558028</v>
      </c>
      <c r="P11" s="20">
        <f t="shared" si="5"/>
        <v>7537</v>
      </c>
      <c r="Q11" s="22">
        <f t="shared" si="6"/>
        <v>0.1046186569431784</v>
      </c>
      <c r="R11" s="20">
        <f t="shared" si="7"/>
        <v>3443</v>
      </c>
      <c r="S11" s="31">
        <f>N11/$N$7</f>
        <v>0.35802712311768126</v>
      </c>
      <c r="T11" s="31">
        <f>N11/$N$6</f>
        <v>0.22406513686260732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313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220415</v>
      </c>
      <c r="D124" s="225">
        <v>103516</v>
      </c>
      <c r="E124" s="225">
        <v>164258</v>
      </c>
      <c r="F124" s="225">
        <v>229131</v>
      </c>
      <c r="G124" s="226">
        <f t="shared" ref="G124:G129" si="8">F124/E124-1</f>
        <v>0.39494575606667559</v>
      </c>
      <c r="H124" s="225">
        <f t="shared" ref="H124:H129" si="9">F124-E124</f>
        <v>64873</v>
      </c>
      <c r="I124" s="226"/>
      <c r="J124" s="225">
        <v>239109</v>
      </c>
      <c r="K124" s="226"/>
      <c r="L124" s="226">
        <f t="shared" ref="L124:L129" si="10">J124/F124-1</f>
        <v>4.3547141155059865E-2</v>
      </c>
      <c r="M124" s="225">
        <f t="shared" ref="M124:M129" si="11">J124-F124</f>
        <v>9978</v>
      </c>
      <c r="N124" s="226">
        <f t="shared" ref="N124:N129" si="12">J124/D124-1</f>
        <v>1.3098748019629816</v>
      </c>
      <c r="O124" s="225">
        <f t="shared" ref="O124:O129" si="13">J124-D124</f>
        <v>135593</v>
      </c>
      <c r="Z124" s="1"/>
      <c r="AE124"/>
    </row>
    <row r="125" spans="2:31" ht="18.75" x14ac:dyDescent="0.3">
      <c r="B125" s="224" t="s">
        <v>174</v>
      </c>
      <c r="C125" s="225">
        <v>120142</v>
      </c>
      <c r="D125" s="225">
        <v>61571</v>
      </c>
      <c r="E125" s="225">
        <v>104557</v>
      </c>
      <c r="F125" s="225">
        <v>134886</v>
      </c>
      <c r="G125" s="226">
        <f t="shared" si="8"/>
        <v>0.29007144428397913</v>
      </c>
      <c r="H125" s="225">
        <f t="shared" si="9"/>
        <v>30329</v>
      </c>
      <c r="I125" s="226">
        <f>F125/$F$7</f>
        <v>1.5984973276607848</v>
      </c>
      <c r="J125" s="225">
        <v>146430</v>
      </c>
      <c r="K125" s="226">
        <f>J125/$J$125</f>
        <v>1</v>
      </c>
      <c r="L125" s="226">
        <f t="shared" si="10"/>
        <v>8.5583381522174262E-2</v>
      </c>
      <c r="M125" s="225">
        <f t="shared" si="11"/>
        <v>11544</v>
      </c>
      <c r="N125" s="226">
        <f t="shared" si="12"/>
        <v>1.3782300108817465</v>
      </c>
      <c r="O125" s="225">
        <f t="shared" si="13"/>
        <v>84859</v>
      </c>
      <c r="Z125" s="1"/>
      <c r="AE125"/>
    </row>
    <row r="126" spans="2:31" ht="15.75" x14ac:dyDescent="0.25">
      <c r="B126" s="227" t="s">
        <v>100</v>
      </c>
      <c r="C126" s="228">
        <v>59066</v>
      </c>
      <c r="D126" s="228">
        <v>33780</v>
      </c>
      <c r="E126" s="228">
        <v>51310</v>
      </c>
      <c r="F126" s="228">
        <v>65021</v>
      </c>
      <c r="G126" s="229">
        <f t="shared" si="8"/>
        <v>0.26721886571818354</v>
      </c>
      <c r="H126" s="228">
        <f t="shared" si="9"/>
        <v>13711</v>
      </c>
      <c r="I126" s="229">
        <f>F126/$F$7</f>
        <v>0.77054620006399388</v>
      </c>
      <c r="J126" s="228">
        <v>80309</v>
      </c>
      <c r="K126" s="229">
        <f>J126/$J$125</f>
        <v>0.54844635662091101</v>
      </c>
      <c r="L126" s="229">
        <f t="shared" si="10"/>
        <v>0.23512403684963323</v>
      </c>
      <c r="M126" s="228">
        <f t="shared" si="11"/>
        <v>15288</v>
      </c>
      <c r="N126" s="229">
        <f t="shared" si="12"/>
        <v>1.3774126702190643</v>
      </c>
      <c r="O126" s="228">
        <f t="shared" si="13"/>
        <v>46529</v>
      </c>
      <c r="Z126" s="1"/>
      <c r="AE126"/>
    </row>
    <row r="127" spans="2:31" x14ac:dyDescent="0.25">
      <c r="B127" s="230" t="s">
        <v>103</v>
      </c>
      <c r="C127" s="231">
        <v>61076</v>
      </c>
      <c r="D127" s="231">
        <v>27791</v>
      </c>
      <c r="E127" s="231">
        <v>53247</v>
      </c>
      <c r="F127" s="231">
        <v>69865</v>
      </c>
      <c r="G127" s="232">
        <f t="shared" si="8"/>
        <v>0.31209270005821921</v>
      </c>
      <c r="H127" s="233">
        <f t="shared" si="9"/>
        <v>16618</v>
      </c>
      <c r="I127" s="234">
        <f>F127/$F$7</f>
        <v>0.82795112759679079</v>
      </c>
      <c r="J127" s="231">
        <v>66121</v>
      </c>
      <c r="K127" s="234">
        <f>J127/$J$125</f>
        <v>0.45155364337908899</v>
      </c>
      <c r="L127" s="232">
        <f t="shared" si="10"/>
        <v>-5.3589064624633198E-2</v>
      </c>
      <c r="M127" s="233">
        <f t="shared" si="11"/>
        <v>-3744</v>
      </c>
      <c r="N127" s="232">
        <f t="shared" si="12"/>
        <v>1.3792234896189415</v>
      </c>
      <c r="O127" s="233">
        <f t="shared" si="13"/>
        <v>38330</v>
      </c>
      <c r="Z127" s="1"/>
      <c r="AE127"/>
    </row>
    <row r="128" spans="2:31" x14ac:dyDescent="0.25">
      <c r="B128" s="235" t="s">
        <v>178</v>
      </c>
      <c r="C128" s="29">
        <v>9678</v>
      </c>
      <c r="D128" s="29">
        <v>5360</v>
      </c>
      <c r="E128" s="29">
        <v>8578</v>
      </c>
      <c r="F128" s="29">
        <v>10079</v>
      </c>
      <c r="G128" s="22">
        <f t="shared" si="8"/>
        <v>0.17498251340638848</v>
      </c>
      <c r="H128" s="20">
        <f t="shared" si="9"/>
        <v>1501</v>
      </c>
      <c r="I128" s="31">
        <f>F128/$F$7</f>
        <v>0.11944348980244836</v>
      </c>
      <c r="J128" s="29">
        <v>22004</v>
      </c>
      <c r="K128" s="31">
        <f>J128/$J$125</f>
        <v>0.15026975346581983</v>
      </c>
      <c r="L128" s="22">
        <f t="shared" si="10"/>
        <v>1.1831530905843834</v>
      </c>
      <c r="M128" s="20">
        <f t="shared" si="11"/>
        <v>11925</v>
      </c>
      <c r="N128" s="22">
        <f t="shared" si="12"/>
        <v>3.1052238805970145</v>
      </c>
      <c r="O128" s="20">
        <f t="shared" si="13"/>
        <v>16644</v>
      </c>
      <c r="Z128" s="1"/>
      <c r="AE128"/>
    </row>
    <row r="129" spans="2:31" x14ac:dyDescent="0.25">
      <c r="B129" s="235" t="s">
        <v>180</v>
      </c>
      <c r="C129" s="29">
        <f>C127-C128</f>
        <v>51398</v>
      </c>
      <c r="D129" s="29">
        <f>D127-D128</f>
        <v>22431</v>
      </c>
      <c r="E129" s="29">
        <f>E127-E128</f>
        <v>44669</v>
      </c>
      <c r="F129" s="29">
        <f>F127-F128</f>
        <v>59786</v>
      </c>
      <c r="G129" s="22">
        <f t="shared" si="8"/>
        <v>0.33842261971389553</v>
      </c>
      <c r="H129" s="20">
        <f t="shared" si="9"/>
        <v>15117</v>
      </c>
      <c r="I129" s="31">
        <f>F129/$F$7</f>
        <v>0.70850763779434245</v>
      </c>
      <c r="J129" s="29">
        <f>J127-J128</f>
        <v>44117</v>
      </c>
      <c r="K129" s="31">
        <f>J129/$J$125</f>
        <v>0.30128388991326915</v>
      </c>
      <c r="L129" s="22">
        <f t="shared" si="10"/>
        <v>-0.26208476900946709</v>
      </c>
      <c r="M129" s="20">
        <f t="shared" si="11"/>
        <v>-15669</v>
      </c>
      <c r="N129" s="22">
        <f t="shared" si="12"/>
        <v>0.96678703579867142</v>
      </c>
      <c r="O129" s="20">
        <f t="shared" si="13"/>
        <v>21686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5A3DC-54DB-4135-BC92-39400CA6C5A1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78235</v>
      </c>
      <c r="D6" s="243">
        <v>31132</v>
      </c>
      <c r="E6" s="243">
        <v>57767</v>
      </c>
      <c r="F6" s="244">
        <f>E6/$E$6</f>
        <v>1</v>
      </c>
      <c r="G6" s="243">
        <v>84383</v>
      </c>
      <c r="H6" s="244">
        <f>G6/E6-1</f>
        <v>0.46074748558865797</v>
      </c>
      <c r="I6" s="243">
        <f>G6-E6</f>
        <v>26616</v>
      </c>
      <c r="J6" s="244">
        <f>G6/$G$6</f>
        <v>1</v>
      </c>
      <c r="K6" s="243">
        <v>97014</v>
      </c>
      <c r="L6" s="244">
        <f t="shared" ref="L6:L12" si="0">K6/G6-1</f>
        <v>0.14968654823838934</v>
      </c>
      <c r="M6" s="243">
        <f t="shared" ref="M6:M12" si="1">K6-G6</f>
        <v>12631</v>
      </c>
      <c r="N6" s="244">
        <f>K6/$K$6</f>
        <v>1</v>
      </c>
      <c r="O6" s="243">
        <v>101537</v>
      </c>
      <c r="P6" s="244">
        <f t="shared" ref="P6:P11" si="2">O6/K6-1</f>
        <v>4.6622137011153031E-2</v>
      </c>
      <c r="Q6" s="243">
        <f t="shared" ref="Q6:Q12" si="3">O6-K6</f>
        <v>4523</v>
      </c>
      <c r="R6" s="244">
        <f>O6/C6-1</f>
        <v>0.29784623250463338</v>
      </c>
      <c r="S6" s="243">
        <f>O6-C6</f>
        <v>23302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78235</v>
      </c>
      <c r="D7" s="246">
        <v>31132</v>
      </c>
      <c r="E7" s="246">
        <v>57767</v>
      </c>
      <c r="F7" s="247">
        <f t="shared" ref="F7:F12" si="4">E7/$E$6</f>
        <v>1</v>
      </c>
      <c r="G7" s="246">
        <v>84383</v>
      </c>
      <c r="H7" s="248">
        <f>G7/E7-1</f>
        <v>0.46074748558865797</v>
      </c>
      <c r="I7" s="249">
        <f>G7-E7</f>
        <v>26616</v>
      </c>
      <c r="J7" s="247">
        <f>G7/$G$6</f>
        <v>1</v>
      </c>
      <c r="K7" s="246">
        <v>97014</v>
      </c>
      <c r="L7" s="250">
        <f t="shared" si="0"/>
        <v>0.14968654823838934</v>
      </c>
      <c r="M7" s="251">
        <f t="shared" si="1"/>
        <v>12631</v>
      </c>
      <c r="N7" s="247">
        <f>K7/$K$6</f>
        <v>1</v>
      </c>
      <c r="O7" s="246">
        <v>101537</v>
      </c>
      <c r="P7" s="248">
        <f t="shared" si="2"/>
        <v>4.6622137011153031E-2</v>
      </c>
      <c r="Q7" s="249">
        <f t="shared" si="3"/>
        <v>4523</v>
      </c>
      <c r="R7" s="248">
        <f t="shared" ref="R7:R10" si="5">O7/C7-1</f>
        <v>0.29784623250463338</v>
      </c>
      <c r="S7" s="249">
        <f t="shared" ref="S7:S10" si="6">O7-C7</f>
        <v>23302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31951</v>
      </c>
      <c r="D8" s="252">
        <v>13566</v>
      </c>
      <c r="E8" s="252">
        <v>17654</v>
      </c>
      <c r="F8" s="253">
        <f t="shared" si="4"/>
        <v>0.30560700746100716</v>
      </c>
      <c r="G8" s="252">
        <v>31827</v>
      </c>
      <c r="H8" s="254">
        <f>IFERROR(G8/E8-1,"-")</f>
        <v>0.80282089044975646</v>
      </c>
      <c r="I8" s="255">
        <f t="shared" ref="I8:I12" si="7">G8-E8</f>
        <v>14173</v>
      </c>
      <c r="J8" s="253">
        <f t="shared" ref="J8:J12" si="8">G8/$G$6</f>
        <v>0.37717312728867192</v>
      </c>
      <c r="K8" s="252">
        <v>40573</v>
      </c>
      <c r="L8" s="256">
        <f>IFERROR(K8/G8-1,"-")</f>
        <v>0.27479812737612708</v>
      </c>
      <c r="M8" s="257">
        <f>IF(G8=0,"nd",K8-G8)</f>
        <v>8746</v>
      </c>
      <c r="N8" s="258">
        <f t="shared" ref="N8:N12" si="9">K8/$K$6</f>
        <v>0.41821798915620428</v>
      </c>
      <c r="O8" s="252">
        <v>46647</v>
      </c>
      <c r="P8" s="256">
        <f>IFERROR(O8/K8-1,"-")</f>
        <v>0.14970546915436378</v>
      </c>
      <c r="Q8" s="259">
        <f t="shared" si="3"/>
        <v>6074</v>
      </c>
      <c r="R8" s="256">
        <f>IFERROR(O8/C8-1,"-")</f>
        <v>0.45995430502957646</v>
      </c>
      <c r="S8" s="259">
        <f t="shared" si="6"/>
        <v>14696</v>
      </c>
      <c r="T8" s="258">
        <f t="shared" ref="T8:T12" si="10">O8/$O$6</f>
        <v>0.45940888543092667</v>
      </c>
      <c r="V8" s="29"/>
      <c r="W8" s="79"/>
      <c r="AE8" s="1"/>
    </row>
    <row r="9" spans="1:31" s="4" customFormat="1" x14ac:dyDescent="0.25">
      <c r="B9" s="97" t="s">
        <v>61</v>
      </c>
      <c r="C9" s="252">
        <v>46284</v>
      </c>
      <c r="D9" s="252">
        <v>17566</v>
      </c>
      <c r="E9" s="252">
        <v>40113</v>
      </c>
      <c r="F9" s="258">
        <f t="shared" si="4"/>
        <v>0.69439299253899289</v>
      </c>
      <c r="G9" s="252">
        <v>52556</v>
      </c>
      <c r="H9" s="254">
        <f>IFERROR(G9/E9-1,"-")</f>
        <v>0.31019868870441014</v>
      </c>
      <c r="I9" s="259">
        <f t="shared" si="7"/>
        <v>12443</v>
      </c>
      <c r="J9" s="258">
        <f t="shared" si="8"/>
        <v>0.62282687271132808</v>
      </c>
      <c r="K9" s="252">
        <v>56441</v>
      </c>
      <c r="L9" s="256">
        <f>IFERROR(K9/G9-1,"-")</f>
        <v>7.392115077250927E-2</v>
      </c>
      <c r="M9" s="257">
        <f>IF(G9=0,"nd",K9-G9)</f>
        <v>3885</v>
      </c>
      <c r="N9" s="258">
        <f t="shared" si="9"/>
        <v>0.58178201084379577</v>
      </c>
      <c r="O9" s="252">
        <v>54890</v>
      </c>
      <c r="P9" s="256">
        <f t="shared" si="2"/>
        <v>-2.7480023387253971E-2</v>
      </c>
      <c r="Q9" s="259">
        <f t="shared" si="3"/>
        <v>-1551</v>
      </c>
      <c r="R9" s="260">
        <f t="shared" si="5"/>
        <v>0.18593898539452081</v>
      </c>
      <c r="S9" s="259">
        <f t="shared" si="6"/>
        <v>8606</v>
      </c>
      <c r="T9" s="258">
        <f t="shared" si="10"/>
        <v>0.54059111456907338</v>
      </c>
      <c r="V9" s="29"/>
      <c r="W9" s="79"/>
      <c r="AE9" s="1"/>
    </row>
    <row r="10" spans="1:31" s="4" customFormat="1" x14ac:dyDescent="0.25">
      <c r="B10" s="245" t="s">
        <v>193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101.537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78235</v>
      </c>
      <c r="D134" s="228">
        <v>33780</v>
      </c>
      <c r="E134" s="228">
        <v>51310</v>
      </c>
      <c r="F134" s="228">
        <v>65021</v>
      </c>
      <c r="G134" s="229">
        <f>F134/E134-1</f>
        <v>0.26721886571818354</v>
      </c>
      <c r="H134" s="228">
        <f>F134-E134</f>
        <v>13711</v>
      </c>
      <c r="I134" s="229">
        <f>F134/F$134</f>
        <v>1</v>
      </c>
      <c r="J134" s="228">
        <v>80309</v>
      </c>
      <c r="K134" s="229">
        <f>J134/J$134</f>
        <v>1</v>
      </c>
      <c r="L134" s="229">
        <f>J134/F134-1</f>
        <v>0.23512403684963323</v>
      </c>
      <c r="M134" s="228">
        <f>J134-F134</f>
        <v>15288</v>
      </c>
      <c r="N134" s="229">
        <f>J134/D134-1</f>
        <v>1.3774126702190643</v>
      </c>
      <c r="O134" s="228">
        <f>J134-D134</f>
        <v>46529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78235</v>
      </c>
      <c r="D135" s="246">
        <v>33780</v>
      </c>
      <c r="E135" s="246">
        <v>51310</v>
      </c>
      <c r="F135" s="246">
        <v>65021</v>
      </c>
      <c r="G135" s="250">
        <f>IFERROR(F135/E135-1,"-")</f>
        <v>0.26721886571818354</v>
      </c>
      <c r="H135" s="246">
        <f t="shared" ref="H135:H138" si="14">F135-E135</f>
        <v>13711</v>
      </c>
      <c r="I135" s="248">
        <f>F135/F$134</f>
        <v>1</v>
      </c>
      <c r="J135" s="246">
        <v>80309</v>
      </c>
      <c r="K135" s="247">
        <f t="shared" ref="K135:K138" si="15">J135/J$134</f>
        <v>1</v>
      </c>
      <c r="L135" s="248">
        <f t="shared" ref="L135:L138" si="16">J135/F135-1</f>
        <v>0.23512403684963323</v>
      </c>
      <c r="M135" s="249">
        <f t="shared" ref="M135:M138" si="17">J135-F135</f>
        <v>15288</v>
      </c>
      <c r="N135" s="247">
        <f t="shared" ref="N135:N138" si="18">J135/D135-1</f>
        <v>1.3774126702190643</v>
      </c>
      <c r="O135" s="246">
        <f t="shared" ref="O135:O138" si="19">J135-D135</f>
        <v>46529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31951</v>
      </c>
      <c r="D136" s="252">
        <v>12089</v>
      </c>
      <c r="E136" s="252">
        <v>17131</v>
      </c>
      <c r="F136" s="252">
        <v>22240</v>
      </c>
      <c r="G136" s="256">
        <f t="shared" ref="G136:G138" si="20">IFERROR(F136/E136-1,"-")</f>
        <v>0.29823127663300442</v>
      </c>
      <c r="H136" s="252">
        <f t="shared" si="14"/>
        <v>5109</v>
      </c>
      <c r="I136" s="260">
        <f t="shared" ref="I136:I138" si="21">F136/F$134</f>
        <v>0.34204333984405039</v>
      </c>
      <c r="J136" s="252">
        <v>31283</v>
      </c>
      <c r="K136" s="258">
        <f t="shared" si="15"/>
        <v>0.38953292906149994</v>
      </c>
      <c r="L136" s="260">
        <f t="shared" si="16"/>
        <v>0.40660971223021591</v>
      </c>
      <c r="M136" s="259">
        <f t="shared" si="17"/>
        <v>9043</v>
      </c>
      <c r="N136" s="258">
        <f t="shared" si="18"/>
        <v>1.5877243775332945</v>
      </c>
      <c r="O136" s="252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33653</v>
      </c>
      <c r="D137" s="252">
        <v>21691</v>
      </c>
      <c r="E137" s="252">
        <v>34179</v>
      </c>
      <c r="F137" s="252">
        <v>42781</v>
      </c>
      <c r="G137" s="254">
        <f t="shared" si="20"/>
        <v>0.25167500512010288</v>
      </c>
      <c r="H137" s="252">
        <f t="shared" si="14"/>
        <v>8602</v>
      </c>
      <c r="I137" s="264">
        <f t="shared" si="21"/>
        <v>0.65795666015594967</v>
      </c>
      <c r="J137" s="252">
        <v>49026</v>
      </c>
      <c r="K137" s="258">
        <f t="shared" si="15"/>
        <v>0.61046707093850006</v>
      </c>
      <c r="L137" s="260">
        <f t="shared" si="16"/>
        <v>0.14597601739089794</v>
      </c>
      <c r="M137" s="259">
        <f t="shared" si="17"/>
        <v>6245</v>
      </c>
      <c r="N137" s="258">
        <f t="shared" si="18"/>
        <v>1.2602000829837259</v>
      </c>
      <c r="O137" s="252">
        <f t="shared" si="19"/>
        <v>27335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AD05A-7AE1-4D04-917A-A063F8EBE300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38605</v>
      </c>
      <c r="D6" s="243">
        <v>16211</v>
      </c>
      <c r="E6" s="243">
        <v>28149</v>
      </c>
      <c r="F6" s="244">
        <f>E6/$E$6</f>
        <v>1</v>
      </c>
      <c r="G6" s="243">
        <v>40360</v>
      </c>
      <c r="H6" s="244">
        <f>G6/E6-1</f>
        <v>0.43379871398628733</v>
      </c>
      <c r="I6" s="243">
        <f>G6-E6</f>
        <v>12211</v>
      </c>
      <c r="J6" s="244">
        <f>G6/$G$6</f>
        <v>1</v>
      </c>
      <c r="K6" s="243">
        <v>53032</v>
      </c>
      <c r="L6" s="244">
        <f t="shared" ref="L6:L12" si="0">K6/G6-1</f>
        <v>0.31397423191278495</v>
      </c>
      <c r="M6" s="243">
        <f t="shared" ref="M6:M12" si="1">K6-G6</f>
        <v>12672</v>
      </c>
      <c r="N6" s="244">
        <f>K6/$K$6</f>
        <v>1</v>
      </c>
      <c r="O6" s="243">
        <v>52211</v>
      </c>
      <c r="P6" s="244">
        <f t="shared" ref="P6:P11" si="2">O6/K6-1</f>
        <v>-1.5481218886709947E-2</v>
      </c>
      <c r="Q6" s="243">
        <f t="shared" ref="Q6:Q12" si="3">O6-K6</f>
        <v>-821</v>
      </c>
      <c r="R6" s="244">
        <f>O6/C6-1</f>
        <v>0.35244139360186511</v>
      </c>
      <c r="S6" s="243">
        <f>O6-C6</f>
        <v>13606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38605</v>
      </c>
      <c r="D7" s="246">
        <v>16211</v>
      </c>
      <c r="E7" s="246">
        <v>28149</v>
      </c>
      <c r="F7" s="247">
        <f t="shared" ref="F7:F12" si="4">E7/$E$6</f>
        <v>1</v>
      </c>
      <c r="G7" s="246">
        <v>40360</v>
      </c>
      <c r="H7" s="248">
        <f>G7/E7-1</f>
        <v>0.43379871398628733</v>
      </c>
      <c r="I7" s="249">
        <f>G7-E7</f>
        <v>12211</v>
      </c>
      <c r="J7" s="247">
        <f>G7/$G$6</f>
        <v>1</v>
      </c>
      <c r="K7" s="246">
        <v>53032</v>
      </c>
      <c r="L7" s="250">
        <f t="shared" si="0"/>
        <v>0.31397423191278495</v>
      </c>
      <c r="M7" s="251">
        <f t="shared" si="1"/>
        <v>12672</v>
      </c>
      <c r="N7" s="247">
        <f>K7/$K$6</f>
        <v>1</v>
      </c>
      <c r="O7" s="246">
        <v>52211</v>
      </c>
      <c r="P7" s="248">
        <f t="shared" si="2"/>
        <v>-1.5481218886709947E-2</v>
      </c>
      <c r="Q7" s="249">
        <f t="shared" si="3"/>
        <v>-821</v>
      </c>
      <c r="R7" s="248">
        <f t="shared" ref="R7:R10" si="5">O7/C7-1</f>
        <v>0.35244139360186511</v>
      </c>
      <c r="S7" s="249">
        <f t="shared" ref="S7:S10" si="6">O7-C7</f>
        <v>13606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16066</v>
      </c>
      <c r="D8" s="252">
        <v>6694</v>
      </c>
      <c r="E8" s="252">
        <v>9160</v>
      </c>
      <c r="F8" s="253">
        <f t="shared" si="4"/>
        <v>0.32541120466091156</v>
      </c>
      <c r="G8" s="252">
        <v>13456</v>
      </c>
      <c r="H8" s="254">
        <f>IFERROR(G8/E8-1,"-")</f>
        <v>0.46899563318777293</v>
      </c>
      <c r="I8" s="255">
        <f t="shared" ref="I8:I12" si="7">G8-E8</f>
        <v>4296</v>
      </c>
      <c r="J8" s="253">
        <f t="shared" ref="J8:J12" si="8">G8/$G$6</f>
        <v>0.33339940535183349</v>
      </c>
      <c r="K8" s="252">
        <v>22410</v>
      </c>
      <c r="L8" s="256">
        <f>IFERROR(K8/G8-1,"-")</f>
        <v>0.66542806183115344</v>
      </c>
      <c r="M8" s="257">
        <f>IF(G8=0,"nd",K8-G8)</f>
        <v>8954</v>
      </c>
      <c r="N8" s="258">
        <f t="shared" ref="N8:N12" si="9">K8/$K$6</f>
        <v>0.42257504902700255</v>
      </c>
      <c r="O8" s="252">
        <v>19174</v>
      </c>
      <c r="P8" s="256">
        <f>IFERROR(O8/K8-1,"-")</f>
        <v>-0.14439982150825525</v>
      </c>
      <c r="Q8" s="259">
        <f t="shared" si="3"/>
        <v>-3236</v>
      </c>
      <c r="R8" s="256">
        <f>IFERROR(O8/C8-1,"-")</f>
        <v>0.19345201045686533</v>
      </c>
      <c r="S8" s="259">
        <f t="shared" si="6"/>
        <v>3108</v>
      </c>
      <c r="T8" s="258">
        <f t="shared" ref="T8:T12" si="10">O8/$O$6</f>
        <v>0.36724061979276396</v>
      </c>
      <c r="V8" s="29"/>
      <c r="W8" s="79"/>
      <c r="AE8" s="1"/>
    </row>
    <row r="9" spans="1:31" s="4" customFormat="1" x14ac:dyDescent="0.25">
      <c r="B9" s="97" t="s">
        <v>61</v>
      </c>
      <c r="C9" s="252">
        <v>22539</v>
      </c>
      <c r="D9" s="252">
        <v>9517</v>
      </c>
      <c r="E9" s="252">
        <v>18989</v>
      </c>
      <c r="F9" s="258">
        <f t="shared" si="4"/>
        <v>0.67458879533908844</v>
      </c>
      <c r="G9" s="252">
        <v>26904</v>
      </c>
      <c r="H9" s="254">
        <f>IFERROR(G9/E9-1,"-")</f>
        <v>0.416820264363579</v>
      </c>
      <c r="I9" s="259">
        <f t="shared" si="7"/>
        <v>7915</v>
      </c>
      <c r="J9" s="258">
        <f t="shared" si="8"/>
        <v>0.66660059464816646</v>
      </c>
      <c r="K9" s="252">
        <v>30622</v>
      </c>
      <c r="L9" s="256">
        <f>IFERROR(K9/G9-1,"-")</f>
        <v>0.13819506393101388</v>
      </c>
      <c r="M9" s="257">
        <f>IF(G9=0,"nd",K9-G9)</f>
        <v>3718</v>
      </c>
      <c r="N9" s="258">
        <f t="shared" si="9"/>
        <v>0.5774249509729974</v>
      </c>
      <c r="O9" s="252">
        <v>33037</v>
      </c>
      <c r="P9" s="256">
        <f t="shared" si="2"/>
        <v>7.8864868395271293E-2</v>
      </c>
      <c r="Q9" s="259">
        <f t="shared" si="3"/>
        <v>2415</v>
      </c>
      <c r="R9" s="260">
        <f t="shared" si="5"/>
        <v>0.46577044234438092</v>
      </c>
      <c r="S9" s="259">
        <f t="shared" si="6"/>
        <v>10498</v>
      </c>
      <c r="T9" s="258">
        <f t="shared" si="10"/>
        <v>0.63275938020723599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52.211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59066</v>
      </c>
      <c r="D134" s="228">
        <v>33780</v>
      </c>
      <c r="E134" s="228">
        <v>51310</v>
      </c>
      <c r="F134" s="228">
        <v>65021</v>
      </c>
      <c r="G134" s="229">
        <f>F134/E134-1</f>
        <v>0.26721886571818354</v>
      </c>
      <c r="H134" s="228">
        <f>F134-E134</f>
        <v>13711</v>
      </c>
      <c r="I134" s="229">
        <f>F134/F$134</f>
        <v>1</v>
      </c>
      <c r="J134" s="228">
        <v>80309</v>
      </c>
      <c r="K134" s="229">
        <f>J134/J$134</f>
        <v>1</v>
      </c>
      <c r="L134" s="229">
        <f>J134/F134-1</f>
        <v>0.23512403684963323</v>
      </c>
      <c r="M134" s="228">
        <f>J134-F134</f>
        <v>15288</v>
      </c>
      <c r="N134" s="229">
        <f>J134/D134-1</f>
        <v>1.3774126702190643</v>
      </c>
      <c r="O134" s="228">
        <f>J134-D134</f>
        <v>46529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59066</v>
      </c>
      <c r="D135" s="246">
        <v>33780</v>
      </c>
      <c r="E135" s="246">
        <v>51310</v>
      </c>
      <c r="F135" s="246">
        <v>65021</v>
      </c>
      <c r="G135" s="250">
        <f>IFERROR(F135/E135-1,"-")</f>
        <v>0.26721886571818354</v>
      </c>
      <c r="H135" s="246">
        <f t="shared" ref="H135:H138" si="14">F135-E135</f>
        <v>13711</v>
      </c>
      <c r="I135" s="248">
        <f>F135/F$134</f>
        <v>1</v>
      </c>
      <c r="J135" s="246">
        <v>80309</v>
      </c>
      <c r="K135" s="247">
        <f t="shared" ref="K135:K138" si="15">J135/J$134</f>
        <v>1</v>
      </c>
      <c r="L135" s="248">
        <f t="shared" ref="L135:L138" si="16">J135/F135-1</f>
        <v>0.23512403684963323</v>
      </c>
      <c r="M135" s="249">
        <f t="shared" ref="M135:M138" si="17">J135-F135</f>
        <v>15288</v>
      </c>
      <c r="N135" s="247">
        <f t="shared" ref="N135:N138" si="18">J135/D135-1</f>
        <v>1.3774126702190643</v>
      </c>
      <c r="O135" s="246">
        <f t="shared" ref="O135:O138" si="19">J135-D135</f>
        <v>46529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25413</v>
      </c>
      <c r="D136" s="252">
        <v>12089</v>
      </c>
      <c r="E136" s="252">
        <v>17131</v>
      </c>
      <c r="F136" s="252">
        <v>22240</v>
      </c>
      <c r="G136" s="256">
        <f t="shared" ref="G136:G138" si="20">IFERROR(F136/E136-1,"-")</f>
        <v>0.29823127663300442</v>
      </c>
      <c r="H136" s="252">
        <f t="shared" si="14"/>
        <v>5109</v>
      </c>
      <c r="I136" s="260">
        <f t="shared" ref="I136:I138" si="21">F136/F$134</f>
        <v>0.34204333984405039</v>
      </c>
      <c r="J136" s="252">
        <v>31283</v>
      </c>
      <c r="K136" s="258">
        <f t="shared" si="15"/>
        <v>0.38953292906149994</v>
      </c>
      <c r="L136" s="260">
        <f t="shared" si="16"/>
        <v>0.40660971223021591</v>
      </c>
      <c r="M136" s="259">
        <f t="shared" si="17"/>
        <v>9043</v>
      </c>
      <c r="N136" s="258">
        <f t="shared" si="18"/>
        <v>1.5877243775332945</v>
      </c>
      <c r="O136" s="252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33653</v>
      </c>
      <c r="D137" s="252">
        <v>21691</v>
      </c>
      <c r="E137" s="252">
        <v>34179</v>
      </c>
      <c r="F137" s="252">
        <v>42781</v>
      </c>
      <c r="G137" s="254">
        <f t="shared" si="20"/>
        <v>0.25167500512010288</v>
      </c>
      <c r="H137" s="252">
        <f t="shared" si="14"/>
        <v>8602</v>
      </c>
      <c r="I137" s="264">
        <f t="shared" si="21"/>
        <v>0.65795666015594967</v>
      </c>
      <c r="J137" s="252">
        <v>49026</v>
      </c>
      <c r="K137" s="258">
        <f t="shared" si="15"/>
        <v>0.61046707093850006</v>
      </c>
      <c r="L137" s="260">
        <f t="shared" si="16"/>
        <v>0.14597601739089794</v>
      </c>
      <c r="M137" s="259">
        <f t="shared" si="17"/>
        <v>6245</v>
      </c>
      <c r="N137" s="258">
        <f t="shared" si="18"/>
        <v>1.2602000829837259</v>
      </c>
      <c r="O137" s="252">
        <f t="shared" si="19"/>
        <v>27335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08B6E-20F5-4CEF-8048-27772313A78A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010E8-3EBC-4D17-9815-BE8342ABC297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39630</v>
      </c>
      <c r="D6" s="243">
        <v>14921</v>
      </c>
      <c r="E6" s="243">
        <v>29618</v>
      </c>
      <c r="F6" s="244">
        <f>E6/$E$6</f>
        <v>1</v>
      </c>
      <c r="G6" s="243">
        <v>44023</v>
      </c>
      <c r="H6" s="244">
        <f>G6/E6-1</f>
        <v>0.48635964616111815</v>
      </c>
      <c r="I6" s="243">
        <f>G6-E6</f>
        <v>14405</v>
      </c>
      <c r="J6" s="244">
        <f>G6/$G$6</f>
        <v>1</v>
      </c>
      <c r="K6" s="243">
        <v>43982</v>
      </c>
      <c r="L6" s="244">
        <f t="shared" ref="L6:L12" si="0">K6/G6-1</f>
        <v>-9.3133134952183561E-4</v>
      </c>
      <c r="M6" s="243">
        <f t="shared" ref="M6:M12" si="1">K6-G6</f>
        <v>-41</v>
      </c>
      <c r="N6" s="244">
        <f>K6/$K$6</f>
        <v>1</v>
      </c>
      <c r="O6" s="243">
        <v>49326</v>
      </c>
      <c r="P6" s="244">
        <f t="shared" ref="P6:P11" si="2">O6/K6-1</f>
        <v>0.12150425173934787</v>
      </c>
      <c r="Q6" s="243">
        <f t="shared" ref="Q6:Q12" si="3">O6-K6</f>
        <v>5344</v>
      </c>
      <c r="R6" s="244">
        <f>O6/C6-1</f>
        <v>0.24466313398940187</v>
      </c>
      <c r="S6" s="243">
        <f>O6-C6</f>
        <v>9696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39630</v>
      </c>
      <c r="D7" s="246">
        <v>14921</v>
      </c>
      <c r="E7" s="246">
        <v>29618</v>
      </c>
      <c r="F7" s="247">
        <f t="shared" ref="F7:F12" si="4">E7/$E$6</f>
        <v>1</v>
      </c>
      <c r="G7" s="246">
        <v>44023</v>
      </c>
      <c r="H7" s="248">
        <f>G7/E7-1</f>
        <v>0.48635964616111815</v>
      </c>
      <c r="I7" s="249">
        <f>G7-E7</f>
        <v>14405</v>
      </c>
      <c r="J7" s="247">
        <f>G7/$G$6</f>
        <v>1</v>
      </c>
      <c r="K7" s="246">
        <v>43982</v>
      </c>
      <c r="L7" s="250">
        <f t="shared" si="0"/>
        <v>-9.3133134952183561E-4</v>
      </c>
      <c r="M7" s="251">
        <f t="shared" si="1"/>
        <v>-41</v>
      </c>
      <c r="N7" s="247">
        <f>K7/$K$6</f>
        <v>1</v>
      </c>
      <c r="O7" s="246">
        <v>49326</v>
      </c>
      <c r="P7" s="248">
        <f t="shared" si="2"/>
        <v>0.12150425173934787</v>
      </c>
      <c r="Q7" s="249">
        <f t="shared" si="3"/>
        <v>5344</v>
      </c>
      <c r="R7" s="248">
        <f t="shared" ref="R7:R10" si="5">O7/C7-1</f>
        <v>0.24466313398940187</v>
      </c>
      <c r="S7" s="249">
        <f t="shared" ref="S7:S10" si="6">O7-C7</f>
        <v>9696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15885</v>
      </c>
      <c r="D8" s="252">
        <v>6872</v>
      </c>
      <c r="E8" s="252">
        <v>8494</v>
      </c>
      <c r="F8" s="253">
        <f t="shared" si="4"/>
        <v>0.28678506313728136</v>
      </c>
      <c r="G8" s="252">
        <v>18371</v>
      </c>
      <c r="H8" s="254">
        <f>IFERROR(G8/E8-1,"-")</f>
        <v>1.1628208146927244</v>
      </c>
      <c r="I8" s="255">
        <f t="shared" ref="I8:I12" si="7">G8-E8</f>
        <v>9877</v>
      </c>
      <c r="J8" s="253">
        <f t="shared" ref="J8:J12" si="8">G8/$G$6</f>
        <v>0.4173045907820912</v>
      </c>
      <c r="K8" s="252">
        <v>18163</v>
      </c>
      <c r="L8" s="256">
        <f>IFERROR(K8/G8-1,"-")</f>
        <v>-1.13221925861412E-2</v>
      </c>
      <c r="M8" s="257">
        <f>IF(G8=0,"nd",K8-G8)</f>
        <v>-208</v>
      </c>
      <c r="N8" s="258">
        <f t="shared" ref="N8:N12" si="9">K8/$K$6</f>
        <v>0.41296439452503297</v>
      </c>
      <c r="O8" s="252">
        <v>27473</v>
      </c>
      <c r="P8" s="256">
        <f>IFERROR(O8/K8-1,"-")</f>
        <v>0.51258052083906835</v>
      </c>
      <c r="Q8" s="259">
        <f t="shared" si="3"/>
        <v>9310</v>
      </c>
      <c r="R8" s="256">
        <f>IFERROR(O8/C8-1,"-")</f>
        <v>0.72949323260937993</v>
      </c>
      <c r="S8" s="259">
        <f t="shared" si="6"/>
        <v>11588</v>
      </c>
      <c r="T8" s="258">
        <f t="shared" ref="T8:T12" si="10">O8/$O$6</f>
        <v>0.5569679276649232</v>
      </c>
      <c r="V8" s="29"/>
      <c r="W8" s="79"/>
      <c r="AE8" s="1"/>
    </row>
    <row r="9" spans="1:31" s="4" customFormat="1" x14ac:dyDescent="0.25">
      <c r="B9" s="97" t="s">
        <v>61</v>
      </c>
      <c r="C9" s="252">
        <v>23745</v>
      </c>
      <c r="D9" s="252">
        <v>8049</v>
      </c>
      <c r="E9" s="252">
        <v>21124</v>
      </c>
      <c r="F9" s="258">
        <f t="shared" si="4"/>
        <v>0.71321493686271864</v>
      </c>
      <c r="G9" s="252">
        <v>25652</v>
      </c>
      <c r="H9" s="254">
        <f>IFERROR(G9/E9-1,"-")</f>
        <v>0.21435334217004365</v>
      </c>
      <c r="I9" s="259">
        <f t="shared" si="7"/>
        <v>4528</v>
      </c>
      <c r="J9" s="258">
        <f t="shared" si="8"/>
        <v>0.58269540921790886</v>
      </c>
      <c r="K9" s="252">
        <v>25819</v>
      </c>
      <c r="L9" s="256">
        <f>IFERROR(K9/G9-1,"-")</f>
        <v>6.5102136285670742E-3</v>
      </c>
      <c r="M9" s="257">
        <f>IF(G9=0,"nd",K9-G9)</f>
        <v>167</v>
      </c>
      <c r="N9" s="258">
        <f t="shared" si="9"/>
        <v>0.58703560547496703</v>
      </c>
      <c r="O9" s="252">
        <v>21853</v>
      </c>
      <c r="P9" s="256">
        <f t="shared" si="2"/>
        <v>-0.15360780820326114</v>
      </c>
      <c r="Q9" s="259">
        <f t="shared" si="3"/>
        <v>-3966</v>
      </c>
      <c r="R9" s="260">
        <f t="shared" si="5"/>
        <v>-7.9679932617393145E-2</v>
      </c>
      <c r="S9" s="259">
        <f t="shared" si="6"/>
        <v>-1892</v>
      </c>
      <c r="T9" s="258">
        <f t="shared" si="10"/>
        <v>0.44303207233507685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49.326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61076</v>
      </c>
      <c r="D134" s="228">
        <v>27791</v>
      </c>
      <c r="E134" s="228">
        <v>53247</v>
      </c>
      <c r="F134" s="228">
        <v>69865</v>
      </c>
      <c r="G134" s="229">
        <f>F134/E134-1</f>
        <v>0.31209270005821921</v>
      </c>
      <c r="H134" s="228">
        <f>F134-E134</f>
        <v>16618</v>
      </c>
      <c r="I134" s="229">
        <f>F134/F$134</f>
        <v>1</v>
      </c>
      <c r="J134" s="228">
        <v>66121</v>
      </c>
      <c r="K134" s="229">
        <f>J134/J$134</f>
        <v>1</v>
      </c>
      <c r="L134" s="229">
        <f>J134/F134-1</f>
        <v>-5.3589064624633198E-2</v>
      </c>
      <c r="M134" s="228">
        <f>J134-F134</f>
        <v>-3744</v>
      </c>
      <c r="N134" s="229">
        <f>J134/D134-1</f>
        <v>1.3792234896189415</v>
      </c>
      <c r="O134" s="228">
        <f>J134-D134</f>
        <v>38330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61076</v>
      </c>
      <c r="D135" s="246">
        <v>27791</v>
      </c>
      <c r="E135" s="246">
        <v>53247</v>
      </c>
      <c r="F135" s="246">
        <v>69865</v>
      </c>
      <c r="G135" s="250">
        <f>IFERROR(F135/E135-1,"-")</f>
        <v>0.31209270005821921</v>
      </c>
      <c r="H135" s="246">
        <f t="shared" ref="H135:H138" si="14">F135-E135</f>
        <v>16618</v>
      </c>
      <c r="I135" s="248">
        <f>F135/F$134</f>
        <v>1</v>
      </c>
      <c r="J135" s="246">
        <v>66121</v>
      </c>
      <c r="K135" s="247">
        <f t="shared" ref="K135:K138" si="15">J135/J$134</f>
        <v>1</v>
      </c>
      <c r="L135" s="248">
        <f t="shared" ref="L135:L138" si="16">J135/F135-1</f>
        <v>-5.3589064624633198E-2</v>
      </c>
      <c r="M135" s="249">
        <f t="shared" ref="M135:M138" si="17">J135-F135</f>
        <v>-3744</v>
      </c>
      <c r="N135" s="247">
        <f t="shared" ref="N135:N138" si="18">J135/D135-1</f>
        <v>1.3792234896189415</v>
      </c>
      <c r="O135" s="246">
        <f t="shared" ref="O135:O138" si="19">J135-D135</f>
        <v>38330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24655</v>
      </c>
      <c r="D136" s="252">
        <v>11647</v>
      </c>
      <c r="E136" s="252">
        <v>15693</v>
      </c>
      <c r="F136" s="252">
        <v>29334</v>
      </c>
      <c r="G136" s="256">
        <f t="shared" ref="G136:G138" si="20">IFERROR(F136/E136-1,"-")</f>
        <v>0.86924106289428416</v>
      </c>
      <c r="H136" s="252">
        <f t="shared" si="14"/>
        <v>13641</v>
      </c>
      <c r="I136" s="260">
        <f t="shared" ref="I136:I138" si="21">F136/F$134</f>
        <v>0.41986688613755097</v>
      </c>
      <c r="J136" s="252">
        <v>29429</v>
      </c>
      <c r="K136" s="258">
        <f t="shared" si="15"/>
        <v>0.44507796312820436</v>
      </c>
      <c r="L136" s="260">
        <f t="shared" si="16"/>
        <v>3.2385627599371691E-3</v>
      </c>
      <c r="M136" s="259">
        <f t="shared" si="17"/>
        <v>95</v>
      </c>
      <c r="N136" s="258">
        <f t="shared" si="18"/>
        <v>1.5267450845711341</v>
      </c>
      <c r="O136" s="252">
        <f t="shared" si="19"/>
        <v>17782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36421</v>
      </c>
      <c r="D137" s="252">
        <v>16144</v>
      </c>
      <c r="E137" s="252">
        <v>37554</v>
      </c>
      <c r="F137" s="252">
        <v>40531</v>
      </c>
      <c r="G137" s="254">
        <f t="shared" si="20"/>
        <v>7.9272514246152115E-2</v>
      </c>
      <c r="H137" s="252">
        <f t="shared" si="14"/>
        <v>2977</v>
      </c>
      <c r="I137" s="264">
        <f t="shared" si="21"/>
        <v>0.58013311386244903</v>
      </c>
      <c r="J137" s="252">
        <v>36692</v>
      </c>
      <c r="K137" s="258">
        <f t="shared" si="15"/>
        <v>0.55492203687179564</v>
      </c>
      <c r="L137" s="260">
        <f t="shared" si="16"/>
        <v>-9.4717623547408203E-2</v>
      </c>
      <c r="M137" s="259">
        <f t="shared" si="17"/>
        <v>-3839</v>
      </c>
      <c r="N137" s="258">
        <f t="shared" si="18"/>
        <v>1.2727948463825571</v>
      </c>
      <c r="O137" s="252">
        <f t="shared" si="19"/>
        <v>20548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E7575-C82B-4EA5-BCBB-1C8BA63434FF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728767</v>
      </c>
      <c r="D6" s="243">
        <v>282431</v>
      </c>
      <c r="E6" s="243">
        <v>509135</v>
      </c>
      <c r="F6" s="244">
        <f>E6/$E$6</f>
        <v>1</v>
      </c>
      <c r="G6" s="243">
        <v>705987</v>
      </c>
      <c r="H6" s="244">
        <f>G6/E6-1</f>
        <v>0.38664008563544061</v>
      </c>
      <c r="I6" s="243">
        <f>G6-E6</f>
        <v>196852</v>
      </c>
      <c r="J6" s="244">
        <f>G6/$G$6</f>
        <v>1</v>
      </c>
      <c r="K6" s="243">
        <v>728517</v>
      </c>
      <c r="L6" s="244">
        <f>K6/G6-1</f>
        <v>3.1912768932005786E-2</v>
      </c>
      <c r="M6" s="243">
        <f>K6-G6</f>
        <v>22530</v>
      </c>
      <c r="N6" s="244">
        <f>K6/$K$6</f>
        <v>1</v>
      </c>
      <c r="O6" s="243">
        <v>733514</v>
      </c>
      <c r="P6" s="244">
        <f>O6/K6-1</f>
        <v>6.8591398690764915E-3</v>
      </c>
      <c r="Q6" s="243">
        <f>O6-K6</f>
        <v>4997</v>
      </c>
      <c r="R6" s="244">
        <f>IFERROR(O6/C6-1,"-")</f>
        <v>6.5137417034526468E-3</v>
      </c>
      <c r="S6" s="243">
        <f>O6-C6</f>
        <v>4747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160311</v>
      </c>
      <c r="D7" s="252">
        <v>51841</v>
      </c>
      <c r="E7" s="252">
        <v>181377</v>
      </c>
      <c r="F7" s="258">
        <f t="shared" ref="F7:F16" si="0">E7/$E$6</f>
        <v>0.35624539660404414</v>
      </c>
      <c r="G7" s="252">
        <v>152312</v>
      </c>
      <c r="H7" s="260">
        <f>G7/E7-1</f>
        <v>-0.16024633773852248</v>
      </c>
      <c r="I7" s="259">
        <f>G7-E7</f>
        <v>-29065</v>
      </c>
      <c r="J7" s="258">
        <f>G7/$G$6</f>
        <v>0.21574334938178749</v>
      </c>
      <c r="K7" s="252">
        <v>130902</v>
      </c>
      <c r="L7" s="260">
        <f>K7/G7-1</f>
        <v>-0.14056673144597931</v>
      </c>
      <c r="M7" s="259">
        <f>K7-G7</f>
        <v>-21410</v>
      </c>
      <c r="N7" s="258">
        <f>K7/$K$6</f>
        <v>0.17968283512944791</v>
      </c>
      <c r="O7" s="252">
        <v>116116</v>
      </c>
      <c r="P7" s="260">
        <f>O7/K7-1</f>
        <v>-0.11295472949229191</v>
      </c>
      <c r="Q7" s="259">
        <f>O7-K7</f>
        <v>-14786</v>
      </c>
      <c r="R7" s="260">
        <f t="shared" ref="R7:R16" si="1">IFERROR(O7/C7-1,"-")</f>
        <v>-0.27568289137988033</v>
      </c>
      <c r="S7" s="259">
        <f t="shared" ref="S7:S16" si="2">O7-C7</f>
        <v>-44195</v>
      </c>
      <c r="T7" s="258">
        <f>O7/$O$6</f>
        <v>0.15830100038990394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91760</v>
      </c>
      <c r="D8" s="252">
        <v>27117</v>
      </c>
      <c r="E8" s="252">
        <v>53696</v>
      </c>
      <c r="F8" s="258">
        <f t="shared" si="0"/>
        <v>0.10546515167882782</v>
      </c>
      <c r="G8" s="252">
        <v>89466</v>
      </c>
      <c r="H8" s="260">
        <f t="shared" ref="H8:H16" si="3">G8/E8-1</f>
        <v>0.6661576281287247</v>
      </c>
      <c r="I8" s="259">
        <f t="shared" ref="I8:I16" si="4">G8-E8</f>
        <v>35770</v>
      </c>
      <c r="J8" s="258">
        <f t="shared" ref="J8:J16" si="5">G8/$G$6</f>
        <v>0.12672471306128866</v>
      </c>
      <c r="K8" s="252">
        <v>83652</v>
      </c>
      <c r="L8" s="260">
        <f t="shared" ref="L8:L16" si="6">K8/G8-1</f>
        <v>-6.4985581114613389E-2</v>
      </c>
      <c r="M8" s="259">
        <f t="shared" ref="M8:M16" si="7">K8-G8</f>
        <v>-5814</v>
      </c>
      <c r="N8" s="258">
        <f t="shared" ref="N8:N16" si="8">K8/$K$6</f>
        <v>0.11482504869481426</v>
      </c>
      <c r="O8" s="252">
        <v>80352</v>
      </c>
      <c r="P8" s="260">
        <f t="shared" ref="P8:P16" si="9">O8/K8-1</f>
        <v>-3.9449146463921947E-2</v>
      </c>
      <c r="Q8" s="259">
        <f t="shared" ref="Q8:Q16" si="10">O8-K8</f>
        <v>-3300</v>
      </c>
      <c r="R8" s="260">
        <f t="shared" si="1"/>
        <v>-0.12432432432432428</v>
      </c>
      <c r="S8" s="259">
        <f t="shared" si="2"/>
        <v>-11408</v>
      </c>
      <c r="T8" s="258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5" t="s">
        <v>46</v>
      </c>
      <c r="C9" s="252">
        <v>7418</v>
      </c>
      <c r="D9" s="252">
        <v>2013</v>
      </c>
      <c r="E9" s="252">
        <v>3305</v>
      </c>
      <c r="F9" s="253">
        <f t="shared" si="0"/>
        <v>6.4914020839266602E-3</v>
      </c>
      <c r="G9" s="252">
        <v>3711</v>
      </c>
      <c r="H9" s="264">
        <f t="shared" si="3"/>
        <v>0.12284417549167936</v>
      </c>
      <c r="I9" s="255">
        <f t="shared" si="4"/>
        <v>406</v>
      </c>
      <c r="J9" s="253">
        <f t="shared" si="5"/>
        <v>5.2564707282145426E-3</v>
      </c>
      <c r="K9" s="252">
        <v>14682</v>
      </c>
      <c r="L9" s="260">
        <f t="shared" si="6"/>
        <v>2.9563459983831852</v>
      </c>
      <c r="M9" s="259">
        <f t="shared" si="7"/>
        <v>10971</v>
      </c>
      <c r="N9" s="258">
        <f t="shared" si="8"/>
        <v>2.015327027372045E-2</v>
      </c>
      <c r="O9" s="252">
        <v>7864</v>
      </c>
      <c r="P9" s="260">
        <f t="shared" si="9"/>
        <v>-0.46437815011578809</v>
      </c>
      <c r="Q9" s="259">
        <f t="shared" si="10"/>
        <v>-6818</v>
      </c>
      <c r="R9" s="260">
        <f t="shared" si="1"/>
        <v>6.0124022647613851E-2</v>
      </c>
      <c r="S9" s="259">
        <f t="shared" si="2"/>
        <v>446</v>
      </c>
      <c r="T9" s="258">
        <f t="shared" si="11"/>
        <v>1.0720995100298017E-2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247668</v>
      </c>
      <c r="D10" s="252">
        <v>61574</v>
      </c>
      <c r="E10" s="252">
        <v>99731</v>
      </c>
      <c r="F10" s="258">
        <f t="shared" si="0"/>
        <v>0.19588321368595757</v>
      </c>
      <c r="G10" s="252">
        <v>234682</v>
      </c>
      <c r="H10" s="260">
        <f t="shared" si="3"/>
        <v>1.3531499734285228</v>
      </c>
      <c r="I10" s="259">
        <f t="shared" si="4"/>
        <v>134951</v>
      </c>
      <c r="J10" s="258">
        <f t="shared" si="5"/>
        <v>0.33241688586333745</v>
      </c>
      <c r="K10" s="252">
        <v>242862</v>
      </c>
      <c r="L10" s="260">
        <f t="shared" si="6"/>
        <v>3.4855677043829525E-2</v>
      </c>
      <c r="M10" s="259">
        <f t="shared" si="7"/>
        <v>8180</v>
      </c>
      <c r="N10" s="258">
        <f t="shared" si="8"/>
        <v>0.3333649043193227</v>
      </c>
      <c r="O10" s="252">
        <v>271228</v>
      </c>
      <c r="P10" s="260">
        <f t="shared" si="9"/>
        <v>0.11679884049377831</v>
      </c>
      <c r="Q10" s="259">
        <f t="shared" si="10"/>
        <v>28366</v>
      </c>
      <c r="R10" s="260">
        <f t="shared" si="1"/>
        <v>9.5127347901222681E-2</v>
      </c>
      <c r="S10" s="259">
        <f t="shared" si="2"/>
        <v>23560</v>
      </c>
      <c r="T10" s="258">
        <f>O10/$O$6</f>
        <v>0.36976526692060413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20842</v>
      </c>
      <c r="D11" s="252">
        <v>15835</v>
      </c>
      <c r="E11" s="252">
        <v>31893</v>
      </c>
      <c r="F11" s="253">
        <f t="shared" si="0"/>
        <v>6.2641539080990308E-2</v>
      </c>
      <c r="G11" s="252">
        <v>32003</v>
      </c>
      <c r="H11" s="264">
        <f t="shared" si="3"/>
        <v>3.4490327031009294E-3</v>
      </c>
      <c r="I11" s="255">
        <f t="shared" si="4"/>
        <v>110</v>
      </c>
      <c r="J11" s="253">
        <f t="shared" si="5"/>
        <v>4.5330863032888705E-2</v>
      </c>
      <c r="K11" s="252">
        <v>38275</v>
      </c>
      <c r="L11" s="260">
        <f t="shared" si="6"/>
        <v>0.19598162672249475</v>
      </c>
      <c r="M11" s="259">
        <f t="shared" si="7"/>
        <v>6272</v>
      </c>
      <c r="N11" s="258">
        <f t="shared" si="8"/>
        <v>5.2538238640965136E-2</v>
      </c>
      <c r="O11" s="252">
        <v>34967</v>
      </c>
      <c r="P11" s="260">
        <f t="shared" si="9"/>
        <v>-8.6427171783148293E-2</v>
      </c>
      <c r="Q11" s="259">
        <f t="shared" si="10"/>
        <v>-3308</v>
      </c>
      <c r="R11" s="260">
        <f t="shared" si="1"/>
        <v>0.67771806928317813</v>
      </c>
      <c r="S11" s="259">
        <f t="shared" si="2"/>
        <v>14125</v>
      </c>
      <c r="T11" s="258">
        <f t="shared" si="11"/>
        <v>4.7670528442538246E-2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78235</v>
      </c>
      <c r="D12" s="252">
        <v>31132</v>
      </c>
      <c r="E12" s="252">
        <v>57767</v>
      </c>
      <c r="F12" s="258">
        <f t="shared" si="0"/>
        <v>0.1134610663183635</v>
      </c>
      <c r="G12" s="252">
        <v>84383</v>
      </c>
      <c r="H12" s="260">
        <f t="shared" si="3"/>
        <v>0.46074748558865797</v>
      </c>
      <c r="I12" s="259">
        <f t="shared" si="4"/>
        <v>26616</v>
      </c>
      <c r="J12" s="258">
        <f t="shared" si="5"/>
        <v>0.1195248637722791</v>
      </c>
      <c r="K12" s="252">
        <v>97014</v>
      </c>
      <c r="L12" s="260">
        <f t="shared" si="6"/>
        <v>0.14968654823838934</v>
      </c>
      <c r="M12" s="259">
        <f t="shared" si="7"/>
        <v>12631</v>
      </c>
      <c r="N12" s="258">
        <f t="shared" si="8"/>
        <v>0.13316641890305922</v>
      </c>
      <c r="O12" s="252">
        <v>101537</v>
      </c>
      <c r="P12" s="260">
        <f t="shared" si="9"/>
        <v>4.6622137011153031E-2</v>
      </c>
      <c r="Q12" s="259">
        <f t="shared" si="10"/>
        <v>4523</v>
      </c>
      <c r="R12" s="260">
        <f t="shared" si="1"/>
        <v>0.29784623250463338</v>
      </c>
      <c r="S12" s="259">
        <f t="shared" si="2"/>
        <v>23302</v>
      </c>
      <c r="T12" s="258">
        <f t="shared" si="11"/>
        <v>0.13842544245917596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23451</v>
      </c>
      <c r="D13" s="252">
        <v>9589</v>
      </c>
      <c r="E13" s="252">
        <v>10854</v>
      </c>
      <c r="F13" s="253">
        <f t="shared" si="0"/>
        <v>2.1318510807546133E-2</v>
      </c>
      <c r="G13" s="252">
        <v>21277</v>
      </c>
      <c r="H13" s="264">
        <f t="shared" si="3"/>
        <v>0.96029113690805223</v>
      </c>
      <c r="I13" s="255">
        <f t="shared" si="4"/>
        <v>10423</v>
      </c>
      <c r="J13" s="253">
        <f t="shared" si="5"/>
        <v>3.0137948715769552E-2</v>
      </c>
      <c r="K13" s="252">
        <v>26478</v>
      </c>
      <c r="L13" s="260">
        <f t="shared" si="6"/>
        <v>0.24444235559524374</v>
      </c>
      <c r="M13" s="259">
        <f t="shared" si="7"/>
        <v>5201</v>
      </c>
      <c r="N13" s="258">
        <f t="shared" si="8"/>
        <v>3.6345068131560417E-2</v>
      </c>
      <c r="O13" s="252">
        <v>22061</v>
      </c>
      <c r="P13" s="260">
        <f t="shared" si="9"/>
        <v>-0.16681773547851042</v>
      </c>
      <c r="Q13" s="259">
        <f t="shared" si="10"/>
        <v>-4417</v>
      </c>
      <c r="R13" s="260">
        <f t="shared" si="1"/>
        <v>-5.9272525691868139E-2</v>
      </c>
      <c r="S13" s="259">
        <f t="shared" si="2"/>
        <v>-1390</v>
      </c>
      <c r="T13" s="258">
        <f t="shared" si="11"/>
        <v>3.0075772241565941E-2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31738</v>
      </c>
      <c r="D14" s="252">
        <v>10674</v>
      </c>
      <c r="E14" s="252">
        <v>32424</v>
      </c>
      <c r="F14" s="258">
        <f t="shared" si="0"/>
        <v>6.3684484468755825E-2</v>
      </c>
      <c r="G14" s="252">
        <v>21054</v>
      </c>
      <c r="H14" s="260">
        <f t="shared" si="3"/>
        <v>-0.35066617320503335</v>
      </c>
      <c r="I14" s="259">
        <f t="shared" si="4"/>
        <v>-11370</v>
      </c>
      <c r="J14" s="258">
        <f t="shared" si="5"/>
        <v>2.9822078876806515E-2</v>
      </c>
      <c r="K14" s="252">
        <v>23092</v>
      </c>
      <c r="L14" s="260">
        <f t="shared" si="6"/>
        <v>9.6798708083974505E-2</v>
      </c>
      <c r="M14" s="259">
        <f t="shared" si="7"/>
        <v>2038</v>
      </c>
      <c r="N14" s="258">
        <f t="shared" si="8"/>
        <v>3.1697269933302859E-2</v>
      </c>
      <c r="O14" s="252">
        <v>20158</v>
      </c>
      <c r="P14" s="260">
        <f t="shared" si="9"/>
        <v>-0.12705698943357002</v>
      </c>
      <c r="Q14" s="259">
        <f t="shared" si="10"/>
        <v>-2934</v>
      </c>
      <c r="R14" s="260">
        <f t="shared" si="1"/>
        <v>-0.36486231016447157</v>
      </c>
      <c r="S14" s="259">
        <f t="shared" si="2"/>
        <v>-11580</v>
      </c>
      <c r="T14" s="258">
        <f t="shared" si="11"/>
        <v>2.7481411397737465E-2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27899</v>
      </c>
      <c r="D15" s="252">
        <v>11442</v>
      </c>
      <c r="E15" s="252">
        <v>14930</v>
      </c>
      <c r="F15" s="253">
        <f t="shared" si="0"/>
        <v>2.9324246025121039E-2</v>
      </c>
      <c r="G15" s="252">
        <v>28193</v>
      </c>
      <c r="H15" s="264">
        <f t="shared" si="3"/>
        <v>0.88834561286001335</v>
      </c>
      <c r="I15" s="255">
        <f t="shared" si="4"/>
        <v>13263</v>
      </c>
      <c r="J15" s="253">
        <f t="shared" si="5"/>
        <v>3.9934163093654697E-2</v>
      </c>
      <c r="K15" s="252">
        <v>30315</v>
      </c>
      <c r="L15" s="260">
        <f t="shared" si="6"/>
        <v>7.5266910225942674E-2</v>
      </c>
      <c r="M15" s="259">
        <f t="shared" si="7"/>
        <v>2122</v>
      </c>
      <c r="N15" s="258">
        <f t="shared" si="8"/>
        <v>4.1611932185522095E-2</v>
      </c>
      <c r="O15" s="252">
        <v>41744</v>
      </c>
      <c r="P15" s="260">
        <f t="shared" si="9"/>
        <v>0.37700808180768597</v>
      </c>
      <c r="Q15" s="259">
        <f t="shared" si="10"/>
        <v>11429</v>
      </c>
      <c r="R15" s="260">
        <f t="shared" si="1"/>
        <v>0.49625434603390794</v>
      </c>
      <c r="S15" s="259">
        <f t="shared" si="2"/>
        <v>13845</v>
      </c>
      <c r="T15" s="258">
        <f t="shared" si="11"/>
        <v>5.6909615903718264E-2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39445</v>
      </c>
      <c r="D16" s="252">
        <f>D6-SUM(D7:D15)</f>
        <v>61214</v>
      </c>
      <c r="E16" s="252">
        <f>E6-SUM(E7:E15)</f>
        <v>23158</v>
      </c>
      <c r="F16" s="258">
        <f t="shared" si="0"/>
        <v>4.5484989246467045E-2</v>
      </c>
      <c r="G16" s="252">
        <f>G6-SUM(G7:G15)</f>
        <v>38906</v>
      </c>
      <c r="H16" s="260">
        <f t="shared" si="3"/>
        <v>0.68002418170826506</v>
      </c>
      <c r="I16" s="259">
        <f t="shared" si="4"/>
        <v>15748</v>
      </c>
      <c r="J16" s="258">
        <f t="shared" si="5"/>
        <v>5.5108663473973314E-2</v>
      </c>
      <c r="K16" s="252">
        <f>K6-SUM(K7:K15)</f>
        <v>41245</v>
      </c>
      <c r="L16" s="260">
        <f t="shared" si="6"/>
        <v>6.0119261810517743E-2</v>
      </c>
      <c r="M16" s="259">
        <f t="shared" si="7"/>
        <v>2339</v>
      </c>
      <c r="N16" s="258">
        <f t="shared" si="8"/>
        <v>5.6615013788284971E-2</v>
      </c>
      <c r="O16" s="252">
        <f>O6-SUM(O7:O15)</f>
        <v>37487</v>
      </c>
      <c r="P16" s="260">
        <f t="shared" si="9"/>
        <v>-9.1114074433264691E-2</v>
      </c>
      <c r="Q16" s="259">
        <f t="shared" si="10"/>
        <v>-3758</v>
      </c>
      <c r="R16" s="260">
        <f t="shared" si="1"/>
        <v>-4.9638737482570638E-2</v>
      </c>
      <c r="S16" s="259">
        <f t="shared" si="2"/>
        <v>-1958</v>
      </c>
      <c r="T16" s="258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3D30F-6454-4DB8-A7F7-5CF2B7FF1C7C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437092</v>
      </c>
      <c r="D6" s="243">
        <v>162991</v>
      </c>
      <c r="E6" s="243">
        <v>227881</v>
      </c>
      <c r="F6" s="244">
        <f>E6/$E$6</f>
        <v>1</v>
      </c>
      <c r="G6" s="243">
        <v>401631</v>
      </c>
      <c r="H6" s="244">
        <f>G6/E6-1</f>
        <v>0.76245935378552843</v>
      </c>
      <c r="I6" s="243">
        <f>G6-E6</f>
        <v>173750</v>
      </c>
      <c r="J6" s="244">
        <f>G6/$G$6</f>
        <v>1</v>
      </c>
      <c r="K6" s="243">
        <v>425404</v>
      </c>
      <c r="L6" s="244">
        <f>K6/G6-1</f>
        <v>5.9191148093648227E-2</v>
      </c>
      <c r="M6" s="243">
        <f>K6-G6</f>
        <v>23773</v>
      </c>
      <c r="N6" s="244">
        <f>K6/$K$6</f>
        <v>1</v>
      </c>
      <c r="O6" s="243">
        <v>436787</v>
      </c>
      <c r="P6" s="244">
        <f>O6/K6-1</f>
        <v>2.6758093482901035E-2</v>
      </c>
      <c r="Q6" s="243">
        <f>O6-K6</f>
        <v>11383</v>
      </c>
      <c r="R6" s="244">
        <f>IFERROR(O6/C6-1,"-")</f>
        <v>-6.9779359951682718E-4</v>
      </c>
      <c r="S6" s="243">
        <f>O6-C6</f>
        <v>-305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78009</v>
      </c>
      <c r="D7" s="252">
        <v>24286</v>
      </c>
      <c r="E7" s="252">
        <v>82985</v>
      </c>
      <c r="F7" s="258">
        <f t="shared" ref="F7:F16" si="0">E7/$E$6</f>
        <v>0.36415936387851555</v>
      </c>
      <c r="G7" s="252">
        <v>86269</v>
      </c>
      <c r="H7" s="260">
        <f>G7/E7-1</f>
        <v>3.9573416882569212E-2</v>
      </c>
      <c r="I7" s="259">
        <f>G7-E7</f>
        <v>3284</v>
      </c>
      <c r="J7" s="258">
        <f>G7/$G$6</f>
        <v>0.21479666659197125</v>
      </c>
      <c r="K7" s="252">
        <v>74723</v>
      </c>
      <c r="L7" s="260">
        <f>K7/G7-1</f>
        <v>-0.13383718369286768</v>
      </c>
      <c r="M7" s="259">
        <f>K7-G7</f>
        <v>-11546</v>
      </c>
      <c r="N7" s="258">
        <f>K7/$K$6</f>
        <v>0.17565185094639449</v>
      </c>
      <c r="O7" s="252">
        <v>71166</v>
      </c>
      <c r="P7" s="260">
        <f>O7/K7-1</f>
        <v>-4.7602478487212774E-2</v>
      </c>
      <c r="Q7" s="259">
        <f>O7-K7</f>
        <v>-3557</v>
      </c>
      <c r="R7" s="260">
        <f t="shared" ref="R7:R16" si="1">IFERROR(O7/C7-1,"-")</f>
        <v>-8.7720647617582581E-2</v>
      </c>
      <c r="S7" s="259">
        <f t="shared" ref="S7:S16" si="2">O7-C7</f>
        <v>-6843</v>
      </c>
      <c r="T7" s="258">
        <f>O7/$O$6</f>
        <v>0.16293067330300581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53903</v>
      </c>
      <c r="D8" s="252">
        <v>15074</v>
      </c>
      <c r="E8" s="252">
        <v>20665</v>
      </c>
      <c r="F8" s="258">
        <f t="shared" si="0"/>
        <v>9.068329522865004E-2</v>
      </c>
      <c r="G8" s="252">
        <v>51989</v>
      </c>
      <c r="H8" s="260">
        <f t="shared" ref="H8:H16" si="3">G8/E8-1</f>
        <v>1.5157996612630051</v>
      </c>
      <c r="I8" s="259">
        <f t="shared" ref="I8:I16" si="4">G8-E8</f>
        <v>31324</v>
      </c>
      <c r="J8" s="258">
        <f t="shared" ref="J8:J16" si="5">G8/$G$6</f>
        <v>0.12944468927946298</v>
      </c>
      <c r="K8" s="252">
        <v>46271</v>
      </c>
      <c r="L8" s="260">
        <f t="shared" ref="L8:L16" si="6">K8/G8-1</f>
        <v>-0.10998480447787029</v>
      </c>
      <c r="M8" s="259">
        <f t="shared" ref="M8:M16" si="7">K8-G8</f>
        <v>-5718</v>
      </c>
      <c r="N8" s="258">
        <f t="shared" ref="N8:N16" si="8">K8/$K$6</f>
        <v>0.10876954612556534</v>
      </c>
      <c r="O8" s="252">
        <v>43579</v>
      </c>
      <c r="P8" s="260">
        <f t="shared" ref="P8:P16" si="9">O8/K8-1</f>
        <v>-5.8178988999589398E-2</v>
      </c>
      <c r="Q8" s="259">
        <f t="shared" ref="Q8:Q16" si="10">O8-K8</f>
        <v>-2692</v>
      </c>
      <c r="R8" s="260">
        <f t="shared" si="1"/>
        <v>-0.19152922842884446</v>
      </c>
      <c r="S8" s="259">
        <f t="shared" si="2"/>
        <v>-10324</v>
      </c>
      <c r="T8" s="258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5" t="s">
        <v>46</v>
      </c>
      <c r="C9" s="252">
        <v>3134</v>
      </c>
      <c r="D9" s="252">
        <v>585</v>
      </c>
      <c r="E9" s="252">
        <v>1634</v>
      </c>
      <c r="F9" s="253">
        <f t="shared" si="0"/>
        <v>7.1704091170391561E-3</v>
      </c>
      <c r="G9" s="252">
        <v>1808</v>
      </c>
      <c r="H9" s="264">
        <f t="shared" si="3"/>
        <v>0.10648714810281512</v>
      </c>
      <c r="I9" s="255">
        <f t="shared" si="4"/>
        <v>174</v>
      </c>
      <c r="J9" s="253">
        <f t="shared" si="5"/>
        <v>4.50164454437033E-3</v>
      </c>
      <c r="K9" s="252">
        <v>3786</v>
      </c>
      <c r="L9" s="260">
        <f t="shared" si="6"/>
        <v>1.0940265486725664</v>
      </c>
      <c r="M9" s="259">
        <f t="shared" si="7"/>
        <v>1978</v>
      </c>
      <c r="N9" s="258">
        <f t="shared" si="8"/>
        <v>8.899775272446897E-3</v>
      </c>
      <c r="O9" s="252">
        <v>2602</v>
      </c>
      <c r="P9" s="260">
        <f t="shared" si="9"/>
        <v>-0.31273111463285785</v>
      </c>
      <c r="Q9" s="259">
        <f t="shared" si="10"/>
        <v>-1184</v>
      </c>
      <c r="R9" s="260">
        <f t="shared" si="1"/>
        <v>-0.16975111678366306</v>
      </c>
      <c r="S9" s="259">
        <f t="shared" si="2"/>
        <v>-532</v>
      </c>
      <c r="T9" s="258">
        <f t="shared" si="11"/>
        <v>5.9571370027038349E-3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198566</v>
      </c>
      <c r="D10" s="252">
        <v>48691</v>
      </c>
      <c r="E10" s="252">
        <v>62274</v>
      </c>
      <c r="F10" s="258">
        <f t="shared" si="0"/>
        <v>0.27327420890728055</v>
      </c>
      <c r="G10" s="252">
        <v>166478</v>
      </c>
      <c r="H10" s="260">
        <f t="shared" si="3"/>
        <v>1.6733147059768121</v>
      </c>
      <c r="I10" s="259">
        <f t="shared" si="4"/>
        <v>104204</v>
      </c>
      <c r="J10" s="258">
        <f t="shared" si="5"/>
        <v>0.41450485644783397</v>
      </c>
      <c r="K10" s="252">
        <v>177967</v>
      </c>
      <c r="L10" s="260">
        <f t="shared" si="6"/>
        <v>6.9012121721789166E-2</v>
      </c>
      <c r="M10" s="259">
        <f t="shared" si="7"/>
        <v>11489</v>
      </c>
      <c r="N10" s="258">
        <f t="shared" si="8"/>
        <v>0.41834820547056445</v>
      </c>
      <c r="O10" s="252">
        <v>192817</v>
      </c>
      <c r="P10" s="260">
        <f t="shared" si="9"/>
        <v>8.3442435957228112E-2</v>
      </c>
      <c r="Q10" s="259">
        <f t="shared" si="10"/>
        <v>14850</v>
      </c>
      <c r="R10" s="260">
        <f t="shared" si="1"/>
        <v>-2.8952590070807638E-2</v>
      </c>
      <c r="S10" s="259">
        <f t="shared" si="2"/>
        <v>-5749</v>
      </c>
      <c r="T10" s="258">
        <f>O10/$O$6</f>
        <v>0.44144399902011738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12779</v>
      </c>
      <c r="D11" s="252">
        <v>14075</v>
      </c>
      <c r="E11" s="252">
        <v>13146</v>
      </c>
      <c r="F11" s="253">
        <f t="shared" si="0"/>
        <v>5.7688003826558601E-2</v>
      </c>
      <c r="G11" s="252">
        <v>20322</v>
      </c>
      <c r="H11" s="264">
        <f t="shared" si="3"/>
        <v>0.5458694659972616</v>
      </c>
      <c r="I11" s="255">
        <f t="shared" si="4"/>
        <v>7176</v>
      </c>
      <c r="J11" s="253">
        <f t="shared" si="5"/>
        <v>5.0598683866534204E-2</v>
      </c>
      <c r="K11" s="252">
        <v>23017</v>
      </c>
      <c r="L11" s="260">
        <f t="shared" si="6"/>
        <v>0.13261490010825705</v>
      </c>
      <c r="M11" s="259">
        <f t="shared" si="7"/>
        <v>2695</v>
      </c>
      <c r="N11" s="258">
        <f t="shared" si="8"/>
        <v>5.4106214328027008E-2</v>
      </c>
      <c r="O11" s="252">
        <v>23606</v>
      </c>
      <c r="P11" s="260">
        <f t="shared" si="9"/>
        <v>2.5589781465872985E-2</v>
      </c>
      <c r="Q11" s="259">
        <f t="shared" si="10"/>
        <v>589</v>
      </c>
      <c r="R11" s="260">
        <f t="shared" si="1"/>
        <v>0.84724939353627038</v>
      </c>
      <c r="S11" s="259">
        <f t="shared" si="2"/>
        <v>10827</v>
      </c>
      <c r="T11" s="258">
        <f t="shared" si="11"/>
        <v>5.4044648764729718E-2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38605</v>
      </c>
      <c r="D12" s="252">
        <v>16211</v>
      </c>
      <c r="E12" s="252">
        <v>28149</v>
      </c>
      <c r="F12" s="258">
        <f t="shared" si="0"/>
        <v>0.12352499769616598</v>
      </c>
      <c r="G12" s="252">
        <v>40360</v>
      </c>
      <c r="H12" s="260">
        <f t="shared" si="3"/>
        <v>0.43379871398628733</v>
      </c>
      <c r="I12" s="259">
        <f t="shared" si="4"/>
        <v>12211</v>
      </c>
      <c r="J12" s="258">
        <f t="shared" si="5"/>
        <v>0.10049025100154121</v>
      </c>
      <c r="K12" s="252">
        <v>53032</v>
      </c>
      <c r="L12" s="260">
        <f t="shared" si="6"/>
        <v>0.31397423191278495</v>
      </c>
      <c r="M12" s="259">
        <f t="shared" si="7"/>
        <v>12672</v>
      </c>
      <c r="N12" s="258">
        <f t="shared" si="8"/>
        <v>0.12466267359968407</v>
      </c>
      <c r="O12" s="252">
        <v>52211</v>
      </c>
      <c r="P12" s="260">
        <f t="shared" si="9"/>
        <v>-1.5481218886709947E-2</v>
      </c>
      <c r="Q12" s="259">
        <f t="shared" si="10"/>
        <v>-821</v>
      </c>
      <c r="R12" s="260">
        <f t="shared" si="1"/>
        <v>0.35244139360186511</v>
      </c>
      <c r="S12" s="259">
        <f t="shared" si="2"/>
        <v>13606</v>
      </c>
      <c r="T12" s="258">
        <f t="shared" si="11"/>
        <v>0.11953423522220212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11956</v>
      </c>
      <c r="D13" s="252">
        <v>4338</v>
      </c>
      <c r="E13" s="252">
        <v>5340</v>
      </c>
      <c r="F13" s="253">
        <f t="shared" si="0"/>
        <v>2.3433283160948039E-2</v>
      </c>
      <c r="G13" s="252">
        <v>11063</v>
      </c>
      <c r="H13" s="264">
        <f t="shared" si="3"/>
        <v>1.0717228464419475</v>
      </c>
      <c r="I13" s="255">
        <f t="shared" si="4"/>
        <v>5723</v>
      </c>
      <c r="J13" s="253">
        <f t="shared" si="5"/>
        <v>2.7545184510159824E-2</v>
      </c>
      <c r="K13" s="252">
        <v>17875</v>
      </c>
      <c r="L13" s="260">
        <f t="shared" si="6"/>
        <v>0.61574618096357225</v>
      </c>
      <c r="M13" s="259">
        <f t="shared" si="7"/>
        <v>6812</v>
      </c>
      <c r="N13" s="258">
        <f t="shared" si="8"/>
        <v>4.2018880875591205E-2</v>
      </c>
      <c r="O13" s="252">
        <v>15605</v>
      </c>
      <c r="P13" s="260">
        <f t="shared" si="9"/>
        <v>-0.12699300699300697</v>
      </c>
      <c r="Q13" s="259">
        <f t="shared" si="10"/>
        <v>-2270</v>
      </c>
      <c r="R13" s="260">
        <f t="shared" si="1"/>
        <v>0.30520240883238547</v>
      </c>
      <c r="S13" s="259">
        <f t="shared" si="2"/>
        <v>3649</v>
      </c>
      <c r="T13" s="258">
        <f t="shared" si="11"/>
        <v>3.5726795898229573E-2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12394</v>
      </c>
      <c r="D14" s="252">
        <v>2990</v>
      </c>
      <c r="E14" s="252">
        <v>7676</v>
      </c>
      <c r="F14" s="258">
        <f t="shared" si="0"/>
        <v>3.3684247480044407E-2</v>
      </c>
      <c r="G14" s="252">
        <v>6342</v>
      </c>
      <c r="H14" s="260">
        <f t="shared" si="3"/>
        <v>-0.17378843147472645</v>
      </c>
      <c r="I14" s="259">
        <f t="shared" si="4"/>
        <v>-1334</v>
      </c>
      <c r="J14" s="258">
        <f t="shared" si="5"/>
        <v>1.5790613772343271E-2</v>
      </c>
      <c r="K14" s="252">
        <v>7983</v>
      </c>
      <c r="L14" s="260">
        <f t="shared" si="6"/>
        <v>0.25875118259224217</v>
      </c>
      <c r="M14" s="259">
        <f t="shared" si="7"/>
        <v>1641</v>
      </c>
      <c r="N14" s="258">
        <f t="shared" si="8"/>
        <v>1.8765690966704593E-2</v>
      </c>
      <c r="O14" s="252">
        <v>6844</v>
      </c>
      <c r="P14" s="260">
        <f t="shared" si="9"/>
        <v>-0.14267819115620695</v>
      </c>
      <c r="Q14" s="259">
        <f t="shared" si="10"/>
        <v>-1139</v>
      </c>
      <c r="R14" s="260">
        <f t="shared" si="1"/>
        <v>-0.44779732128449246</v>
      </c>
      <c r="S14" s="259">
        <f t="shared" si="2"/>
        <v>-5550</v>
      </c>
      <c r="T14" s="258">
        <f t="shared" si="11"/>
        <v>1.5668964506727535E-2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12693</v>
      </c>
      <c r="D15" s="252">
        <v>7354</v>
      </c>
      <c r="E15" s="252">
        <v>1344</v>
      </c>
      <c r="F15" s="253">
        <f t="shared" si="0"/>
        <v>5.8978150876992817E-3</v>
      </c>
      <c r="G15" s="252">
        <v>5704</v>
      </c>
      <c r="H15" s="264">
        <f t="shared" si="3"/>
        <v>3.2440476190476186</v>
      </c>
      <c r="I15" s="255">
        <f t="shared" si="4"/>
        <v>4360</v>
      </c>
      <c r="J15" s="253">
        <f t="shared" si="5"/>
        <v>1.4202090974053297E-2</v>
      </c>
      <c r="K15" s="252">
        <v>9147</v>
      </c>
      <c r="L15" s="260">
        <f t="shared" si="6"/>
        <v>0.60361150070126235</v>
      </c>
      <c r="M15" s="259">
        <f t="shared" si="7"/>
        <v>3443</v>
      </c>
      <c r="N15" s="258">
        <f t="shared" si="8"/>
        <v>2.1501913475190641E-2</v>
      </c>
      <c r="O15" s="252">
        <v>15926</v>
      </c>
      <c r="P15" s="260">
        <f t="shared" si="9"/>
        <v>0.74111730622061889</v>
      </c>
      <c r="Q15" s="259">
        <f t="shared" si="10"/>
        <v>6779</v>
      </c>
      <c r="R15" s="260">
        <f t="shared" si="1"/>
        <v>0.25470731899472154</v>
      </c>
      <c r="S15" s="259">
        <f t="shared" si="2"/>
        <v>3233</v>
      </c>
      <c r="T15" s="258">
        <f t="shared" si="11"/>
        <v>3.6461707880500106E-2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15053</v>
      </c>
      <c r="D16" s="252">
        <f>D6-SUM(D7:D15)</f>
        <v>29387</v>
      </c>
      <c r="E16" s="252">
        <f>E6-SUM(E7:E15)</f>
        <v>4668</v>
      </c>
      <c r="F16" s="258">
        <f t="shared" si="0"/>
        <v>2.0484375617098399E-2</v>
      </c>
      <c r="G16" s="252">
        <f>G6-SUM(G7:G15)</f>
        <v>11296</v>
      </c>
      <c r="H16" s="260">
        <f t="shared" si="3"/>
        <v>1.4198800342759212</v>
      </c>
      <c r="I16" s="259">
        <f t="shared" si="4"/>
        <v>6628</v>
      </c>
      <c r="J16" s="258">
        <f t="shared" si="5"/>
        <v>2.8125319011729672E-2</v>
      </c>
      <c r="K16" s="252">
        <f>K6-SUM(K7:K15)</f>
        <v>11603</v>
      </c>
      <c r="L16" s="260">
        <f t="shared" si="6"/>
        <v>2.7177762039660047E-2</v>
      </c>
      <c r="M16" s="259">
        <f t="shared" si="7"/>
        <v>307</v>
      </c>
      <c r="N16" s="258">
        <f t="shared" si="8"/>
        <v>2.7275248939831312E-2</v>
      </c>
      <c r="O16" s="252">
        <f>O6-SUM(O7:O15)</f>
        <v>12431</v>
      </c>
      <c r="P16" s="260">
        <f t="shared" si="9"/>
        <v>7.1360854951305619E-2</v>
      </c>
      <c r="Q16" s="259">
        <f t="shared" si="10"/>
        <v>828</v>
      </c>
      <c r="R16" s="260">
        <f t="shared" si="1"/>
        <v>-0.17418454793064508</v>
      </c>
      <c r="S16" s="259">
        <f t="shared" si="2"/>
        <v>-2622</v>
      </c>
      <c r="T16" s="258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FF250-8E8F-41DD-85B8-5105980EA851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291675</v>
      </c>
      <c r="D6" s="243">
        <v>119440</v>
      </c>
      <c r="E6" s="243">
        <v>281254</v>
      </c>
      <c r="F6" s="244">
        <f>E6/$E$6</f>
        <v>1</v>
      </c>
      <c r="G6" s="243">
        <v>304356</v>
      </c>
      <c r="H6" s="244">
        <f>G6/E6-1</f>
        <v>8.2139276241404602E-2</v>
      </c>
      <c r="I6" s="243">
        <f>G6-E6</f>
        <v>23102</v>
      </c>
      <c r="J6" s="244">
        <f>G6/$G$6</f>
        <v>1</v>
      </c>
      <c r="K6" s="243">
        <v>303113</v>
      </c>
      <c r="L6" s="244">
        <f>K6/G6-1</f>
        <v>-4.0840331716804901E-3</v>
      </c>
      <c r="M6" s="243">
        <f>K6-G6</f>
        <v>-1243</v>
      </c>
      <c r="N6" s="244">
        <f>K6/$K$6</f>
        <v>1</v>
      </c>
      <c r="O6" s="243">
        <v>296727</v>
      </c>
      <c r="P6" s="244">
        <f>O6/K6-1</f>
        <v>-2.1068050529010618E-2</v>
      </c>
      <c r="Q6" s="243">
        <f>O6-K6</f>
        <v>-6386</v>
      </c>
      <c r="R6" s="244">
        <f>IFERROR(O6/C6-1,"-")</f>
        <v>1.7320647981486248E-2</v>
      </c>
      <c r="S6" s="243">
        <f>O6-C6</f>
        <v>5052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82302</v>
      </c>
      <c r="D7" s="252">
        <v>27555</v>
      </c>
      <c r="E7" s="252">
        <v>98392</v>
      </c>
      <c r="F7" s="258">
        <f t="shared" ref="F7:F16" si="0">E7/$E$6</f>
        <v>0.34983324681604527</v>
      </c>
      <c r="G7" s="252">
        <v>66043</v>
      </c>
      <c r="H7" s="260">
        <f>G7/E7-1</f>
        <v>-0.32877672981543216</v>
      </c>
      <c r="I7" s="259">
        <f>G7-E7</f>
        <v>-32349</v>
      </c>
      <c r="J7" s="258">
        <f>G7/$G$6</f>
        <v>0.21699260077015076</v>
      </c>
      <c r="K7" s="252">
        <v>56179</v>
      </c>
      <c r="L7" s="260">
        <f>K7/G7-1</f>
        <v>-0.14935723695168301</v>
      </c>
      <c r="M7" s="259">
        <f>K7-G7</f>
        <v>-9864</v>
      </c>
      <c r="N7" s="258">
        <f>K7/$K$6</f>
        <v>0.18534012068106615</v>
      </c>
      <c r="O7" s="252">
        <v>44950</v>
      </c>
      <c r="P7" s="260">
        <f>O7/K7-1</f>
        <v>-0.19987895832962499</v>
      </c>
      <c r="Q7" s="259">
        <f>O7-K7</f>
        <v>-11229</v>
      </c>
      <c r="R7" s="260">
        <f t="shared" ref="R7:R16" si="1">IFERROR(O7/C7-1,"-")</f>
        <v>-0.45384073291050031</v>
      </c>
      <c r="S7" s="259">
        <f t="shared" ref="S7:S16" si="2">O7-C7</f>
        <v>-37352</v>
      </c>
      <c r="T7" s="258">
        <f>O7/$O$6</f>
        <v>0.15148604609624336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37857</v>
      </c>
      <c r="D8" s="252">
        <v>12043</v>
      </c>
      <c r="E8" s="252">
        <v>33031</v>
      </c>
      <c r="F8" s="258">
        <f t="shared" si="0"/>
        <v>0.11744188527096504</v>
      </c>
      <c r="G8" s="252">
        <v>37477</v>
      </c>
      <c r="H8" s="260">
        <f t="shared" ref="H8:H16" si="3">G8/E8-1</f>
        <v>0.13460082952378061</v>
      </c>
      <c r="I8" s="259">
        <f t="shared" ref="I8:I16" si="4">G8-E8</f>
        <v>4446</v>
      </c>
      <c r="J8" s="258">
        <f t="shared" ref="J8:J16" si="5">G8/$G$6</f>
        <v>0.12313540722049179</v>
      </c>
      <c r="K8" s="252">
        <v>37381</v>
      </c>
      <c r="L8" s="260">
        <f t="shared" ref="L8:L16" si="6">K8/G8-1</f>
        <v>-2.5615710969394412E-3</v>
      </c>
      <c r="M8" s="259">
        <f t="shared" ref="M8:M16" si="7">K8-G8</f>
        <v>-96</v>
      </c>
      <c r="N8" s="258">
        <f t="shared" ref="N8:N16" si="8">K8/$K$6</f>
        <v>0.12332364497728569</v>
      </c>
      <c r="O8" s="252">
        <v>36773</v>
      </c>
      <c r="P8" s="260">
        <f t="shared" ref="P8:P16" si="9">O8/K8-1</f>
        <v>-1.626494743318796E-2</v>
      </c>
      <c r="Q8" s="259">
        <f t="shared" ref="Q8:Q16" si="10">O8-K8</f>
        <v>-608</v>
      </c>
      <c r="R8" s="260">
        <f t="shared" si="1"/>
        <v>-2.8634070317246518E-2</v>
      </c>
      <c r="S8" s="259">
        <f t="shared" si="2"/>
        <v>-1084</v>
      </c>
      <c r="T8" s="258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5" t="s">
        <v>46</v>
      </c>
      <c r="C9" s="252">
        <v>4284</v>
      </c>
      <c r="D9" s="252">
        <v>1428</v>
      </c>
      <c r="E9" s="252">
        <v>1671</v>
      </c>
      <c r="F9" s="253">
        <f t="shared" si="0"/>
        <v>5.9412488355721164E-3</v>
      </c>
      <c r="G9" s="252">
        <v>1903</v>
      </c>
      <c r="H9" s="264">
        <f t="shared" si="3"/>
        <v>0.13883901855176539</v>
      </c>
      <c r="I9" s="255">
        <f t="shared" si="4"/>
        <v>232</v>
      </c>
      <c r="J9" s="253">
        <f t="shared" si="5"/>
        <v>6.2525463601834693E-3</v>
      </c>
      <c r="K9" s="252">
        <v>10896</v>
      </c>
      <c r="L9" s="260">
        <f t="shared" si="6"/>
        <v>4.7256962690488704</v>
      </c>
      <c r="M9" s="259">
        <f t="shared" si="7"/>
        <v>8993</v>
      </c>
      <c r="N9" s="258">
        <f t="shared" si="8"/>
        <v>3.5946990066410875E-2</v>
      </c>
      <c r="O9" s="252">
        <v>5262</v>
      </c>
      <c r="P9" s="260">
        <f t="shared" si="9"/>
        <v>-0.51707048458149774</v>
      </c>
      <c r="Q9" s="259">
        <f t="shared" si="10"/>
        <v>-5634</v>
      </c>
      <c r="R9" s="260">
        <f t="shared" si="1"/>
        <v>0.22829131652661072</v>
      </c>
      <c r="S9" s="259">
        <f t="shared" si="2"/>
        <v>978</v>
      </c>
      <c r="T9" s="258">
        <f t="shared" si="11"/>
        <v>1.7733472181500166E-2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49102</v>
      </c>
      <c r="D10" s="252">
        <v>12883</v>
      </c>
      <c r="E10" s="252">
        <v>37457</v>
      </c>
      <c r="F10" s="258">
        <f t="shared" si="0"/>
        <v>0.13317855034950615</v>
      </c>
      <c r="G10" s="252">
        <v>68204</v>
      </c>
      <c r="H10" s="260">
        <f t="shared" si="3"/>
        <v>0.82086125423819323</v>
      </c>
      <c r="I10" s="259">
        <f t="shared" si="4"/>
        <v>30747</v>
      </c>
      <c r="J10" s="258">
        <f t="shared" si="5"/>
        <v>0.22409283864947627</v>
      </c>
      <c r="K10" s="252">
        <v>64895</v>
      </c>
      <c r="L10" s="260">
        <f t="shared" si="6"/>
        <v>-4.8516216057709172E-2</v>
      </c>
      <c r="M10" s="259">
        <f t="shared" si="7"/>
        <v>-3309</v>
      </c>
      <c r="N10" s="258">
        <f t="shared" si="8"/>
        <v>0.21409507345445428</v>
      </c>
      <c r="O10" s="252">
        <v>78411</v>
      </c>
      <c r="P10" s="260">
        <f t="shared" si="9"/>
        <v>0.20827490561676565</v>
      </c>
      <c r="Q10" s="259">
        <f t="shared" si="10"/>
        <v>13516</v>
      </c>
      <c r="R10" s="260">
        <f t="shared" si="1"/>
        <v>0.59690032992546138</v>
      </c>
      <c r="S10" s="259">
        <f t="shared" si="2"/>
        <v>29309</v>
      </c>
      <c r="T10" s="258">
        <f>O10/$O$6</f>
        <v>0.26425300023253701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8063</v>
      </c>
      <c r="D11" s="252">
        <v>1760</v>
      </c>
      <c r="E11" s="252">
        <v>18747</v>
      </c>
      <c r="F11" s="253">
        <f t="shared" si="0"/>
        <v>6.6655052017037975E-2</v>
      </c>
      <c r="G11" s="252">
        <v>11681</v>
      </c>
      <c r="H11" s="264">
        <f t="shared" si="3"/>
        <v>-0.37691363951565582</v>
      </c>
      <c r="I11" s="255">
        <f t="shared" si="4"/>
        <v>-7066</v>
      </c>
      <c r="J11" s="253">
        <f t="shared" si="5"/>
        <v>3.8379397810458807E-2</v>
      </c>
      <c r="K11" s="252">
        <v>15258</v>
      </c>
      <c r="L11" s="260">
        <f t="shared" si="6"/>
        <v>0.30622378221042723</v>
      </c>
      <c r="M11" s="259">
        <f t="shared" si="7"/>
        <v>3577</v>
      </c>
      <c r="N11" s="258">
        <f t="shared" si="8"/>
        <v>5.0337662851807741E-2</v>
      </c>
      <c r="O11" s="252">
        <v>11361</v>
      </c>
      <c r="P11" s="260">
        <f t="shared" si="9"/>
        <v>-0.25540699960676372</v>
      </c>
      <c r="Q11" s="259">
        <f t="shared" si="10"/>
        <v>-3897</v>
      </c>
      <c r="R11" s="260">
        <f t="shared" si="1"/>
        <v>0.40902889743271742</v>
      </c>
      <c r="S11" s="259">
        <f t="shared" si="2"/>
        <v>3298</v>
      </c>
      <c r="T11" s="258">
        <f t="shared" si="11"/>
        <v>3.8287719014447621E-2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39630</v>
      </c>
      <c r="D12" s="252">
        <v>14921</v>
      </c>
      <c r="E12" s="252">
        <v>29618</v>
      </c>
      <c r="F12" s="258">
        <f t="shared" si="0"/>
        <v>0.10530694674564628</v>
      </c>
      <c r="G12" s="252">
        <v>44023</v>
      </c>
      <c r="H12" s="260">
        <f t="shared" si="3"/>
        <v>0.48635964616111815</v>
      </c>
      <c r="I12" s="259">
        <f t="shared" si="4"/>
        <v>14405</v>
      </c>
      <c r="J12" s="258">
        <f t="shared" si="5"/>
        <v>0.14464311529918911</v>
      </c>
      <c r="K12" s="252">
        <v>43982</v>
      </c>
      <c r="L12" s="260">
        <f t="shared" si="6"/>
        <v>-9.3133134952183561E-4</v>
      </c>
      <c r="M12" s="259">
        <f t="shared" si="7"/>
        <v>-41</v>
      </c>
      <c r="N12" s="258">
        <f t="shared" si="8"/>
        <v>0.14510100193657152</v>
      </c>
      <c r="O12" s="252">
        <v>49326</v>
      </c>
      <c r="P12" s="260">
        <f t="shared" si="9"/>
        <v>0.12150425173934787</v>
      </c>
      <c r="Q12" s="259">
        <f t="shared" si="10"/>
        <v>5344</v>
      </c>
      <c r="R12" s="260">
        <f t="shared" si="1"/>
        <v>0.24466313398940187</v>
      </c>
      <c r="S12" s="259">
        <f t="shared" si="2"/>
        <v>9696</v>
      </c>
      <c r="T12" s="258">
        <f t="shared" si="11"/>
        <v>0.16623360867059619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11495</v>
      </c>
      <c r="D13" s="252">
        <v>5251</v>
      </c>
      <c r="E13" s="252">
        <v>5514</v>
      </c>
      <c r="F13" s="253">
        <f t="shared" si="0"/>
        <v>1.9605054505891471E-2</v>
      </c>
      <c r="G13" s="252">
        <v>10214</v>
      </c>
      <c r="H13" s="264">
        <f t="shared" si="3"/>
        <v>0.85237577076532456</v>
      </c>
      <c r="I13" s="255">
        <f t="shared" si="4"/>
        <v>4700</v>
      </c>
      <c r="J13" s="253">
        <f t="shared" si="5"/>
        <v>3.3559384405104552E-2</v>
      </c>
      <c r="K13" s="252">
        <v>8603</v>
      </c>
      <c r="L13" s="260">
        <f t="shared" si="6"/>
        <v>-0.15772469159976499</v>
      </c>
      <c r="M13" s="259">
        <f t="shared" si="7"/>
        <v>-1611</v>
      </c>
      <c r="N13" s="258">
        <f t="shared" si="8"/>
        <v>2.8382154510034212E-2</v>
      </c>
      <c r="O13" s="252">
        <v>6456</v>
      </c>
      <c r="P13" s="260">
        <f t="shared" si="9"/>
        <v>-0.24956410554457742</v>
      </c>
      <c r="Q13" s="259">
        <f t="shared" si="10"/>
        <v>-2147</v>
      </c>
      <c r="R13" s="260">
        <f t="shared" si="1"/>
        <v>-0.43836450630709001</v>
      </c>
      <c r="S13" s="259">
        <f t="shared" si="2"/>
        <v>-5039</v>
      </c>
      <c r="T13" s="258">
        <f t="shared" si="11"/>
        <v>2.1757372938761892E-2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19344</v>
      </c>
      <c r="D14" s="252">
        <v>7684</v>
      </c>
      <c r="E14" s="252">
        <v>24748</v>
      </c>
      <c r="F14" s="258">
        <f t="shared" si="0"/>
        <v>8.7991637452267346E-2</v>
      </c>
      <c r="G14" s="252">
        <v>14712</v>
      </c>
      <c r="H14" s="260">
        <f t="shared" si="3"/>
        <v>-0.40552771941166965</v>
      </c>
      <c r="I14" s="259">
        <f t="shared" si="4"/>
        <v>-10036</v>
      </c>
      <c r="J14" s="258">
        <f t="shared" si="5"/>
        <v>4.8338130347356387E-2</v>
      </c>
      <c r="K14" s="252">
        <v>15109</v>
      </c>
      <c r="L14" s="260">
        <f t="shared" si="6"/>
        <v>2.6984774333877137E-2</v>
      </c>
      <c r="M14" s="259">
        <f t="shared" si="7"/>
        <v>397</v>
      </c>
      <c r="N14" s="258">
        <f t="shared" si="8"/>
        <v>4.9846097000128667E-2</v>
      </c>
      <c r="O14" s="252">
        <v>13314</v>
      </c>
      <c r="P14" s="260">
        <f t="shared" si="9"/>
        <v>-0.11880336223442978</v>
      </c>
      <c r="Q14" s="259">
        <f t="shared" si="10"/>
        <v>-1795</v>
      </c>
      <c r="R14" s="260">
        <f t="shared" si="1"/>
        <v>-0.31172456575682383</v>
      </c>
      <c r="S14" s="259">
        <f t="shared" si="2"/>
        <v>-6030</v>
      </c>
      <c r="T14" s="258">
        <f t="shared" si="11"/>
        <v>4.4869526534491298E-2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15206</v>
      </c>
      <c r="D15" s="252">
        <v>4088</v>
      </c>
      <c r="E15" s="252">
        <v>13586</v>
      </c>
      <c r="F15" s="253">
        <f t="shared" si="0"/>
        <v>4.8305090772042356E-2</v>
      </c>
      <c r="G15" s="252">
        <v>22489</v>
      </c>
      <c r="H15" s="264">
        <f t="shared" si="3"/>
        <v>0.65530693360812609</v>
      </c>
      <c r="I15" s="255">
        <f t="shared" si="4"/>
        <v>8903</v>
      </c>
      <c r="J15" s="253">
        <f t="shared" si="5"/>
        <v>7.3890444085216E-2</v>
      </c>
      <c r="K15" s="252">
        <v>21168</v>
      </c>
      <c r="L15" s="260">
        <f t="shared" si="6"/>
        <v>-5.8739828360531821E-2</v>
      </c>
      <c r="M15" s="259">
        <f t="shared" si="7"/>
        <v>-1321</v>
      </c>
      <c r="N15" s="258">
        <f t="shared" si="8"/>
        <v>6.9835341935185882E-2</v>
      </c>
      <c r="O15" s="252">
        <v>25818</v>
      </c>
      <c r="P15" s="260">
        <f t="shared" si="9"/>
        <v>0.21967120181405897</v>
      </c>
      <c r="Q15" s="259">
        <f t="shared" si="10"/>
        <v>4650</v>
      </c>
      <c r="R15" s="260">
        <f t="shared" si="1"/>
        <v>0.6978824148362488</v>
      </c>
      <c r="S15" s="259">
        <f t="shared" si="2"/>
        <v>10612</v>
      </c>
      <c r="T15" s="258">
        <f t="shared" si="11"/>
        <v>8.7009271148227152E-2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24392</v>
      </c>
      <c r="D16" s="252">
        <f>D6-SUM(D7:D15)</f>
        <v>31827</v>
      </c>
      <c r="E16" s="252">
        <f>E6-SUM(E7:E15)</f>
        <v>18490</v>
      </c>
      <c r="F16" s="258">
        <f t="shared" si="0"/>
        <v>6.5741287235025994E-2</v>
      </c>
      <c r="G16" s="252">
        <f>G6-SUM(G7:G15)</f>
        <v>27610</v>
      </c>
      <c r="H16" s="260">
        <f t="shared" si="3"/>
        <v>0.49323958896700915</v>
      </c>
      <c r="I16" s="259">
        <f t="shared" si="4"/>
        <v>9120</v>
      </c>
      <c r="J16" s="258">
        <f t="shared" si="5"/>
        <v>9.0716135052372873E-2</v>
      </c>
      <c r="K16" s="252">
        <f>K6-SUM(K7:K15)</f>
        <v>29642</v>
      </c>
      <c r="L16" s="260">
        <f t="shared" si="6"/>
        <v>7.3596522998913505E-2</v>
      </c>
      <c r="M16" s="259">
        <f t="shared" si="7"/>
        <v>2032</v>
      </c>
      <c r="N16" s="258">
        <f t="shared" si="8"/>
        <v>9.7791912587054997E-2</v>
      </c>
      <c r="O16" s="252">
        <f>O6-SUM(O7:O15)</f>
        <v>25056</v>
      </c>
      <c r="P16" s="260">
        <f t="shared" si="9"/>
        <v>-0.15471290736117671</v>
      </c>
      <c r="Q16" s="259">
        <f t="shared" si="10"/>
        <v>-4586</v>
      </c>
      <c r="R16" s="260">
        <f t="shared" si="1"/>
        <v>2.722204001311912E-2</v>
      </c>
      <c r="S16" s="259">
        <f t="shared" si="2"/>
        <v>664</v>
      </c>
      <c r="T16" s="258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0996-3CE0-45A2-B5B7-4628BA5D2102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FF9FE-BA30-471B-A69B-615C840C838E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318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80309</v>
      </c>
      <c r="D8" s="116">
        <f t="shared" ref="D8:D20" si="0">C8/C9-1</f>
        <v>0.23512403684963323</v>
      </c>
    </row>
    <row r="9" spans="1:5" x14ac:dyDescent="0.25">
      <c r="A9" s="1"/>
      <c r="B9" s="114">
        <v>2022</v>
      </c>
      <c r="C9" s="115">
        <v>65021</v>
      </c>
      <c r="D9" s="116">
        <f t="shared" si="0"/>
        <v>0.26721886571818354</v>
      </c>
    </row>
    <row r="10" spans="1:5" x14ac:dyDescent="0.25">
      <c r="A10" s="1"/>
      <c r="B10" s="114">
        <v>2021</v>
      </c>
      <c r="C10" s="115">
        <v>51310</v>
      </c>
      <c r="D10" s="116">
        <f t="shared" si="0"/>
        <v>0.51894612196566015</v>
      </c>
    </row>
    <row r="11" spans="1:5" x14ac:dyDescent="0.25">
      <c r="A11" s="1" t="s">
        <v>72</v>
      </c>
      <c r="B11" s="114">
        <v>2020</v>
      </c>
      <c r="C11" s="115">
        <v>33780</v>
      </c>
      <c r="D11" s="116">
        <f t="shared" si="0"/>
        <v>-0.42809738258896823</v>
      </c>
    </row>
    <row r="12" spans="1:5" x14ac:dyDescent="0.25">
      <c r="A12" s="1" t="s">
        <v>74</v>
      </c>
      <c r="B12" s="114">
        <v>2019</v>
      </c>
      <c r="C12" s="115">
        <v>59066</v>
      </c>
      <c r="D12" s="116">
        <f t="shared" si="0"/>
        <v>-1.2307280692953393E-2</v>
      </c>
    </row>
    <row r="13" spans="1:5" x14ac:dyDescent="0.25">
      <c r="A13" s="1" t="s">
        <v>76</v>
      </c>
      <c r="B13" s="114">
        <v>2018</v>
      </c>
      <c r="C13" s="115">
        <v>59802</v>
      </c>
      <c r="D13" s="116">
        <f t="shared" si="0"/>
        <v>-9.2919548598471069E-2</v>
      </c>
    </row>
    <row r="14" spans="1:5" x14ac:dyDescent="0.25">
      <c r="A14" s="1" t="s">
        <v>78</v>
      </c>
      <c r="B14" s="114">
        <v>2017</v>
      </c>
      <c r="C14" s="115">
        <v>65928</v>
      </c>
      <c r="D14" s="116">
        <f>C14/C15-1</f>
        <v>-6.8168647792964054E-2</v>
      </c>
    </row>
    <row r="15" spans="1:5" x14ac:dyDescent="0.25">
      <c r="A15" s="1" t="s">
        <v>80</v>
      </c>
      <c r="B15" s="114">
        <v>2016</v>
      </c>
      <c r="C15" s="115">
        <v>70751</v>
      </c>
      <c r="D15" s="116">
        <f>C15/C16-1</f>
        <v>0.2092741039533732</v>
      </c>
    </row>
    <row r="16" spans="1:5" x14ac:dyDescent="0.25">
      <c r="A16" s="1" t="s">
        <v>82</v>
      </c>
      <c r="B16" s="114">
        <v>2015</v>
      </c>
      <c r="C16" s="115">
        <v>58507</v>
      </c>
      <c r="D16" s="116">
        <f t="shared" si="0"/>
        <v>0.30616390953943706</v>
      </c>
    </row>
    <row r="17" spans="1:4" x14ac:dyDescent="0.25">
      <c r="A17" s="1" t="s">
        <v>84</v>
      </c>
      <c r="B17" s="114">
        <v>2014</v>
      </c>
      <c r="C17" s="115">
        <v>44793</v>
      </c>
      <c r="D17" s="116">
        <f t="shared" si="0"/>
        <v>-0.16617647058823526</v>
      </c>
    </row>
    <row r="18" spans="1:4" x14ac:dyDescent="0.25">
      <c r="A18" s="1" t="s">
        <v>86</v>
      </c>
      <c r="B18" s="114">
        <v>2013</v>
      </c>
      <c r="C18" s="115">
        <v>53720</v>
      </c>
      <c r="D18" s="116">
        <f t="shared" si="0"/>
        <v>-0.10682517249979218</v>
      </c>
    </row>
    <row r="19" spans="1:4" x14ac:dyDescent="0.25">
      <c r="A19" s="1" t="s">
        <v>88</v>
      </c>
      <c r="B19" s="114">
        <v>2012</v>
      </c>
      <c r="C19" s="115">
        <v>60145</v>
      </c>
      <c r="D19" s="116">
        <f>C19/C20-1</f>
        <v>-8.7010641043156145E-2</v>
      </c>
    </row>
    <row r="20" spans="1:4" x14ac:dyDescent="0.25">
      <c r="A20" s="1" t="s">
        <v>90</v>
      </c>
      <c r="B20" s="114">
        <v>2011</v>
      </c>
      <c r="C20" s="115">
        <v>65877</v>
      </c>
      <c r="D20" s="116">
        <f t="shared" si="0"/>
        <v>-0.1162550474222932</v>
      </c>
    </row>
    <row r="21" spans="1:4" x14ac:dyDescent="0.25">
      <c r="A21" s="1" t="s">
        <v>92</v>
      </c>
      <c r="B21" s="114">
        <v>2010</v>
      </c>
      <c r="C21" s="115">
        <v>74543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D047A-1208-4BF4-80F0-30F178697AC2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66121</v>
      </c>
      <c r="D8" s="116">
        <f t="shared" ref="D8:D20" si="0">C8/C9-1</f>
        <v>-5.3589064624633198E-2</v>
      </c>
    </row>
    <row r="9" spans="1:5" x14ac:dyDescent="0.25">
      <c r="A9" s="1"/>
      <c r="B9" s="114">
        <v>2022</v>
      </c>
      <c r="C9" s="115">
        <v>69865</v>
      </c>
      <c r="D9" s="116">
        <f t="shared" si="0"/>
        <v>0.31209270005821921</v>
      </c>
    </row>
    <row r="10" spans="1:5" x14ac:dyDescent="0.25">
      <c r="A10" s="1"/>
      <c r="B10" s="114">
        <v>2021</v>
      </c>
      <c r="C10" s="115">
        <v>53247</v>
      </c>
      <c r="D10" s="116">
        <f t="shared" si="0"/>
        <v>0.91597999352308301</v>
      </c>
    </row>
    <row r="11" spans="1:5" x14ac:dyDescent="0.25">
      <c r="A11" s="1" t="s">
        <v>72</v>
      </c>
      <c r="B11" s="114">
        <v>2020</v>
      </c>
      <c r="C11" s="115">
        <v>27791</v>
      </c>
      <c r="D11" s="116">
        <f t="shared" si="0"/>
        <v>-0.5449767502783418</v>
      </c>
    </row>
    <row r="12" spans="1:5" x14ac:dyDescent="0.25">
      <c r="A12" s="1" t="s">
        <v>74</v>
      </c>
      <c r="B12" s="114">
        <v>2019</v>
      </c>
      <c r="C12" s="115">
        <v>61076</v>
      </c>
      <c r="D12" s="116">
        <f t="shared" si="0"/>
        <v>-0.18826171900958255</v>
      </c>
    </row>
    <row r="13" spans="1:5" x14ac:dyDescent="0.25">
      <c r="A13" s="1" t="s">
        <v>76</v>
      </c>
      <c r="B13" s="114">
        <v>2018</v>
      </c>
      <c r="C13" s="115">
        <v>75241</v>
      </c>
      <c r="D13" s="116">
        <f t="shared" si="0"/>
        <v>-0.19994683396246482</v>
      </c>
    </row>
    <row r="14" spans="1:5" x14ac:dyDescent="0.25">
      <c r="A14" s="1" t="s">
        <v>78</v>
      </c>
      <c r="B14" s="114">
        <v>2017</v>
      </c>
      <c r="C14" s="115">
        <v>94045</v>
      </c>
      <c r="D14" s="116">
        <f>C14/C15-1</f>
        <v>6.2055314823730168E-3</v>
      </c>
    </row>
    <row r="15" spans="1:5" x14ac:dyDescent="0.25">
      <c r="A15" s="1" t="s">
        <v>80</v>
      </c>
      <c r="B15" s="114">
        <v>2016</v>
      </c>
      <c r="C15" s="115">
        <v>93465</v>
      </c>
      <c r="D15" s="116">
        <f>C15/C16-1</f>
        <v>-1.942990232592301E-2</v>
      </c>
    </row>
    <row r="16" spans="1:5" x14ac:dyDescent="0.25">
      <c r="A16" s="1" t="s">
        <v>82</v>
      </c>
      <c r="B16" s="114">
        <v>2015</v>
      </c>
      <c r="C16" s="115">
        <v>95317</v>
      </c>
      <c r="D16" s="116">
        <f t="shared" si="0"/>
        <v>0.10538095790328184</v>
      </c>
    </row>
    <row r="17" spans="1:4" x14ac:dyDescent="0.25">
      <c r="A17" s="1" t="s">
        <v>84</v>
      </c>
      <c r="B17" s="114">
        <v>2014</v>
      </c>
      <c r="C17" s="115">
        <v>86230</v>
      </c>
      <c r="D17" s="116">
        <f t="shared" si="0"/>
        <v>0.33509839441373646</v>
      </c>
    </row>
    <row r="18" spans="1:4" x14ac:dyDescent="0.25">
      <c r="A18" s="1" t="s">
        <v>86</v>
      </c>
      <c r="B18" s="114">
        <v>2013</v>
      </c>
      <c r="C18" s="115">
        <v>64587</v>
      </c>
      <c r="D18" s="116">
        <f t="shared" si="0"/>
        <v>0.10241179783911103</v>
      </c>
    </row>
    <row r="19" spans="1:4" x14ac:dyDescent="0.25">
      <c r="A19" s="1" t="s">
        <v>88</v>
      </c>
      <c r="B19" s="114">
        <v>2012</v>
      </c>
      <c r="C19" s="115">
        <v>58587</v>
      </c>
      <c r="D19" s="116">
        <f>C19/C20-1</f>
        <v>-5.2005630976845074E-2</v>
      </c>
    </row>
    <row r="20" spans="1:4" x14ac:dyDescent="0.25">
      <c r="A20" s="1" t="s">
        <v>90</v>
      </c>
      <c r="B20" s="114">
        <v>2011</v>
      </c>
      <c r="C20" s="115">
        <v>61801</v>
      </c>
      <c r="D20" s="116">
        <f t="shared" si="0"/>
        <v>2.7584716171726864E-2</v>
      </c>
    </row>
    <row r="21" spans="1:4" x14ac:dyDescent="0.25">
      <c r="A21" s="1" t="s">
        <v>92</v>
      </c>
      <c r="B21" s="114">
        <v>2010</v>
      </c>
      <c r="C21" s="115">
        <v>60142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98B76-84CC-4CA6-912E-C00A027E507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51</v>
      </c>
      <c r="C17" s="99">
        <v>2726</v>
      </c>
      <c r="D17" s="99">
        <v>2690</v>
      </c>
      <c r="E17" s="99">
        <v>1526</v>
      </c>
      <c r="F17" s="99">
        <v>2270</v>
      </c>
      <c r="G17" s="99">
        <v>2680</v>
      </c>
      <c r="H17" s="99">
        <v>2774</v>
      </c>
      <c r="I17" s="100">
        <f t="shared" si="0"/>
        <v>3.5074626865671643E-2</v>
      </c>
      <c r="J17" s="100">
        <f t="shared" si="1"/>
        <v>3.1226765799256428E-2</v>
      </c>
      <c r="K17" s="99">
        <f t="shared" si="2"/>
        <v>94</v>
      </c>
      <c r="L17" s="99">
        <f t="shared" si="3"/>
        <v>84</v>
      </c>
      <c r="M17" s="93">
        <f>H17/H17</f>
        <v>1</v>
      </c>
      <c r="N17" s="99">
        <v>1010</v>
      </c>
      <c r="O17" s="99">
        <v>2246</v>
      </c>
      <c r="P17" s="99">
        <v>2624</v>
      </c>
      <c r="Q17" s="99">
        <v>2651</v>
      </c>
      <c r="R17" s="99">
        <v>2630</v>
      </c>
      <c r="S17" s="100">
        <f t="shared" si="4"/>
        <v>-7.9215390418709841E-3</v>
      </c>
      <c r="T17" s="100">
        <f t="shared" si="5"/>
        <v>1.6039603960396041</v>
      </c>
      <c r="U17" s="99">
        <f t="shared" si="6"/>
        <v>-21</v>
      </c>
      <c r="V17" s="99">
        <f t="shared" si="7"/>
        <v>1620</v>
      </c>
      <c r="W17" s="93">
        <f>R17/R17</f>
        <v>1</v>
      </c>
    </row>
    <row r="18" spans="2:23" x14ac:dyDescent="0.25">
      <c r="B18" s="94" t="s">
        <v>60</v>
      </c>
      <c r="C18" s="95">
        <v>2726</v>
      </c>
      <c r="D18" s="95">
        <v>2690</v>
      </c>
      <c r="E18" s="95">
        <v>1526</v>
      </c>
      <c r="F18" s="95">
        <v>2270</v>
      </c>
      <c r="G18" s="95">
        <v>2680</v>
      </c>
      <c r="H18" s="95">
        <v>2774</v>
      </c>
      <c r="I18" s="96">
        <f t="shared" si="0"/>
        <v>3.5074626865671643E-2</v>
      </c>
      <c r="J18" s="96">
        <f t="shared" si="1"/>
        <v>3.1226765799256428E-2</v>
      </c>
      <c r="K18" s="95">
        <f t="shared" si="2"/>
        <v>94</v>
      </c>
      <c r="L18" s="95">
        <f t="shared" si="3"/>
        <v>84</v>
      </c>
      <c r="M18" s="96">
        <f>H18/H17</f>
        <v>1</v>
      </c>
      <c r="N18" s="95">
        <v>1010</v>
      </c>
      <c r="O18" s="95">
        <v>2246</v>
      </c>
      <c r="P18" s="95">
        <v>2624</v>
      </c>
      <c r="Q18" s="95">
        <v>2651</v>
      </c>
      <c r="R18" s="95">
        <v>2630</v>
      </c>
      <c r="S18" s="96">
        <f t="shared" si="4"/>
        <v>-7.9215390418709841E-3</v>
      </c>
      <c r="T18" s="96">
        <f t="shared" si="5"/>
        <v>1.6039603960396041</v>
      </c>
      <c r="U18" s="95">
        <f t="shared" si="6"/>
        <v>-21</v>
      </c>
      <c r="V18" s="95">
        <f t="shared" si="7"/>
        <v>1620</v>
      </c>
      <c r="W18" s="96">
        <f>R18/R17</f>
        <v>1</v>
      </c>
    </row>
    <row r="19" spans="2:23" x14ac:dyDescent="0.25">
      <c r="B19" s="97" t="s">
        <v>61</v>
      </c>
      <c r="C19" s="52">
        <v>1381</v>
      </c>
      <c r="D19" s="52">
        <v>1381</v>
      </c>
      <c r="E19" s="52">
        <v>846</v>
      </c>
      <c r="F19" s="52">
        <v>1514</v>
      </c>
      <c r="G19" s="52">
        <v>1660</v>
      </c>
      <c r="H19" s="52">
        <v>1674</v>
      </c>
      <c r="I19" s="98">
        <f t="shared" si="0"/>
        <v>8.4337349397589634E-3</v>
      </c>
      <c r="J19" s="98">
        <f t="shared" si="1"/>
        <v>0.21216509775524983</v>
      </c>
      <c r="K19" s="52">
        <f t="shared" si="2"/>
        <v>14</v>
      </c>
      <c r="L19" s="52">
        <f t="shared" si="3"/>
        <v>293</v>
      </c>
      <c r="M19" s="98">
        <f>H19/H17</f>
        <v>0.60346070656092288</v>
      </c>
      <c r="N19" s="52">
        <v>488</v>
      </c>
      <c r="O19" s="52">
        <v>1526</v>
      </c>
      <c r="P19" s="52">
        <v>1542</v>
      </c>
      <c r="Q19" s="52">
        <v>1674</v>
      </c>
      <c r="R19" s="52">
        <v>1549</v>
      </c>
      <c r="S19" s="98">
        <f t="shared" si="4"/>
        <v>-7.4671445639187595E-2</v>
      </c>
      <c r="T19" s="98">
        <f t="shared" si="5"/>
        <v>2.1741803278688523</v>
      </c>
      <c r="U19" s="52">
        <f t="shared" si="6"/>
        <v>-125</v>
      </c>
      <c r="V19" s="52">
        <f t="shared" si="7"/>
        <v>1061</v>
      </c>
      <c r="W19" s="98">
        <f>R19/R17</f>
        <v>0.58897338403041821</v>
      </c>
    </row>
    <row r="20" spans="2:23" x14ac:dyDescent="0.25">
      <c r="B20" s="97" t="s">
        <v>62</v>
      </c>
      <c r="C20" s="52">
        <v>1345</v>
      </c>
      <c r="D20" s="52">
        <v>1309</v>
      </c>
      <c r="E20" s="52">
        <v>680</v>
      </c>
      <c r="F20" s="52">
        <v>756</v>
      </c>
      <c r="G20" s="52">
        <v>1020</v>
      </c>
      <c r="H20" s="52">
        <v>1100</v>
      </c>
      <c r="I20" s="98">
        <f t="shared" si="0"/>
        <v>7.8431372549019551E-2</v>
      </c>
      <c r="J20" s="98">
        <f t="shared" si="1"/>
        <v>-0.15966386554621848</v>
      </c>
      <c r="K20" s="52">
        <f t="shared" si="2"/>
        <v>80</v>
      </c>
      <c r="L20" s="52">
        <f t="shared" si="3"/>
        <v>-209</v>
      </c>
      <c r="M20" s="98">
        <f>H20/H17</f>
        <v>0.39653929343907712</v>
      </c>
      <c r="N20" s="52">
        <v>522</v>
      </c>
      <c r="O20" s="52">
        <v>720</v>
      </c>
      <c r="P20" s="52">
        <v>1082</v>
      </c>
      <c r="Q20" s="52">
        <v>977</v>
      </c>
      <c r="R20" s="52">
        <v>1081</v>
      </c>
      <c r="S20" s="98">
        <f t="shared" si="4"/>
        <v>0.10644831115660192</v>
      </c>
      <c r="T20" s="98">
        <f t="shared" si="5"/>
        <v>1.0708812260536398</v>
      </c>
      <c r="U20" s="52">
        <f t="shared" si="6"/>
        <v>104</v>
      </c>
      <c r="V20" s="52">
        <f t="shared" si="7"/>
        <v>559</v>
      </c>
      <c r="W20" s="98">
        <f>R20/R17</f>
        <v>0.41102661596958173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FEC53-93DB-4A13-A220-19F23819CC6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51</v>
      </c>
      <c r="C17" s="99">
        <v>24</v>
      </c>
      <c r="D17" s="99">
        <v>23</v>
      </c>
      <c r="E17" s="99">
        <v>11</v>
      </c>
      <c r="F17" s="99">
        <v>12</v>
      </c>
      <c r="G17" s="99">
        <v>17</v>
      </c>
      <c r="H17" s="99">
        <v>19</v>
      </c>
      <c r="I17" s="100">
        <f t="shared" si="4"/>
        <v>0.11764705882352944</v>
      </c>
      <c r="J17" s="100">
        <f t="shared" si="5"/>
        <v>-0.17391304347826086</v>
      </c>
      <c r="K17" s="99">
        <f t="shared" si="6"/>
        <v>2</v>
      </c>
      <c r="L17" s="99">
        <f t="shared" si="7"/>
        <v>-4</v>
      </c>
      <c r="M17" s="93">
        <f>H17/H17</f>
        <v>1</v>
      </c>
      <c r="N17" s="99">
        <v>6</v>
      </c>
      <c r="O17" s="99">
        <v>11</v>
      </c>
      <c r="P17" s="99">
        <v>16</v>
      </c>
      <c r="Q17" s="99">
        <v>17</v>
      </c>
      <c r="R17" s="99">
        <v>18</v>
      </c>
      <c r="S17" s="100">
        <f t="shared" si="0"/>
        <v>5.8823529411764719E-2</v>
      </c>
      <c r="T17" s="100">
        <f t="shared" si="1"/>
        <v>2</v>
      </c>
      <c r="U17" s="99">
        <f t="shared" si="2"/>
        <v>1</v>
      </c>
      <c r="V17" s="99">
        <f t="shared" si="3"/>
        <v>12</v>
      </c>
      <c r="W17" s="93">
        <f>R17/R17</f>
        <v>1</v>
      </c>
    </row>
    <row r="18" spans="2:23" x14ac:dyDescent="0.25">
      <c r="B18" s="94" t="s">
        <v>60</v>
      </c>
      <c r="C18" s="95">
        <v>24</v>
      </c>
      <c r="D18" s="95">
        <v>23</v>
      </c>
      <c r="E18" s="95">
        <v>11</v>
      </c>
      <c r="F18" s="95">
        <v>12</v>
      </c>
      <c r="G18" s="95">
        <v>17</v>
      </c>
      <c r="H18" s="95">
        <v>19</v>
      </c>
      <c r="I18" s="96">
        <f t="shared" si="4"/>
        <v>0.11764705882352944</v>
      </c>
      <c r="J18" s="96">
        <f t="shared" si="5"/>
        <v>-0.17391304347826086</v>
      </c>
      <c r="K18" s="95">
        <f t="shared" si="6"/>
        <v>2</v>
      </c>
      <c r="L18" s="95">
        <f t="shared" si="7"/>
        <v>-4</v>
      </c>
      <c r="M18" s="96">
        <f>H18/H17</f>
        <v>1</v>
      </c>
      <c r="N18" s="95">
        <v>6</v>
      </c>
      <c r="O18" s="95">
        <v>11</v>
      </c>
      <c r="P18" s="95">
        <v>16</v>
      </c>
      <c r="Q18" s="95">
        <v>17</v>
      </c>
      <c r="R18" s="95">
        <v>18</v>
      </c>
      <c r="S18" s="96">
        <f t="shared" si="0"/>
        <v>5.8823529411764719E-2</v>
      </c>
      <c r="T18" s="96">
        <f t="shared" si="1"/>
        <v>2</v>
      </c>
      <c r="U18" s="95">
        <f t="shared" si="2"/>
        <v>1</v>
      </c>
      <c r="V18" s="95">
        <f t="shared" si="3"/>
        <v>12</v>
      </c>
      <c r="W18" s="96">
        <f>R18/R17</f>
        <v>1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4</v>
      </c>
      <c r="F19" s="52">
        <v>7</v>
      </c>
      <c r="G19" s="52">
        <v>7</v>
      </c>
      <c r="H19" s="52">
        <v>7</v>
      </c>
      <c r="I19" s="98">
        <f t="shared" si="4"/>
        <v>0</v>
      </c>
      <c r="J19" s="98">
        <f t="shared" si="5"/>
        <v>0.39999999999999991</v>
      </c>
      <c r="K19" s="52">
        <f t="shared" si="6"/>
        <v>0</v>
      </c>
      <c r="L19" s="52">
        <f t="shared" si="7"/>
        <v>2</v>
      </c>
      <c r="M19" s="98">
        <f>H19/H17</f>
        <v>0.36842105263157893</v>
      </c>
      <c r="N19" s="52">
        <v>3</v>
      </c>
      <c r="O19" s="52">
        <v>6</v>
      </c>
      <c r="P19" s="52">
        <v>6</v>
      </c>
      <c r="Q19" s="52">
        <v>7</v>
      </c>
      <c r="R19" s="52">
        <v>6</v>
      </c>
      <c r="S19" s="98">
        <f t="shared" si="0"/>
        <v>-0.1428571428571429</v>
      </c>
      <c r="T19" s="98">
        <f t="shared" si="1"/>
        <v>1</v>
      </c>
      <c r="U19" s="52">
        <f t="shared" si="2"/>
        <v>-1</v>
      </c>
      <c r="V19" s="52">
        <f t="shared" si="3"/>
        <v>3</v>
      </c>
      <c r="W19" s="98">
        <f>R19/R17</f>
        <v>0.33333333333333331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7</v>
      </c>
      <c r="F20" s="52">
        <v>6</v>
      </c>
      <c r="G20" s="52">
        <v>10</v>
      </c>
      <c r="H20" s="52">
        <v>12</v>
      </c>
      <c r="I20" s="98">
        <f t="shared" si="4"/>
        <v>0.19999999999999996</v>
      </c>
      <c r="J20" s="98">
        <f t="shared" si="5"/>
        <v>-0.33333333333333337</v>
      </c>
      <c r="K20" s="52">
        <f t="shared" si="6"/>
        <v>2</v>
      </c>
      <c r="L20" s="52">
        <f t="shared" si="7"/>
        <v>-6</v>
      </c>
      <c r="M20" s="98">
        <f>H20/H17</f>
        <v>0.63157894736842102</v>
      </c>
      <c r="N20" s="52">
        <v>3</v>
      </c>
      <c r="O20" s="52">
        <v>5</v>
      </c>
      <c r="P20" s="52">
        <v>10</v>
      </c>
      <c r="Q20" s="52">
        <v>10</v>
      </c>
      <c r="R20" s="52">
        <v>12</v>
      </c>
      <c r="S20" s="98">
        <f t="shared" si="0"/>
        <v>0.19999999999999996</v>
      </c>
      <c r="T20" s="98">
        <f t="shared" si="1"/>
        <v>3</v>
      </c>
      <c r="U20" s="52">
        <f t="shared" si="2"/>
        <v>2</v>
      </c>
      <c r="V20" s="52">
        <f t="shared" si="3"/>
        <v>9</v>
      </c>
      <c r="W20" s="98">
        <f>R20/R17</f>
        <v>0.66666666666666663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352B6-340F-431E-BE33-485DD92B3E2C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168A-1C30-4B5E-ACA9-D377EA6FF5C7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272</v>
      </c>
      <c r="O8" s="112" t="s">
        <v>273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N21" si="0">IFERROR(E9/C9-1,"-")</f>
        <v>0</v>
      </c>
      <c r="G9" s="115">
        <v>4767</v>
      </c>
      <c r="H9" s="116">
        <f>IFERROR(G9/E9-1,"-")</f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v>1.0928035918505552E-2</v>
      </c>
      <c r="O9" s="116"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v>-6.5861690450055299E-3</v>
      </c>
      <c r="O10" s="116"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v>-8.7510923969174592E-2</v>
      </c>
      <c r="O11" s="116"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v>-6.5260519995823385E-3</v>
      </c>
      <c r="O12" s="116"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v>-2.4718975448800418E-2</v>
      </c>
      <c r="O13" s="116"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v>8.3189679141411288E-2</v>
      </c>
      <c r="O14" s="116"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v>0.28685306365258767</v>
      </c>
      <c r="O15" s="116"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v>1.3873140799039563E-2</v>
      </c>
      <c r="O16" s="116"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/>
      <c r="N17" s="116" t="s">
        <v>229</v>
      </c>
      <c r="O17" s="116" t="s">
        <v>229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/>
      <c r="N18" s="116" t="s">
        <v>229</v>
      </c>
      <c r="O18" s="116" t="s">
        <v>229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/>
      <c r="N19" s="116" t="s">
        <v>229</v>
      </c>
      <c r="O19" s="116" t="s">
        <v>229</v>
      </c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 t="s">
        <v>229</v>
      </c>
      <c r="O20" s="116" t="s">
        <v>229</v>
      </c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162243</v>
      </c>
      <c r="N21" s="119">
        <v>2.4397173867747535E-2</v>
      </c>
      <c r="O21" s="119">
        <v>0.13347259288239322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272</v>
      </c>
      <c r="O30" s="112" t="s">
        <v>273</v>
      </c>
    </row>
    <row r="31" spans="1:16" x14ac:dyDescent="0.25">
      <c r="B31" s="114" t="s">
        <v>71</v>
      </c>
      <c r="C31" s="115">
        <v>9072</v>
      </c>
      <c r="D31" s="116">
        <v>-0.14447378347793283</v>
      </c>
      <c r="E31" s="115">
        <v>9789</v>
      </c>
      <c r="F31" s="116">
        <f t="shared" ref="F31:L43" si="1">IFERROR(E31/C31-1,"-")</f>
        <v>7.9034391534391624E-2</v>
      </c>
      <c r="G31" s="115">
        <v>2598</v>
      </c>
      <c r="H31" s="116">
        <f t="shared" si="1"/>
        <v>-0.73460006129328836</v>
      </c>
      <c r="I31" s="115">
        <v>6573</v>
      </c>
      <c r="J31" s="116">
        <f t="shared" si="1"/>
        <v>1.5300230946882216</v>
      </c>
      <c r="K31" s="115">
        <v>10452</v>
      </c>
      <c r="L31" s="116">
        <f t="shared" si="1"/>
        <v>0.59014148790506615</v>
      </c>
      <c r="M31" s="115">
        <v>11900</v>
      </c>
      <c r="N31" s="116">
        <v>0.1385380788365862</v>
      </c>
      <c r="O31" s="116">
        <v>0.31172839506172845</v>
      </c>
    </row>
    <row r="32" spans="1:16" x14ac:dyDescent="0.25">
      <c r="B32" s="114" t="s">
        <v>73</v>
      </c>
      <c r="C32" s="115">
        <v>10007</v>
      </c>
      <c r="D32" s="116">
        <v>-0.16490027539013608</v>
      </c>
      <c r="E32" s="115">
        <v>12212</v>
      </c>
      <c r="F32" s="116">
        <f t="shared" si="1"/>
        <v>0.22034575796942146</v>
      </c>
      <c r="G32" s="115">
        <v>5069</v>
      </c>
      <c r="H32" s="116">
        <f t="shared" si="1"/>
        <v>-0.58491647559777271</v>
      </c>
      <c r="I32" s="115">
        <v>8995</v>
      </c>
      <c r="J32" s="116">
        <f t="shared" si="1"/>
        <v>0.77451173801538764</v>
      </c>
      <c r="K32" s="115">
        <v>12083</v>
      </c>
      <c r="L32" s="116">
        <f t="shared" si="1"/>
        <v>0.3433018343524179</v>
      </c>
      <c r="M32" s="115">
        <v>11880</v>
      </c>
      <c r="N32" s="116">
        <v>-1.680046346106101E-2</v>
      </c>
      <c r="O32" s="116">
        <v>0.18716898171280105</v>
      </c>
    </row>
    <row r="33" spans="2:16" x14ac:dyDescent="0.25">
      <c r="B33" s="114" t="s">
        <v>75</v>
      </c>
      <c r="C33" s="115">
        <v>10527</v>
      </c>
      <c r="D33" s="116">
        <v>-9.1873706004140798E-2</v>
      </c>
      <c r="E33" s="115">
        <v>4939</v>
      </c>
      <c r="F33" s="116">
        <f t="shared" si="1"/>
        <v>-0.53082549634273768</v>
      </c>
      <c r="G33" s="115">
        <v>6171</v>
      </c>
      <c r="H33" s="116">
        <f t="shared" si="1"/>
        <v>0.24944320712694878</v>
      </c>
      <c r="I33" s="115">
        <v>11575</v>
      </c>
      <c r="J33" s="116">
        <f t="shared" si="1"/>
        <v>0.8757089612704585</v>
      </c>
      <c r="K33" s="115">
        <v>15380</v>
      </c>
      <c r="L33" s="116">
        <f t="shared" si="1"/>
        <v>0.32872570194384454</v>
      </c>
      <c r="M33" s="115">
        <v>12803</v>
      </c>
      <c r="N33" s="116">
        <v>-0.16755526657997399</v>
      </c>
      <c r="O33" s="116">
        <v>0.21620594661347003</v>
      </c>
    </row>
    <row r="34" spans="2:16" x14ac:dyDescent="0.25">
      <c r="B34" s="114" t="s">
        <v>77</v>
      </c>
      <c r="C34" s="115">
        <v>8980</v>
      </c>
      <c r="D34" s="116">
        <v>-0.23678395376508587</v>
      </c>
      <c r="E34" s="115">
        <v>0</v>
      </c>
      <c r="F34" s="116">
        <f t="shared" si="1"/>
        <v>-1</v>
      </c>
      <c r="G34" s="115">
        <v>6233</v>
      </c>
      <c r="H34" s="116" t="str">
        <f t="shared" si="1"/>
        <v>-</v>
      </c>
      <c r="I34" s="115">
        <v>10703</v>
      </c>
      <c r="J34" s="116">
        <f t="shared" si="1"/>
        <v>0.7171506497673672</v>
      </c>
      <c r="K34" s="115">
        <v>12270</v>
      </c>
      <c r="L34" s="116">
        <f t="shared" si="1"/>
        <v>0.14640754928524702</v>
      </c>
      <c r="M34" s="115">
        <v>11832</v>
      </c>
      <c r="N34" s="116">
        <v>-3.5696821515892374E-2</v>
      </c>
      <c r="O34" s="116">
        <v>0.31759465478841875</v>
      </c>
    </row>
    <row r="35" spans="2:16" x14ac:dyDescent="0.25">
      <c r="B35" s="114" t="s">
        <v>79</v>
      </c>
      <c r="C35" s="115">
        <v>10621</v>
      </c>
      <c r="D35" s="116">
        <v>-0.18230810685965049</v>
      </c>
      <c r="E35" s="115">
        <v>0</v>
      </c>
      <c r="F35" s="116">
        <f t="shared" si="1"/>
        <v>-1</v>
      </c>
      <c r="G35" s="115">
        <v>8659</v>
      </c>
      <c r="H35" s="116" t="str">
        <f t="shared" si="1"/>
        <v>-</v>
      </c>
      <c r="I35" s="115">
        <v>12721</v>
      </c>
      <c r="J35" s="116">
        <f t="shared" si="1"/>
        <v>0.4691072872156139</v>
      </c>
      <c r="K35" s="115">
        <v>13214</v>
      </c>
      <c r="L35" s="116">
        <f t="shared" si="1"/>
        <v>3.8754814873044552E-2</v>
      </c>
      <c r="M35" s="115">
        <v>12647</v>
      </c>
      <c r="N35" s="116">
        <v>-4.2909035871045886E-2</v>
      </c>
      <c r="O35" s="116">
        <v>0.19075416627436215</v>
      </c>
    </row>
    <row r="36" spans="2:16" x14ac:dyDescent="0.25">
      <c r="B36" s="114" t="s">
        <v>81</v>
      </c>
      <c r="C36" s="115">
        <v>10076</v>
      </c>
      <c r="D36" s="116">
        <v>-0.18925008046346958</v>
      </c>
      <c r="E36" s="115">
        <v>0</v>
      </c>
      <c r="F36" s="116">
        <f t="shared" si="1"/>
        <v>-1</v>
      </c>
      <c r="G36" s="115">
        <v>9924</v>
      </c>
      <c r="H36" s="116" t="str">
        <f t="shared" si="1"/>
        <v>-</v>
      </c>
      <c r="I36" s="115">
        <v>12409</v>
      </c>
      <c r="J36" s="116">
        <f t="shared" si="1"/>
        <v>0.25040306328093509</v>
      </c>
      <c r="K36" s="115">
        <v>13066</v>
      </c>
      <c r="L36" s="116">
        <f t="shared" si="1"/>
        <v>5.2945442823757016E-2</v>
      </c>
      <c r="M36" s="115">
        <v>14875</v>
      </c>
      <c r="N36" s="116">
        <v>0.13845094137455982</v>
      </c>
      <c r="O36" s="116">
        <v>0.47628026994839212</v>
      </c>
    </row>
    <row r="37" spans="2:16" x14ac:dyDescent="0.25">
      <c r="B37" s="114" t="s">
        <v>83</v>
      </c>
      <c r="C37" s="115">
        <v>10842</v>
      </c>
      <c r="D37" s="116">
        <v>-8.3361515049036217E-2</v>
      </c>
      <c r="E37" s="115">
        <v>0</v>
      </c>
      <c r="F37" s="116">
        <f t="shared" si="1"/>
        <v>-1</v>
      </c>
      <c r="G37" s="115">
        <v>9928</v>
      </c>
      <c r="H37" s="116" t="str">
        <f t="shared" si="1"/>
        <v>-</v>
      </c>
      <c r="I37" s="115">
        <v>12525</v>
      </c>
      <c r="J37" s="116">
        <f t="shared" si="1"/>
        <v>0.26158340048348117</v>
      </c>
      <c r="K37" s="115">
        <v>11727</v>
      </c>
      <c r="L37" s="116">
        <f t="shared" si="1"/>
        <v>-6.3712574850299353E-2</v>
      </c>
      <c r="M37" s="115">
        <v>16297</v>
      </c>
      <c r="N37" s="116">
        <v>0.38969898524771884</v>
      </c>
      <c r="O37" s="116">
        <v>0.50313595277624046</v>
      </c>
    </row>
    <row r="38" spans="2:16" x14ac:dyDescent="0.25">
      <c r="B38" s="114" t="s">
        <v>85</v>
      </c>
      <c r="C38" s="115">
        <v>8110</v>
      </c>
      <c r="D38" s="116">
        <v>-4.5433145009416198E-2</v>
      </c>
      <c r="E38" s="115">
        <v>4192</v>
      </c>
      <c r="F38" s="116">
        <f t="shared" si="1"/>
        <v>-0.48310727496917383</v>
      </c>
      <c r="G38" s="115">
        <v>9185</v>
      </c>
      <c r="H38" s="116">
        <f t="shared" si="1"/>
        <v>1.1910782442748094</v>
      </c>
      <c r="I38" s="115">
        <v>8882</v>
      </c>
      <c r="J38" s="116">
        <f t="shared" si="1"/>
        <v>-3.2988568317909639E-2</v>
      </c>
      <c r="K38" s="115">
        <v>8822</v>
      </c>
      <c r="L38" s="116">
        <f t="shared" si="1"/>
        <v>-6.7552353073632165E-3</v>
      </c>
      <c r="M38" s="115">
        <v>9303</v>
      </c>
      <c r="N38" s="116">
        <v>5.4522783949217946E-2</v>
      </c>
      <c r="O38" s="116">
        <v>0.1471023427866831</v>
      </c>
    </row>
    <row r="39" spans="2:16" x14ac:dyDescent="0.25">
      <c r="B39" s="114" t="s">
        <v>87</v>
      </c>
      <c r="C39" s="115">
        <v>9279</v>
      </c>
      <c r="D39" s="116">
        <v>-1.7055084745762672E-2</v>
      </c>
      <c r="E39" s="115">
        <v>5198</v>
      </c>
      <c r="F39" s="116">
        <f t="shared" si="1"/>
        <v>-0.43981032438840395</v>
      </c>
      <c r="G39" s="115">
        <v>11073</v>
      </c>
      <c r="H39" s="116">
        <f t="shared" si="1"/>
        <v>1.1302424009234322</v>
      </c>
      <c r="I39" s="115">
        <v>12859</v>
      </c>
      <c r="J39" s="116">
        <f t="shared" si="1"/>
        <v>0.16129323579878996</v>
      </c>
      <c r="K39" s="115">
        <v>11310</v>
      </c>
      <c r="L39" s="116">
        <f t="shared" si="1"/>
        <v>-0.12046037794540787</v>
      </c>
      <c r="M39" s="115"/>
      <c r="N39" s="116" t="s">
        <v>229</v>
      </c>
      <c r="O39" s="116" t="s">
        <v>229</v>
      </c>
    </row>
    <row r="40" spans="2:16" x14ac:dyDescent="0.25">
      <c r="B40" s="114" t="s">
        <v>89</v>
      </c>
      <c r="C40" s="115">
        <v>10900</v>
      </c>
      <c r="D40" s="116">
        <v>-9.3253473088761307E-2</v>
      </c>
      <c r="E40" s="115">
        <v>6718</v>
      </c>
      <c r="F40" s="116">
        <f t="shared" si="1"/>
        <v>-0.38366972477064221</v>
      </c>
      <c r="G40" s="115">
        <v>12642</v>
      </c>
      <c r="H40" s="116">
        <f t="shared" si="1"/>
        <v>0.88181006251860672</v>
      </c>
      <c r="I40" s="115">
        <v>13163</v>
      </c>
      <c r="J40" s="116">
        <f t="shared" si="1"/>
        <v>4.1211833570637513E-2</v>
      </c>
      <c r="K40" s="115">
        <v>13962</v>
      </c>
      <c r="L40" s="116">
        <f t="shared" si="1"/>
        <v>6.0700448226088222E-2</v>
      </c>
      <c r="M40" s="115"/>
      <c r="N40" s="116" t="s">
        <v>229</v>
      </c>
      <c r="O40" s="116" t="s">
        <v>229</v>
      </c>
    </row>
    <row r="41" spans="2:16" x14ac:dyDescent="0.25">
      <c r="B41" s="114" t="s">
        <v>91</v>
      </c>
      <c r="C41" s="115">
        <v>11473</v>
      </c>
      <c r="D41" s="116">
        <v>-6.8447547905164052E-2</v>
      </c>
      <c r="E41" s="115">
        <v>5458</v>
      </c>
      <c r="F41" s="116">
        <f t="shared" si="1"/>
        <v>-0.52427438333478604</v>
      </c>
      <c r="G41" s="115">
        <v>13326</v>
      </c>
      <c r="H41" s="116">
        <f t="shared" si="1"/>
        <v>1.4415536826676436</v>
      </c>
      <c r="I41" s="115">
        <v>13787</v>
      </c>
      <c r="J41" s="116">
        <f t="shared" si="1"/>
        <v>3.4594026714693138E-2</v>
      </c>
      <c r="K41" s="115">
        <v>13695</v>
      </c>
      <c r="L41" s="116">
        <f t="shared" si="1"/>
        <v>-6.6729527816058454E-3</v>
      </c>
      <c r="M41" s="115"/>
      <c r="N41" s="116" t="s">
        <v>229</v>
      </c>
      <c r="O41" s="116" t="s">
        <v>229</v>
      </c>
    </row>
    <row r="42" spans="2:16" x14ac:dyDescent="0.25">
      <c r="B42" s="114" t="s">
        <v>93</v>
      </c>
      <c r="C42" s="115">
        <v>10255</v>
      </c>
      <c r="D42" s="116">
        <v>7.0459290187891543E-2</v>
      </c>
      <c r="E42" s="115">
        <v>4373</v>
      </c>
      <c r="F42" s="116">
        <f t="shared" si="1"/>
        <v>-0.57357386640663099</v>
      </c>
      <c r="G42" s="115">
        <v>9749</v>
      </c>
      <c r="H42" s="116">
        <f t="shared" si="1"/>
        <v>1.2293619940544249</v>
      </c>
      <c r="I42" s="115">
        <v>10694</v>
      </c>
      <c r="J42" s="116">
        <f t="shared" si="1"/>
        <v>9.6933018771156121E-2</v>
      </c>
      <c r="K42" s="115">
        <v>10449</v>
      </c>
      <c r="L42" s="116">
        <f t="shared" si="1"/>
        <v>-2.2910043014774617E-2</v>
      </c>
      <c r="M42" s="115"/>
      <c r="N42" s="116" t="s">
        <v>229</v>
      </c>
      <c r="O42" s="116" t="s">
        <v>229</v>
      </c>
    </row>
    <row r="43" spans="2:16" ht="15.75" x14ac:dyDescent="0.25">
      <c r="B43" s="117" t="s">
        <v>30</v>
      </c>
      <c r="C43" s="118">
        <v>120142</v>
      </c>
      <c r="D43" s="119">
        <v>-0.11034263160622915</v>
      </c>
      <c r="E43" s="118">
        <v>61571</v>
      </c>
      <c r="F43" s="119">
        <f t="shared" si="1"/>
        <v>-0.48751477418388245</v>
      </c>
      <c r="G43" s="118">
        <v>104557</v>
      </c>
      <c r="H43" s="119">
        <f t="shared" si="1"/>
        <v>0.69815335141543899</v>
      </c>
      <c r="I43" s="118">
        <v>134886</v>
      </c>
      <c r="J43" s="119">
        <f t="shared" si="1"/>
        <v>0.29007144428397913</v>
      </c>
      <c r="K43" s="118">
        <v>146430</v>
      </c>
      <c r="L43" s="119">
        <f t="shared" si="1"/>
        <v>8.5583381522174262E-2</v>
      </c>
      <c r="M43" s="118">
        <v>101537</v>
      </c>
      <c r="N43" s="119">
        <v>4.6622137011153031E-2</v>
      </c>
      <c r="O43" s="119">
        <v>0.29784623250463338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272</v>
      </c>
      <c r="O52" s="112" t="s">
        <v>273</v>
      </c>
    </row>
    <row r="53" spans="1:16" x14ac:dyDescent="0.25">
      <c r="A53" s="1">
        <v>1</v>
      </c>
      <c r="B53" s="114" t="s">
        <v>71</v>
      </c>
      <c r="C53" s="115">
        <v>4741</v>
      </c>
      <c r="D53" s="116">
        <v>-3.8141610874416698E-2</v>
      </c>
      <c r="E53" s="115">
        <v>4747</v>
      </c>
      <c r="F53" s="116">
        <f>IFERROR(E53/C53-1,"-")</f>
        <v>1.2655557899177161E-3</v>
      </c>
      <c r="G53" s="115">
        <v>1412</v>
      </c>
      <c r="H53" s="116">
        <f>IFERROR(G53/E53-1,"-")</f>
        <v>-0.70254897830208551</v>
      </c>
      <c r="I53" s="115">
        <v>3917</v>
      </c>
      <c r="J53" s="116">
        <f>IFERROR(I53/G53-1,"-")</f>
        <v>1.7740793201133145</v>
      </c>
      <c r="K53" s="115">
        <v>5450</v>
      </c>
      <c r="L53" s="116">
        <f>IFERROR(K53/I53-1,"-")</f>
        <v>0.39137094715343368</v>
      </c>
      <c r="M53" s="115">
        <v>6504</v>
      </c>
      <c r="N53" s="116">
        <v>0.19339449541284415</v>
      </c>
      <c r="O53" s="116">
        <v>0.37186247627082891</v>
      </c>
    </row>
    <row r="54" spans="1:16" x14ac:dyDescent="0.25">
      <c r="A54" s="1">
        <v>2</v>
      </c>
      <c r="B54" s="114" t="s">
        <v>73</v>
      </c>
      <c r="C54" s="115">
        <v>5394</v>
      </c>
      <c r="D54" s="116">
        <v>-4.0213523131672591E-2</v>
      </c>
      <c r="E54" s="115">
        <v>5951</v>
      </c>
      <c r="F54" s="116">
        <f t="shared" ref="F54:L65" si="2">IFERROR(E54/C54-1,"-")</f>
        <v>0.10326288468668898</v>
      </c>
      <c r="G54" s="115">
        <v>2193</v>
      </c>
      <c r="H54" s="116">
        <f t="shared" si="2"/>
        <v>-0.631490505797345</v>
      </c>
      <c r="I54" s="115">
        <v>4988</v>
      </c>
      <c r="J54" s="116">
        <f t="shared" si="2"/>
        <v>1.2745098039215685</v>
      </c>
      <c r="K54" s="115">
        <v>6445</v>
      </c>
      <c r="L54" s="116">
        <f t="shared" si="2"/>
        <v>0.29210104250200475</v>
      </c>
      <c r="M54" s="115">
        <v>6868</v>
      </c>
      <c r="N54" s="116">
        <v>6.5632273079906822E-2</v>
      </c>
      <c r="O54" s="116">
        <v>0.27326659251019647</v>
      </c>
    </row>
    <row r="55" spans="1:16" x14ac:dyDescent="0.25">
      <c r="A55" s="1">
        <v>3</v>
      </c>
      <c r="B55" s="114" t="s">
        <v>75</v>
      </c>
      <c r="C55" s="115">
        <v>5891</v>
      </c>
      <c r="D55" s="116">
        <v>2.3098298020145958E-2</v>
      </c>
      <c r="E55" s="115">
        <v>2527</v>
      </c>
      <c r="F55" s="116">
        <f t="shared" si="2"/>
        <v>-0.57104057036156841</v>
      </c>
      <c r="G55" s="115">
        <v>2697</v>
      </c>
      <c r="H55" s="116">
        <f t="shared" si="2"/>
        <v>6.7273446774831713E-2</v>
      </c>
      <c r="I55" s="115">
        <v>6328</v>
      </c>
      <c r="J55" s="116">
        <f t="shared" si="2"/>
        <v>1.346310715609937</v>
      </c>
      <c r="K55" s="115">
        <v>8798</v>
      </c>
      <c r="L55" s="116">
        <f t="shared" si="2"/>
        <v>0.3903286978508218</v>
      </c>
      <c r="M55" s="115">
        <v>6861</v>
      </c>
      <c r="N55" s="116">
        <v>-0.22016367356217326</v>
      </c>
      <c r="O55" s="116">
        <v>0.16465795280937012</v>
      </c>
    </row>
    <row r="56" spans="1:16" x14ac:dyDescent="0.25">
      <c r="A56" s="1">
        <v>4</v>
      </c>
      <c r="B56" s="114" t="s">
        <v>77</v>
      </c>
      <c r="C56" s="115">
        <v>4434</v>
      </c>
      <c r="D56" s="116">
        <v>-0.18627271058909889</v>
      </c>
      <c r="E56" s="115">
        <v>0</v>
      </c>
      <c r="F56" s="116">
        <f t="shared" si="2"/>
        <v>-1</v>
      </c>
      <c r="G56" s="115">
        <v>3163</v>
      </c>
      <c r="H56" s="116" t="str">
        <f t="shared" si="2"/>
        <v>-</v>
      </c>
      <c r="I56" s="115">
        <v>4470</v>
      </c>
      <c r="J56" s="116">
        <f t="shared" si="2"/>
        <v>0.41321530192854894</v>
      </c>
      <c r="K56" s="115">
        <v>6595</v>
      </c>
      <c r="L56" s="116">
        <f t="shared" si="2"/>
        <v>0.47539149888143184</v>
      </c>
      <c r="M56" s="115">
        <v>7072</v>
      </c>
      <c r="N56" s="116">
        <v>7.232752084912808E-2</v>
      </c>
      <c r="O56" s="116">
        <v>0.59494812810103737</v>
      </c>
    </row>
    <row r="57" spans="1:16" x14ac:dyDescent="0.25">
      <c r="A57" s="1">
        <v>5</v>
      </c>
      <c r="B57" s="114" t="s">
        <v>79</v>
      </c>
      <c r="C57" s="115">
        <v>5220</v>
      </c>
      <c r="D57" s="116">
        <v>-9.2016002783092743E-2</v>
      </c>
      <c r="E57" s="115">
        <v>0</v>
      </c>
      <c r="F57" s="116">
        <f t="shared" si="2"/>
        <v>-1</v>
      </c>
      <c r="G57" s="115">
        <v>3929</v>
      </c>
      <c r="H57" s="116" t="str">
        <f t="shared" si="2"/>
        <v>-</v>
      </c>
      <c r="I57" s="115">
        <v>6157</v>
      </c>
      <c r="J57" s="116">
        <f t="shared" si="2"/>
        <v>0.56706541104606778</v>
      </c>
      <c r="K57" s="115">
        <v>6899</v>
      </c>
      <c r="L57" s="116">
        <f t="shared" si="2"/>
        <v>0.12051323696605487</v>
      </c>
      <c r="M57" s="115">
        <v>6981</v>
      </c>
      <c r="N57" s="116">
        <v>1.1885780547905567E-2</v>
      </c>
      <c r="O57" s="116">
        <v>0.33735632183908049</v>
      </c>
    </row>
    <row r="58" spans="1:16" x14ac:dyDescent="0.25">
      <c r="A58" s="1">
        <v>6</v>
      </c>
      <c r="B58" s="114" t="s">
        <v>81</v>
      </c>
      <c r="C58" s="115">
        <v>4948</v>
      </c>
      <c r="D58" s="116">
        <v>-7.0623591284748266E-2</v>
      </c>
      <c r="E58" s="115">
        <v>0</v>
      </c>
      <c r="F58" s="116">
        <f t="shared" si="2"/>
        <v>-1</v>
      </c>
      <c r="G58" s="115">
        <v>4399</v>
      </c>
      <c r="H58" s="116" t="str">
        <f t="shared" si="2"/>
        <v>-</v>
      </c>
      <c r="I58" s="115">
        <v>5602</v>
      </c>
      <c r="J58" s="116">
        <f t="shared" si="2"/>
        <v>0.27347124346442375</v>
      </c>
      <c r="K58" s="115">
        <v>6717</v>
      </c>
      <c r="L58" s="116">
        <f t="shared" si="2"/>
        <v>0.19903605855051776</v>
      </c>
      <c r="M58" s="115">
        <v>7542</v>
      </c>
      <c r="N58" s="116">
        <v>0.12282268870031254</v>
      </c>
      <c r="O58" s="116">
        <v>0.52425222312045272</v>
      </c>
    </row>
    <row r="59" spans="1:16" x14ac:dyDescent="0.25">
      <c r="A59" s="1">
        <v>7</v>
      </c>
      <c r="B59" s="114" t="s">
        <v>83</v>
      </c>
      <c r="C59" s="115">
        <v>4858</v>
      </c>
      <c r="D59" s="116">
        <v>6.980841224399903E-2</v>
      </c>
      <c r="E59" s="115">
        <v>0</v>
      </c>
      <c r="F59" s="116">
        <f t="shared" si="2"/>
        <v>-1</v>
      </c>
      <c r="G59" s="115">
        <v>5325</v>
      </c>
      <c r="H59" s="116" t="str">
        <f t="shared" si="2"/>
        <v>-</v>
      </c>
      <c r="I59" s="115">
        <v>5240</v>
      </c>
      <c r="J59" s="116">
        <f t="shared" si="2"/>
        <v>-1.5962441314554043E-2</v>
      </c>
      <c r="K59" s="115">
        <v>7240</v>
      </c>
      <c r="L59" s="116">
        <f t="shared" si="2"/>
        <v>0.38167938931297707</v>
      </c>
      <c r="M59" s="115">
        <v>6419</v>
      </c>
      <c r="N59" s="116">
        <v>-0.11339779005524864</v>
      </c>
      <c r="O59" s="116">
        <v>0.32132564841498557</v>
      </c>
    </row>
    <row r="60" spans="1:16" x14ac:dyDescent="0.25">
      <c r="A60" s="1">
        <v>8</v>
      </c>
      <c r="B60" s="114" t="s">
        <v>85</v>
      </c>
      <c r="C60" s="115">
        <v>3119</v>
      </c>
      <c r="D60" s="116">
        <v>7.5517241379310374E-2</v>
      </c>
      <c r="E60" s="115">
        <v>2986</v>
      </c>
      <c r="F60" s="116">
        <f t="shared" si="2"/>
        <v>-4.2641872394998392E-2</v>
      </c>
      <c r="G60" s="115">
        <v>5031</v>
      </c>
      <c r="H60" s="116">
        <f t="shared" si="2"/>
        <v>0.68486269256530474</v>
      </c>
      <c r="I60" s="115">
        <v>3658</v>
      </c>
      <c r="J60" s="116">
        <f t="shared" si="2"/>
        <v>-0.27290797058238914</v>
      </c>
      <c r="K60" s="115">
        <v>4888</v>
      </c>
      <c r="L60" s="116">
        <f t="shared" si="2"/>
        <v>0.33624931656642976</v>
      </c>
      <c r="M60" s="115">
        <v>3964</v>
      </c>
      <c r="N60" s="116">
        <v>-0.18903436988543376</v>
      </c>
      <c r="O60" s="116">
        <v>0.27092016672010266</v>
      </c>
    </row>
    <row r="61" spans="1:16" x14ac:dyDescent="0.25">
      <c r="A61" s="1">
        <v>9</v>
      </c>
      <c r="B61" s="114" t="s">
        <v>87</v>
      </c>
      <c r="C61" s="115">
        <v>4658</v>
      </c>
      <c r="D61" s="116">
        <v>7.5999075999076071E-2</v>
      </c>
      <c r="E61" s="115">
        <v>3428</v>
      </c>
      <c r="F61" s="116">
        <f t="shared" si="2"/>
        <v>-0.26406182911120657</v>
      </c>
      <c r="G61" s="115">
        <v>5743</v>
      </c>
      <c r="H61" s="116">
        <f t="shared" si="2"/>
        <v>0.67532088681446911</v>
      </c>
      <c r="I61" s="115">
        <v>6176</v>
      </c>
      <c r="J61" s="116">
        <f t="shared" si="2"/>
        <v>7.539613442451687E-2</v>
      </c>
      <c r="K61" s="115">
        <v>6477</v>
      </c>
      <c r="L61" s="116">
        <f t="shared" si="2"/>
        <v>4.8737046632124414E-2</v>
      </c>
      <c r="M61" s="115"/>
      <c r="N61" s="116" t="s">
        <v>229</v>
      </c>
      <c r="O61" s="116" t="s">
        <v>229</v>
      </c>
    </row>
    <row r="62" spans="1:16" x14ac:dyDescent="0.25">
      <c r="A62" s="1">
        <v>10</v>
      </c>
      <c r="B62" s="114" t="s">
        <v>89</v>
      </c>
      <c r="C62" s="115">
        <v>5219</v>
      </c>
      <c r="D62" s="116">
        <v>2.3734797959984233E-2</v>
      </c>
      <c r="E62" s="115">
        <v>3924</v>
      </c>
      <c r="F62" s="116">
        <f t="shared" si="2"/>
        <v>-0.24813182602031036</v>
      </c>
      <c r="G62" s="115">
        <v>6087</v>
      </c>
      <c r="H62" s="116">
        <f t="shared" si="2"/>
        <v>0.55122324159021407</v>
      </c>
      <c r="I62" s="115">
        <v>6564</v>
      </c>
      <c r="J62" s="116">
        <f t="shared" si="2"/>
        <v>7.8363725973385812E-2</v>
      </c>
      <c r="K62" s="115">
        <v>7061</v>
      </c>
      <c r="L62" s="116">
        <f t="shared" si="2"/>
        <v>7.5716026812918891E-2</v>
      </c>
      <c r="M62" s="115"/>
      <c r="N62" s="116" t="s">
        <v>229</v>
      </c>
      <c r="O62" s="116" t="s">
        <v>229</v>
      </c>
    </row>
    <row r="63" spans="1:16" x14ac:dyDescent="0.25">
      <c r="A63" s="1">
        <v>11</v>
      </c>
      <c r="B63" s="114" t="s">
        <v>91</v>
      </c>
      <c r="C63" s="115">
        <v>6273</v>
      </c>
      <c r="D63" s="116">
        <v>6.9930069930070005E-2</v>
      </c>
      <c r="E63" s="115">
        <v>3089</v>
      </c>
      <c r="F63" s="116">
        <f t="shared" si="2"/>
        <v>-0.50757213454487493</v>
      </c>
      <c r="G63" s="115">
        <v>6920</v>
      </c>
      <c r="H63" s="116">
        <f t="shared" si="2"/>
        <v>1.2402071867918418</v>
      </c>
      <c r="I63" s="115">
        <v>6965</v>
      </c>
      <c r="J63" s="116">
        <f t="shared" si="2"/>
        <v>6.502890173410325E-3</v>
      </c>
      <c r="K63" s="115">
        <v>8507</v>
      </c>
      <c r="L63" s="116">
        <f t="shared" si="2"/>
        <v>0.22139267767408466</v>
      </c>
      <c r="M63" s="115"/>
      <c r="N63" s="116" t="s">
        <v>229</v>
      </c>
      <c r="O63" s="116" t="s">
        <v>229</v>
      </c>
    </row>
    <row r="64" spans="1:16" x14ac:dyDescent="0.25">
      <c r="A64" s="1">
        <v>12</v>
      </c>
      <c r="B64" s="114" t="s">
        <v>93</v>
      </c>
      <c r="C64" s="115">
        <v>4311</v>
      </c>
      <c r="D64" s="116">
        <v>1.6265912305516217E-2</v>
      </c>
      <c r="E64" s="115">
        <v>2151</v>
      </c>
      <c r="F64" s="116">
        <f t="shared" si="2"/>
        <v>-0.5010438413361169</v>
      </c>
      <c r="G64" s="115">
        <v>4411</v>
      </c>
      <c r="H64" s="116">
        <f t="shared" si="2"/>
        <v>1.0506741050674107</v>
      </c>
      <c r="I64" s="115">
        <v>4956</v>
      </c>
      <c r="J64" s="116">
        <f t="shared" si="2"/>
        <v>0.12355474948991163</v>
      </c>
      <c r="K64" s="115">
        <v>5232</v>
      </c>
      <c r="L64" s="116">
        <f t="shared" si="2"/>
        <v>5.5690072639225097E-2</v>
      </c>
      <c r="M64" s="115"/>
      <c r="N64" s="116" t="s">
        <v>229</v>
      </c>
      <c r="O64" s="116" t="s">
        <v>229</v>
      </c>
    </row>
    <row r="65" spans="1:16" ht="15.75" x14ac:dyDescent="0.25">
      <c r="B65" s="117" t="s">
        <v>30</v>
      </c>
      <c r="C65" s="118">
        <v>59066</v>
      </c>
      <c r="D65" s="119">
        <v>-1.2307280692953393E-2</v>
      </c>
      <c r="E65" s="118">
        <v>33780</v>
      </c>
      <c r="F65" s="119">
        <f t="shared" si="2"/>
        <v>-0.42809738258896823</v>
      </c>
      <c r="G65" s="118">
        <v>51310</v>
      </c>
      <c r="H65" s="119">
        <f t="shared" si="2"/>
        <v>0.51894612196566015</v>
      </c>
      <c r="I65" s="118">
        <v>65021</v>
      </c>
      <c r="J65" s="119">
        <f t="shared" si="2"/>
        <v>0.26721886571818354</v>
      </c>
      <c r="K65" s="118">
        <v>80309</v>
      </c>
      <c r="L65" s="119">
        <f t="shared" si="2"/>
        <v>0.23512403684963323</v>
      </c>
      <c r="M65" s="118">
        <v>52211</v>
      </c>
      <c r="N65" s="119">
        <v>-1.5481218886709947E-2</v>
      </c>
      <c r="O65" s="119">
        <v>0.35244139360186511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272</v>
      </c>
      <c r="O74" s="112" t="s">
        <v>273</v>
      </c>
    </row>
    <row r="75" spans="1:16" x14ac:dyDescent="0.25">
      <c r="A75" s="1">
        <v>1</v>
      </c>
      <c r="B75" s="114" t="s">
        <v>71</v>
      </c>
      <c r="C75" s="115">
        <v>4331</v>
      </c>
      <c r="D75" s="116">
        <v>-0.23682819383259912</v>
      </c>
      <c r="E75" s="115">
        <v>5042</v>
      </c>
      <c r="F75" s="116">
        <f>IFERROR(E75/C75-1,"-")</f>
        <v>0.16416531978757787</v>
      </c>
      <c r="G75" s="115">
        <v>1186</v>
      </c>
      <c r="H75" s="116">
        <f>IFERROR(G75/E75-1,"-")</f>
        <v>-0.76477588258627527</v>
      </c>
      <c r="I75" s="115">
        <v>2656</v>
      </c>
      <c r="J75" s="116">
        <f>IFERROR(I75/G75-1,"-")</f>
        <v>1.2394603709949408</v>
      </c>
      <c r="K75" s="115">
        <v>5002</v>
      </c>
      <c r="L75" s="116">
        <f>IFERROR(K75/I75-1,"-")</f>
        <v>0.88328313253012047</v>
      </c>
      <c r="M75" s="115">
        <v>5396</v>
      </c>
      <c r="N75" s="116">
        <v>7.8768492602958817E-2</v>
      </c>
      <c r="O75" s="116">
        <v>0.24590163934426235</v>
      </c>
    </row>
    <row r="76" spans="1:16" x14ac:dyDescent="0.25">
      <c r="A76" s="1">
        <v>2</v>
      </c>
      <c r="B76" s="114" t="s">
        <v>73</v>
      </c>
      <c r="C76" s="115">
        <v>4613</v>
      </c>
      <c r="D76" s="116">
        <v>-0.27502750275027499</v>
      </c>
      <c r="E76" s="115">
        <v>6261</v>
      </c>
      <c r="F76" s="116">
        <f t="shared" ref="F76:L87" si="3">IFERROR(E76/C76-1,"-")</f>
        <v>0.35725124647734674</v>
      </c>
      <c r="G76" s="115">
        <v>2876</v>
      </c>
      <c r="H76" s="116">
        <f t="shared" si="3"/>
        <v>-0.54064845871266565</v>
      </c>
      <c r="I76" s="115">
        <v>4007</v>
      </c>
      <c r="J76" s="116">
        <f t="shared" si="3"/>
        <v>0.39325452016689844</v>
      </c>
      <c r="K76" s="115">
        <v>5638</v>
      </c>
      <c r="L76" s="116">
        <f t="shared" si="3"/>
        <v>0.40703768405290752</v>
      </c>
      <c r="M76" s="115">
        <v>5012</v>
      </c>
      <c r="N76" s="116">
        <v>-0.11103228095069173</v>
      </c>
      <c r="O76" s="116">
        <v>8.6494688922609919E-2</v>
      </c>
    </row>
    <row r="77" spans="1:16" x14ac:dyDescent="0.25">
      <c r="A77" s="1">
        <v>3</v>
      </c>
      <c r="B77" s="114" t="s">
        <v>75</v>
      </c>
      <c r="C77" s="115">
        <v>4636</v>
      </c>
      <c r="D77" s="116">
        <v>-0.20534796023311619</v>
      </c>
      <c r="E77" s="115">
        <v>2412</v>
      </c>
      <c r="F77" s="116">
        <f t="shared" si="3"/>
        <v>-0.47972389991371878</v>
      </c>
      <c r="G77" s="115">
        <v>3474</v>
      </c>
      <c r="H77" s="116">
        <f t="shared" si="3"/>
        <v>0.44029850746268662</v>
      </c>
      <c r="I77" s="115">
        <v>5247</v>
      </c>
      <c r="J77" s="116">
        <f t="shared" si="3"/>
        <v>0.51036269430051817</v>
      </c>
      <c r="K77" s="115">
        <v>6582</v>
      </c>
      <c r="L77" s="116">
        <f t="shared" si="3"/>
        <v>0.25443110348770737</v>
      </c>
      <c r="M77" s="115">
        <v>5942</v>
      </c>
      <c r="N77" s="116">
        <v>-9.7234883014281404E-2</v>
      </c>
      <c r="O77" s="116">
        <v>0.28170836928386533</v>
      </c>
    </row>
    <row r="78" spans="1:16" x14ac:dyDescent="0.25">
      <c r="A78" s="1">
        <v>4</v>
      </c>
      <c r="B78" s="114" t="s">
        <v>77</v>
      </c>
      <c r="C78" s="115">
        <v>4546</v>
      </c>
      <c r="D78" s="116">
        <v>-0.28035459870191548</v>
      </c>
      <c r="E78" s="115">
        <v>0</v>
      </c>
      <c r="F78" s="116">
        <f t="shared" si="3"/>
        <v>-1</v>
      </c>
      <c r="G78" s="115">
        <v>3070</v>
      </c>
      <c r="H78" s="116" t="str">
        <f t="shared" si="3"/>
        <v>-</v>
      </c>
      <c r="I78" s="115">
        <v>6233</v>
      </c>
      <c r="J78" s="116">
        <f t="shared" si="3"/>
        <v>1.0302931596091205</v>
      </c>
      <c r="K78" s="115">
        <v>5675</v>
      </c>
      <c r="L78" s="116">
        <f t="shared" si="3"/>
        <v>-8.9523503930691528E-2</v>
      </c>
      <c r="M78" s="115">
        <v>4760</v>
      </c>
      <c r="N78" s="116">
        <v>-0.16123348017621142</v>
      </c>
      <c r="O78" s="116">
        <v>4.7074351077870613E-2</v>
      </c>
    </row>
    <row r="79" spans="1:16" x14ac:dyDescent="0.25">
      <c r="A79" s="1">
        <v>5</v>
      </c>
      <c r="B79" s="114" t="s">
        <v>79</v>
      </c>
      <c r="C79" s="115">
        <v>5401</v>
      </c>
      <c r="D79" s="116">
        <v>-0.25400552486187844</v>
      </c>
      <c r="E79" s="115">
        <v>0</v>
      </c>
      <c r="F79" s="116">
        <f t="shared" si="3"/>
        <v>-1</v>
      </c>
      <c r="G79" s="115">
        <v>4730</v>
      </c>
      <c r="H79" s="116" t="str">
        <f t="shared" si="3"/>
        <v>-</v>
      </c>
      <c r="I79" s="115">
        <v>6564</v>
      </c>
      <c r="J79" s="116">
        <f t="shared" si="3"/>
        <v>0.38773784355179708</v>
      </c>
      <c r="K79" s="115">
        <v>6315</v>
      </c>
      <c r="L79" s="116">
        <f t="shared" si="3"/>
        <v>-3.7934186471663578E-2</v>
      </c>
      <c r="M79" s="115">
        <v>5666</v>
      </c>
      <c r="N79" s="116">
        <v>-0.10277117973079963</v>
      </c>
      <c r="O79" s="116">
        <v>4.9064987965191653E-2</v>
      </c>
    </row>
    <row r="80" spans="1:16" x14ac:dyDescent="0.25">
      <c r="A80" s="1">
        <v>6</v>
      </c>
      <c r="B80" s="114" t="s">
        <v>81</v>
      </c>
      <c r="C80" s="115">
        <v>5128</v>
      </c>
      <c r="D80" s="116">
        <v>-0.27815315315315314</v>
      </c>
      <c r="E80" s="115">
        <v>0</v>
      </c>
      <c r="F80" s="116">
        <f t="shared" si="3"/>
        <v>-1</v>
      </c>
      <c r="G80" s="115">
        <v>5525</v>
      </c>
      <c r="H80" s="116" t="str">
        <f t="shared" si="3"/>
        <v>-</v>
      </c>
      <c r="I80" s="115">
        <v>6807</v>
      </c>
      <c r="J80" s="116">
        <f t="shared" si="3"/>
        <v>0.2320361990950226</v>
      </c>
      <c r="K80" s="115">
        <v>6349</v>
      </c>
      <c r="L80" s="116">
        <f t="shared" si="3"/>
        <v>-6.7283678566181893E-2</v>
      </c>
      <c r="M80" s="115">
        <v>7333</v>
      </c>
      <c r="N80" s="116">
        <v>0.15498503701370292</v>
      </c>
      <c r="O80" s="116">
        <v>0.42999219968798741</v>
      </c>
    </row>
    <row r="81" spans="1:16" x14ac:dyDescent="0.25">
      <c r="A81" s="1">
        <v>7</v>
      </c>
      <c r="B81" s="114" t="s">
        <v>83</v>
      </c>
      <c r="C81" s="115">
        <v>5984</v>
      </c>
      <c r="D81" s="116">
        <v>-0.17881158226979554</v>
      </c>
      <c r="E81" s="115">
        <v>0</v>
      </c>
      <c r="F81" s="116">
        <f t="shared" si="3"/>
        <v>-1</v>
      </c>
      <c r="G81" s="115">
        <v>4603</v>
      </c>
      <c r="H81" s="116" t="str">
        <f t="shared" si="3"/>
        <v>-</v>
      </c>
      <c r="I81" s="115">
        <v>7285</v>
      </c>
      <c r="J81" s="116">
        <f t="shared" si="3"/>
        <v>0.58266348033890947</v>
      </c>
      <c r="K81" s="115">
        <v>4487</v>
      </c>
      <c r="L81" s="116">
        <f t="shared" si="3"/>
        <v>-0.38407687028140014</v>
      </c>
      <c r="M81" s="115">
        <v>9878</v>
      </c>
      <c r="N81" s="116">
        <v>1.2014709159794963</v>
      </c>
      <c r="O81" s="116">
        <v>0.65073529411764697</v>
      </c>
    </row>
    <row r="82" spans="1:16" x14ac:dyDescent="0.25">
      <c r="A82" s="1">
        <v>8</v>
      </c>
      <c r="B82" s="114" t="s">
        <v>85</v>
      </c>
      <c r="C82" s="115">
        <v>4991</v>
      </c>
      <c r="D82" s="116">
        <v>-0.10811293781272335</v>
      </c>
      <c r="E82" s="115">
        <v>1206</v>
      </c>
      <c r="F82" s="116">
        <f t="shared" si="3"/>
        <v>-0.75836505710278501</v>
      </c>
      <c r="G82" s="115">
        <v>4154</v>
      </c>
      <c r="H82" s="116">
        <f t="shared" si="3"/>
        <v>2.4444444444444446</v>
      </c>
      <c r="I82" s="115">
        <v>5224</v>
      </c>
      <c r="J82" s="116">
        <f t="shared" si="3"/>
        <v>0.25758305247953772</v>
      </c>
      <c r="K82" s="115">
        <v>3934</v>
      </c>
      <c r="L82" s="116">
        <f t="shared" si="3"/>
        <v>-0.24693721286370596</v>
      </c>
      <c r="M82" s="115">
        <v>5339</v>
      </c>
      <c r="N82" s="116">
        <v>0.35714285714285721</v>
      </c>
      <c r="O82" s="116">
        <v>6.9725505910639196E-2</v>
      </c>
    </row>
    <row r="83" spans="1:16" x14ac:dyDescent="0.25">
      <c r="A83" s="1">
        <v>9</v>
      </c>
      <c r="B83" s="114" t="s">
        <v>87</v>
      </c>
      <c r="C83" s="115">
        <v>4621</v>
      </c>
      <c r="D83" s="116">
        <v>-9.58716493836822E-2</v>
      </c>
      <c r="E83" s="115">
        <v>1770</v>
      </c>
      <c r="F83" s="116">
        <f t="shared" si="3"/>
        <v>-0.61696602466998485</v>
      </c>
      <c r="G83" s="115">
        <v>5330</v>
      </c>
      <c r="H83" s="116">
        <f t="shared" si="3"/>
        <v>2.0112994350282487</v>
      </c>
      <c r="I83" s="115">
        <v>6683</v>
      </c>
      <c r="J83" s="116">
        <f t="shared" si="3"/>
        <v>0.25384615384615383</v>
      </c>
      <c r="K83" s="115">
        <v>4833</v>
      </c>
      <c r="L83" s="116">
        <f t="shared" si="3"/>
        <v>-0.27682178662277424</v>
      </c>
      <c r="M83" s="115"/>
      <c r="N83" s="116" t="s">
        <v>229</v>
      </c>
      <c r="O83" s="116" t="s">
        <v>229</v>
      </c>
    </row>
    <row r="84" spans="1:16" x14ac:dyDescent="0.25">
      <c r="A84" s="1">
        <v>10</v>
      </c>
      <c r="B84" s="114" t="s">
        <v>89</v>
      </c>
      <c r="C84" s="115">
        <v>5681</v>
      </c>
      <c r="D84" s="116">
        <v>-0.17940199335548168</v>
      </c>
      <c r="E84" s="115">
        <v>2794</v>
      </c>
      <c r="F84" s="116">
        <f t="shared" si="3"/>
        <v>-0.50818517866572788</v>
      </c>
      <c r="G84" s="115">
        <v>6555</v>
      </c>
      <c r="H84" s="116">
        <f t="shared" si="3"/>
        <v>1.3460987831066573</v>
      </c>
      <c r="I84" s="115">
        <v>6599</v>
      </c>
      <c r="J84" s="116">
        <f t="shared" si="3"/>
        <v>6.7124332570556167E-3</v>
      </c>
      <c r="K84" s="115">
        <v>6901</v>
      </c>
      <c r="L84" s="116">
        <f t="shared" si="3"/>
        <v>4.5764509774208317E-2</v>
      </c>
      <c r="M84" s="115"/>
      <c r="N84" s="116" t="s">
        <v>229</v>
      </c>
      <c r="O84" s="116" t="s">
        <v>229</v>
      </c>
    </row>
    <row r="85" spans="1:16" x14ac:dyDescent="0.25">
      <c r="A85" s="1">
        <v>11</v>
      </c>
      <c r="B85" s="114" t="s">
        <v>91</v>
      </c>
      <c r="C85" s="115">
        <v>5200</v>
      </c>
      <c r="D85" s="116">
        <v>-0.19417325275065855</v>
      </c>
      <c r="E85" s="115">
        <v>2369</v>
      </c>
      <c r="F85" s="116">
        <f t="shared" si="3"/>
        <v>-0.5444230769230769</v>
      </c>
      <c r="G85" s="115">
        <v>6406</v>
      </c>
      <c r="H85" s="116">
        <f t="shared" si="3"/>
        <v>1.7040945546644153</v>
      </c>
      <c r="I85" s="115">
        <v>6822</v>
      </c>
      <c r="J85" s="116">
        <f t="shared" si="3"/>
        <v>6.4939119575398108E-2</v>
      </c>
      <c r="K85" s="115">
        <v>5188</v>
      </c>
      <c r="L85" s="116">
        <f t="shared" si="3"/>
        <v>-0.23951920257988857</v>
      </c>
      <c r="M85" s="115"/>
      <c r="N85" s="116" t="s">
        <v>229</v>
      </c>
      <c r="O85" s="116" t="s">
        <v>229</v>
      </c>
    </row>
    <row r="86" spans="1:16" x14ac:dyDescent="0.25">
      <c r="A86" s="1">
        <v>12</v>
      </c>
      <c r="B86" s="114" t="s">
        <v>93</v>
      </c>
      <c r="C86" s="115">
        <v>5944</v>
      </c>
      <c r="D86" s="116">
        <v>0.11352566504308736</v>
      </c>
      <c r="E86" s="115">
        <v>2222</v>
      </c>
      <c r="F86" s="116">
        <f t="shared" si="3"/>
        <v>-0.62617765814266479</v>
      </c>
      <c r="G86" s="115">
        <v>5338</v>
      </c>
      <c r="H86" s="116">
        <f t="shared" si="3"/>
        <v>1.4023402340234021</v>
      </c>
      <c r="I86" s="115">
        <v>5738</v>
      </c>
      <c r="J86" s="116">
        <f t="shared" si="3"/>
        <v>7.4934432371674742E-2</v>
      </c>
      <c r="K86" s="115">
        <v>5217</v>
      </c>
      <c r="L86" s="116">
        <f t="shared" si="3"/>
        <v>-9.079818752178459E-2</v>
      </c>
      <c r="M86" s="115"/>
      <c r="N86" s="116" t="s">
        <v>229</v>
      </c>
      <c r="O86" s="116" t="s">
        <v>229</v>
      </c>
    </row>
    <row r="87" spans="1:16" ht="15.75" x14ac:dyDescent="0.25">
      <c r="B87" s="117" t="s">
        <v>30</v>
      </c>
      <c r="C87" s="118">
        <v>61076</v>
      </c>
      <c r="D87" s="119">
        <v>-0.18826171900958255</v>
      </c>
      <c r="E87" s="118">
        <v>27791</v>
      </c>
      <c r="F87" s="119">
        <f t="shared" si="3"/>
        <v>-0.5449767502783418</v>
      </c>
      <c r="G87" s="118">
        <v>53247</v>
      </c>
      <c r="H87" s="119">
        <f t="shared" si="3"/>
        <v>0.91597999352308301</v>
      </c>
      <c r="I87" s="118">
        <v>69865</v>
      </c>
      <c r="J87" s="119">
        <f t="shared" si="3"/>
        <v>0.31209270005821921</v>
      </c>
      <c r="K87" s="118">
        <v>66121</v>
      </c>
      <c r="L87" s="119">
        <f t="shared" si="3"/>
        <v>-5.3589064624633198E-2</v>
      </c>
      <c r="M87" s="118">
        <v>49326</v>
      </c>
      <c r="N87" s="119">
        <v>0.12150425173934787</v>
      </c>
      <c r="O87" s="119">
        <v>0.24466313398940187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272</v>
      </c>
      <c r="O96" s="112" t="s">
        <v>273</v>
      </c>
    </row>
    <row r="97" spans="2:15" x14ac:dyDescent="0.25">
      <c r="B97" s="114" t="s">
        <v>71</v>
      </c>
      <c r="C97" s="115">
        <v>11481</v>
      </c>
      <c r="D97" s="116">
        <v>0.10447330447330438</v>
      </c>
      <c r="E97" s="115">
        <v>10764</v>
      </c>
      <c r="F97" s="116">
        <f t="shared" ref="F97:L109" si="4">IFERROR(E97/C97-1,"-")</f>
        <v>-6.2451006009929477E-2</v>
      </c>
      <c r="G97" s="115">
        <v>2169</v>
      </c>
      <c r="H97" s="116">
        <f t="shared" si="4"/>
        <v>-0.79849498327759194</v>
      </c>
      <c r="I97" s="115">
        <v>7573</v>
      </c>
      <c r="J97" s="116">
        <f t="shared" si="4"/>
        <v>2.4914707238358691</v>
      </c>
      <c r="K97" s="115">
        <v>13157</v>
      </c>
      <c r="L97" s="116">
        <f t="shared" si="4"/>
        <v>0.73735639772877337</v>
      </c>
      <c r="M97" s="115">
        <v>11967</v>
      </c>
      <c r="N97" s="116">
        <v>-9.0446150338223008E-2</v>
      </c>
      <c r="O97" s="116">
        <v>4.2330807420956296E-2</v>
      </c>
    </row>
    <row r="98" spans="2:15" x14ac:dyDescent="0.25">
      <c r="B98" s="114" t="s">
        <v>73</v>
      </c>
      <c r="C98" s="115">
        <v>10922</v>
      </c>
      <c r="D98" s="116">
        <v>6.4626181889072987E-2</v>
      </c>
      <c r="E98" s="115">
        <v>11152</v>
      </c>
      <c r="F98" s="116">
        <f t="shared" si="4"/>
        <v>2.1058414209851772E-2</v>
      </c>
      <c r="G98" s="115">
        <v>2972</v>
      </c>
      <c r="H98" s="116">
        <f t="shared" si="4"/>
        <v>-0.7335007173601148</v>
      </c>
      <c r="I98" s="115">
        <v>8064</v>
      </c>
      <c r="J98" s="116">
        <f t="shared" si="4"/>
        <v>1.7133243606998656</v>
      </c>
      <c r="K98" s="115">
        <v>10692</v>
      </c>
      <c r="L98" s="116">
        <f t="shared" si="4"/>
        <v>0.32589285714285721</v>
      </c>
      <c r="M98" s="115">
        <v>10745</v>
      </c>
      <c r="N98" s="116">
        <v>4.9569771791992956E-3</v>
      </c>
      <c r="O98" s="116">
        <v>-1.6205823109320616E-2</v>
      </c>
    </row>
    <row r="99" spans="2:15" x14ac:dyDescent="0.25">
      <c r="B99" s="114" t="s">
        <v>75</v>
      </c>
      <c r="C99" s="115">
        <v>11252</v>
      </c>
      <c r="D99" s="116">
        <v>6.7045993361782852E-2</v>
      </c>
      <c r="E99" s="115">
        <v>3997</v>
      </c>
      <c r="F99" s="116">
        <f t="shared" si="4"/>
        <v>-0.64477426235335944</v>
      </c>
      <c r="G99" s="115">
        <v>4141</v>
      </c>
      <c r="H99" s="116">
        <f t="shared" si="4"/>
        <v>3.6027020265198884E-2</v>
      </c>
      <c r="I99" s="115">
        <v>8479</v>
      </c>
      <c r="J99" s="116">
        <f t="shared" si="4"/>
        <v>1.0475730499879257</v>
      </c>
      <c r="K99" s="115">
        <v>9794</v>
      </c>
      <c r="L99" s="116">
        <f t="shared" si="4"/>
        <v>0.15508904351928288</v>
      </c>
      <c r="M99" s="115">
        <v>10168</v>
      </c>
      <c r="N99" s="116">
        <v>3.8186644884623311E-2</v>
      </c>
      <c r="O99" s="116">
        <v>-9.6338428723782399E-2</v>
      </c>
    </row>
    <row r="100" spans="2:15" x14ac:dyDescent="0.25">
      <c r="B100" s="114" t="s">
        <v>77</v>
      </c>
      <c r="C100" s="115">
        <v>7778</v>
      </c>
      <c r="D100" s="116">
        <v>1.7130901006930932E-2</v>
      </c>
      <c r="E100" s="115">
        <v>0</v>
      </c>
      <c r="F100" s="116">
        <f t="shared" si="4"/>
        <v>-1</v>
      </c>
      <c r="G100" s="115">
        <v>3364</v>
      </c>
      <c r="H100" s="116" t="str">
        <f t="shared" si="4"/>
        <v>-</v>
      </c>
      <c r="I100" s="115">
        <v>6637</v>
      </c>
      <c r="J100" s="116">
        <f t="shared" si="4"/>
        <v>0.97294887039239009</v>
      </c>
      <c r="K100" s="115">
        <v>6884</v>
      </c>
      <c r="L100" s="116">
        <f t="shared" si="4"/>
        <v>3.7215609462106336E-2</v>
      </c>
      <c r="M100" s="115">
        <v>7197</v>
      </c>
      <c r="N100" s="116">
        <v>4.5467751307379345E-2</v>
      </c>
      <c r="O100" s="116">
        <v>-7.4697865775263605E-2</v>
      </c>
    </row>
    <row r="101" spans="2:15" x14ac:dyDescent="0.25">
      <c r="B101" s="114" t="s">
        <v>79</v>
      </c>
      <c r="C101" s="115">
        <v>6406</v>
      </c>
      <c r="D101" s="116">
        <v>4.6561019441267781E-2</v>
      </c>
      <c r="E101" s="115">
        <v>0</v>
      </c>
      <c r="F101" s="116">
        <f t="shared" si="4"/>
        <v>-1</v>
      </c>
      <c r="G101" s="115">
        <v>3886</v>
      </c>
      <c r="H101" s="116" t="str">
        <f t="shared" si="4"/>
        <v>-</v>
      </c>
      <c r="I101" s="115">
        <v>5493</v>
      </c>
      <c r="J101" s="116">
        <f t="shared" si="4"/>
        <v>0.4135357694287185</v>
      </c>
      <c r="K101" s="115">
        <v>4667</v>
      </c>
      <c r="L101" s="116">
        <f t="shared" si="4"/>
        <v>-0.15037320225741857</v>
      </c>
      <c r="M101" s="115">
        <v>4792</v>
      </c>
      <c r="N101" s="116">
        <v>2.678380115706025E-2</v>
      </c>
      <c r="O101" s="116">
        <v>-0.25195129566031849</v>
      </c>
    </row>
    <row r="102" spans="2:15" x14ac:dyDescent="0.25">
      <c r="B102" s="114" t="s">
        <v>81</v>
      </c>
      <c r="C102" s="115">
        <v>4995</v>
      </c>
      <c r="D102" s="116">
        <v>-0.12137203166226918</v>
      </c>
      <c r="E102" s="115">
        <v>0</v>
      </c>
      <c r="F102" s="116">
        <f t="shared" si="4"/>
        <v>-1</v>
      </c>
      <c r="G102" s="115">
        <v>3617</v>
      </c>
      <c r="H102" s="116" t="str">
        <f t="shared" si="4"/>
        <v>-</v>
      </c>
      <c r="I102" s="115">
        <v>5199</v>
      </c>
      <c r="J102" s="116">
        <f t="shared" si="4"/>
        <v>0.43737904340613776</v>
      </c>
      <c r="K102" s="115">
        <v>4917</v>
      </c>
      <c r="L102" s="116">
        <f t="shared" si="4"/>
        <v>-5.424120023081358E-2</v>
      </c>
      <c r="M102" s="115">
        <v>4604</v>
      </c>
      <c r="N102" s="116">
        <v>-6.365670124059386E-2</v>
      </c>
      <c r="O102" s="116">
        <v>-7.8278278278278268E-2</v>
      </c>
    </row>
    <row r="103" spans="2:15" x14ac:dyDescent="0.25">
      <c r="B103" s="114" t="s">
        <v>83</v>
      </c>
      <c r="C103" s="115">
        <v>6386</v>
      </c>
      <c r="D103" s="116">
        <v>5.9741121805509501E-2</v>
      </c>
      <c r="E103" s="115">
        <v>0</v>
      </c>
      <c r="F103" s="116">
        <f t="shared" si="4"/>
        <v>-1</v>
      </c>
      <c r="G103" s="115">
        <v>4470</v>
      </c>
      <c r="H103" s="116" t="str">
        <f t="shared" si="4"/>
        <v>-</v>
      </c>
      <c r="I103" s="115">
        <v>5558</v>
      </c>
      <c r="J103" s="116">
        <f t="shared" si="4"/>
        <v>0.24340044742729305</v>
      </c>
      <c r="K103" s="115">
        <v>5083</v>
      </c>
      <c r="L103" s="116">
        <f t="shared" si="4"/>
        <v>-8.5462396545520014E-2</v>
      </c>
      <c r="M103" s="115">
        <v>5335</v>
      </c>
      <c r="N103" s="116">
        <v>4.9577021444029201E-2</v>
      </c>
      <c r="O103" s="116">
        <v>-0.16457876605073596</v>
      </c>
    </row>
    <row r="104" spans="2:15" x14ac:dyDescent="0.25">
      <c r="B104" s="114" t="s">
        <v>85</v>
      </c>
      <c r="C104" s="115">
        <v>5683</v>
      </c>
      <c r="D104" s="116">
        <v>-2.437768240343352E-2</v>
      </c>
      <c r="E104" s="115">
        <v>2584</v>
      </c>
      <c r="F104" s="116">
        <f t="shared" si="4"/>
        <v>-0.54531057540031669</v>
      </c>
      <c r="G104" s="115">
        <v>4740</v>
      </c>
      <c r="H104" s="116">
        <f t="shared" si="4"/>
        <v>0.83436532507739947</v>
      </c>
      <c r="I104" s="115">
        <v>6638</v>
      </c>
      <c r="J104" s="116">
        <f t="shared" si="4"/>
        <v>0.4004219409282701</v>
      </c>
      <c r="K104" s="115">
        <v>6171</v>
      </c>
      <c r="L104" s="116">
        <f t="shared" si="4"/>
        <v>-7.0352515818017491E-2</v>
      </c>
      <c r="M104" s="115">
        <v>5898</v>
      </c>
      <c r="N104" s="116">
        <v>-4.4239183276616467E-2</v>
      </c>
      <c r="O104" s="116">
        <v>3.7832130916769291E-2</v>
      </c>
    </row>
    <row r="105" spans="2:15" x14ac:dyDescent="0.25">
      <c r="B105" s="114" t="s">
        <v>87</v>
      </c>
      <c r="C105" s="115">
        <v>6713</v>
      </c>
      <c r="D105" s="116">
        <v>8.3615819209039488E-2</v>
      </c>
      <c r="E105" s="115">
        <v>2225</v>
      </c>
      <c r="F105" s="116">
        <f t="shared" si="4"/>
        <v>-0.66855355280798445</v>
      </c>
      <c r="G105" s="115">
        <v>5400</v>
      </c>
      <c r="H105" s="116">
        <f t="shared" si="4"/>
        <v>1.4269662921348316</v>
      </c>
      <c r="I105" s="115">
        <v>7100</v>
      </c>
      <c r="J105" s="116">
        <f t="shared" si="4"/>
        <v>0.31481481481481488</v>
      </c>
      <c r="K105" s="115">
        <v>4623</v>
      </c>
      <c r="L105" s="116">
        <f t="shared" si="4"/>
        <v>-0.34887323943661974</v>
      </c>
      <c r="M105" s="115"/>
      <c r="N105" s="116" t="s">
        <v>229</v>
      </c>
      <c r="O105" s="116" t="s">
        <v>229</v>
      </c>
    </row>
    <row r="106" spans="2:15" x14ac:dyDescent="0.25">
      <c r="B106" s="114" t="s">
        <v>89</v>
      </c>
      <c r="C106" s="115">
        <v>7777</v>
      </c>
      <c r="D106" s="116">
        <v>-3.0903426791277222E-2</v>
      </c>
      <c r="E106" s="115">
        <v>2580</v>
      </c>
      <c r="F106" s="116">
        <f t="shared" si="4"/>
        <v>-0.66825253953966823</v>
      </c>
      <c r="G106" s="115">
        <v>7079</v>
      </c>
      <c r="H106" s="116">
        <f t="shared" si="4"/>
        <v>1.7437984496124033</v>
      </c>
      <c r="I106" s="115">
        <v>8769</v>
      </c>
      <c r="J106" s="116">
        <f t="shared" si="4"/>
        <v>0.23873428450346101</v>
      </c>
      <c r="K106" s="115">
        <v>6591</v>
      </c>
      <c r="L106" s="116">
        <f t="shared" si="4"/>
        <v>-0.24837495723571668</v>
      </c>
      <c r="M106" s="115"/>
      <c r="N106" s="116" t="s">
        <v>229</v>
      </c>
      <c r="O106" s="116" t="s">
        <v>229</v>
      </c>
    </row>
    <row r="107" spans="2:15" x14ac:dyDescent="0.25">
      <c r="B107" s="114" t="s">
        <v>91</v>
      </c>
      <c r="C107" s="115">
        <v>10212</v>
      </c>
      <c r="D107" s="116">
        <v>5.1049814738575616E-2</v>
      </c>
      <c r="E107" s="115">
        <v>2646</v>
      </c>
      <c r="F107" s="116">
        <f t="shared" si="4"/>
        <v>-0.74089306698002355</v>
      </c>
      <c r="G107" s="115">
        <v>9414</v>
      </c>
      <c r="H107" s="116">
        <f t="shared" si="4"/>
        <v>2.5578231292517009</v>
      </c>
      <c r="I107" s="115">
        <v>11464</v>
      </c>
      <c r="J107" s="116">
        <f t="shared" si="4"/>
        <v>0.21776078181431902</v>
      </c>
      <c r="K107" s="115">
        <v>9972</v>
      </c>
      <c r="L107" s="116">
        <f t="shared" si="4"/>
        <v>-0.13014654570830431</v>
      </c>
      <c r="M107" s="115"/>
      <c r="N107" s="116" t="s">
        <v>229</v>
      </c>
      <c r="O107" s="116" t="s">
        <v>229</v>
      </c>
    </row>
    <row r="108" spans="2:15" x14ac:dyDescent="0.25">
      <c r="B108" s="114" t="s">
        <v>93</v>
      </c>
      <c r="C108" s="115">
        <v>10668</v>
      </c>
      <c r="D108" s="116">
        <v>-1.4685508451094509E-2</v>
      </c>
      <c r="E108" s="115">
        <v>2589</v>
      </c>
      <c r="F108" s="116">
        <f t="shared" si="4"/>
        <v>-0.75731158605174353</v>
      </c>
      <c r="G108" s="115">
        <v>8449</v>
      </c>
      <c r="H108" s="116">
        <f t="shared" si="4"/>
        <v>2.2634221707222868</v>
      </c>
      <c r="I108" s="115">
        <v>13271</v>
      </c>
      <c r="J108" s="116">
        <f t="shared" si="4"/>
        <v>0.57071842821635688</v>
      </c>
      <c r="K108" s="115">
        <v>10128</v>
      </c>
      <c r="L108" s="116">
        <f t="shared" si="4"/>
        <v>-0.23683219049054327</v>
      </c>
      <c r="M108" s="115"/>
      <c r="N108" s="116" t="s">
        <v>229</v>
      </c>
      <c r="O108" s="116" t="s">
        <v>229</v>
      </c>
    </row>
    <row r="109" spans="2:15" ht="15.75" x14ac:dyDescent="0.25">
      <c r="B109" s="117" t="s">
        <v>30</v>
      </c>
      <c r="C109" s="118">
        <v>100273</v>
      </c>
      <c r="D109" s="119">
        <v>3.0915222174243917E-2</v>
      </c>
      <c r="E109" s="118">
        <v>41945</v>
      </c>
      <c r="F109" s="119">
        <f t="shared" si="4"/>
        <v>-0.58169198089216434</v>
      </c>
      <c r="G109" s="118">
        <v>59701</v>
      </c>
      <c r="H109" s="119">
        <f t="shared" si="4"/>
        <v>0.42331624746692098</v>
      </c>
      <c r="I109" s="118">
        <v>94245</v>
      </c>
      <c r="J109" s="119">
        <f t="shared" si="4"/>
        <v>0.57861677358838204</v>
      </c>
      <c r="K109" s="118">
        <v>92679</v>
      </c>
      <c r="L109" s="119">
        <f t="shared" si="4"/>
        <v>-1.6616266114913292E-2</v>
      </c>
      <c r="M109" s="118">
        <v>60706</v>
      </c>
      <c r="N109" s="119">
        <v>-1.073902061435672E-2</v>
      </c>
      <c r="O109" s="119">
        <v>-6.466573193843117E-2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272</v>
      </c>
      <c r="O118" s="112" t="s">
        <v>273</v>
      </c>
    </row>
    <row r="119" spans="1:16" x14ac:dyDescent="0.25">
      <c r="B119" s="114" t="s">
        <v>71</v>
      </c>
      <c r="C119" s="115">
        <v>1322</v>
      </c>
      <c r="D119" s="116">
        <v>-6.0150375939849177E-3</v>
      </c>
      <c r="E119" s="115">
        <v>1289</v>
      </c>
      <c r="F119" s="116">
        <f t="shared" ref="F119:L131" si="5">IFERROR(E119/C119-1,"-")</f>
        <v>-2.4962178517397904E-2</v>
      </c>
      <c r="G119" s="115">
        <v>52</v>
      </c>
      <c r="H119" s="116">
        <f t="shared" si="5"/>
        <v>-0.95965865011636931</v>
      </c>
      <c r="I119" s="115">
        <v>805</v>
      </c>
      <c r="J119" s="116">
        <f t="shared" si="5"/>
        <v>14.48076923076923</v>
      </c>
      <c r="K119" s="115">
        <v>1683</v>
      </c>
      <c r="L119" s="116">
        <f t="shared" si="5"/>
        <v>1.0906832298136644</v>
      </c>
      <c r="M119" s="115">
        <v>1569</v>
      </c>
      <c r="N119" s="116">
        <v>-6.7736185383244218E-2</v>
      </c>
      <c r="O119" s="116">
        <v>0.18683812405446298</v>
      </c>
    </row>
    <row r="120" spans="1:16" x14ac:dyDescent="0.25">
      <c r="B120" s="114" t="s">
        <v>73</v>
      </c>
      <c r="C120" s="115">
        <v>1257</v>
      </c>
      <c r="D120" s="116">
        <v>-0.11040339702760082</v>
      </c>
      <c r="E120" s="115">
        <v>1151</v>
      </c>
      <c r="F120" s="116">
        <f t="shared" si="5"/>
        <v>-8.4327764518695281E-2</v>
      </c>
      <c r="G120" s="115">
        <v>71</v>
      </c>
      <c r="H120" s="116">
        <f t="shared" si="5"/>
        <v>-0.93831450912250214</v>
      </c>
      <c r="I120" s="115">
        <v>857</v>
      </c>
      <c r="J120" s="116">
        <f t="shared" si="5"/>
        <v>11.070422535211268</v>
      </c>
      <c r="K120" s="115">
        <v>1254</v>
      </c>
      <c r="L120" s="116">
        <f t="shared" si="5"/>
        <v>0.46324387397899658</v>
      </c>
      <c r="M120" s="115">
        <v>1571</v>
      </c>
      <c r="N120" s="116">
        <v>0.25279106858054234</v>
      </c>
      <c r="O120" s="116">
        <v>0.24980111376292768</v>
      </c>
    </row>
    <row r="121" spans="1:16" x14ac:dyDescent="0.25">
      <c r="B121" s="114" t="s">
        <v>75</v>
      </c>
      <c r="C121" s="115">
        <v>1143</v>
      </c>
      <c r="D121" s="116">
        <v>-7.9710144927536253E-2</v>
      </c>
      <c r="E121" s="115">
        <v>370</v>
      </c>
      <c r="F121" s="116">
        <f t="shared" si="5"/>
        <v>-0.67629046369203849</v>
      </c>
      <c r="G121" s="115">
        <v>143</v>
      </c>
      <c r="H121" s="116">
        <f t="shared" si="5"/>
        <v>-0.61351351351351346</v>
      </c>
      <c r="I121" s="115">
        <v>816</v>
      </c>
      <c r="J121" s="116">
        <f t="shared" si="5"/>
        <v>4.7062937062937067</v>
      </c>
      <c r="K121" s="115">
        <v>1157</v>
      </c>
      <c r="L121" s="116">
        <f t="shared" si="5"/>
        <v>0.41789215686274517</v>
      </c>
      <c r="M121" s="115">
        <v>1094</v>
      </c>
      <c r="N121" s="116">
        <v>-5.4451166810717377E-2</v>
      </c>
      <c r="O121" s="116">
        <v>-4.2869641294838168E-2</v>
      </c>
    </row>
    <row r="122" spans="1:16" x14ac:dyDescent="0.25">
      <c r="B122" s="114" t="s">
        <v>77</v>
      </c>
      <c r="C122" s="115">
        <v>711</v>
      </c>
      <c r="D122" s="116">
        <v>7.2398190045248834E-2</v>
      </c>
      <c r="E122" s="115">
        <v>0</v>
      </c>
      <c r="F122" s="116">
        <f t="shared" si="5"/>
        <v>-1</v>
      </c>
      <c r="G122" s="115">
        <v>84</v>
      </c>
      <c r="H122" s="116" t="str">
        <f t="shared" si="5"/>
        <v>-</v>
      </c>
      <c r="I122" s="115">
        <v>609</v>
      </c>
      <c r="J122" s="116">
        <f t="shared" si="5"/>
        <v>6.25</v>
      </c>
      <c r="K122" s="115">
        <v>609</v>
      </c>
      <c r="L122" s="116">
        <f t="shared" si="5"/>
        <v>0</v>
      </c>
      <c r="M122" s="115">
        <v>736</v>
      </c>
      <c r="N122" s="116">
        <v>0.20853858784893275</v>
      </c>
      <c r="O122" s="116">
        <v>3.5161744022503605E-2</v>
      </c>
    </row>
    <row r="123" spans="1:16" x14ac:dyDescent="0.25">
      <c r="B123" s="114" t="s">
        <v>79</v>
      </c>
      <c r="C123" s="115">
        <v>631</v>
      </c>
      <c r="D123" s="116">
        <v>-9.3390804597701105E-2</v>
      </c>
      <c r="E123" s="115">
        <v>0</v>
      </c>
      <c r="F123" s="116">
        <f t="shared" si="5"/>
        <v>-1</v>
      </c>
      <c r="G123" s="115">
        <v>134</v>
      </c>
      <c r="H123" s="116" t="str">
        <f t="shared" si="5"/>
        <v>-</v>
      </c>
      <c r="I123" s="115">
        <v>466</v>
      </c>
      <c r="J123" s="116">
        <f t="shared" si="5"/>
        <v>2.4776119402985075</v>
      </c>
      <c r="K123" s="115">
        <v>455</v>
      </c>
      <c r="L123" s="116">
        <f t="shared" si="5"/>
        <v>-2.3605150214592308E-2</v>
      </c>
      <c r="M123" s="115">
        <v>385</v>
      </c>
      <c r="N123" s="116">
        <v>-0.15384615384615385</v>
      </c>
      <c r="O123" s="116">
        <v>-0.38985736925515058</v>
      </c>
    </row>
    <row r="124" spans="1:16" x14ac:dyDescent="0.25">
      <c r="B124" s="114" t="s">
        <v>81</v>
      </c>
      <c r="C124" s="115">
        <v>507</v>
      </c>
      <c r="D124" s="116">
        <v>-0.45833333333333337</v>
      </c>
      <c r="E124" s="115">
        <v>0</v>
      </c>
      <c r="F124" s="116">
        <f t="shared" si="5"/>
        <v>-1</v>
      </c>
      <c r="G124" s="115">
        <v>131</v>
      </c>
      <c r="H124" s="116" t="str">
        <f t="shared" si="5"/>
        <v>-</v>
      </c>
      <c r="I124" s="115">
        <v>513</v>
      </c>
      <c r="J124" s="116">
        <f t="shared" si="5"/>
        <v>2.9160305343511452</v>
      </c>
      <c r="K124" s="115">
        <v>875</v>
      </c>
      <c r="L124" s="116">
        <f t="shared" si="5"/>
        <v>0.7056530214424952</v>
      </c>
      <c r="M124" s="115">
        <v>683</v>
      </c>
      <c r="N124" s="116">
        <v>-0.21942857142857142</v>
      </c>
      <c r="O124" s="116">
        <v>0.34714003944773175</v>
      </c>
    </row>
    <row r="125" spans="1:16" x14ac:dyDescent="0.25">
      <c r="B125" s="114" t="s">
        <v>83</v>
      </c>
      <c r="C125" s="115">
        <v>665</v>
      </c>
      <c r="D125" s="116">
        <v>-0.43739424703891705</v>
      </c>
      <c r="E125" s="115">
        <v>0</v>
      </c>
      <c r="F125" s="116">
        <f t="shared" si="5"/>
        <v>-1</v>
      </c>
      <c r="G125" s="115">
        <v>174</v>
      </c>
      <c r="H125" s="116" t="str">
        <f t="shared" si="5"/>
        <v>-</v>
      </c>
      <c r="I125" s="115">
        <v>730</v>
      </c>
      <c r="J125" s="116">
        <f t="shared" si="5"/>
        <v>3.195402298850575</v>
      </c>
      <c r="K125" s="115">
        <v>662</v>
      </c>
      <c r="L125" s="116">
        <f t="shared" si="5"/>
        <v>-9.31506849315068E-2</v>
      </c>
      <c r="M125" s="115">
        <v>605</v>
      </c>
      <c r="N125" s="116">
        <v>-8.6102719033232633E-2</v>
      </c>
      <c r="O125" s="116">
        <v>-9.0225563909774431E-2</v>
      </c>
    </row>
    <row r="126" spans="1:16" x14ac:dyDescent="0.25">
      <c r="B126" s="114" t="s">
        <v>85</v>
      </c>
      <c r="C126" s="115">
        <v>490</v>
      </c>
      <c r="D126" s="116">
        <v>-0.28046989720998527</v>
      </c>
      <c r="E126" s="115">
        <v>104</v>
      </c>
      <c r="F126" s="116">
        <f t="shared" si="5"/>
        <v>-0.78775510204081634</v>
      </c>
      <c r="G126" s="115">
        <v>250</v>
      </c>
      <c r="H126" s="116">
        <f t="shared" si="5"/>
        <v>1.4038461538461537</v>
      </c>
      <c r="I126" s="115">
        <v>825</v>
      </c>
      <c r="J126" s="116">
        <f t="shared" si="5"/>
        <v>2.2999999999999998</v>
      </c>
      <c r="K126" s="115">
        <v>1478</v>
      </c>
      <c r="L126" s="116">
        <f t="shared" si="5"/>
        <v>0.7915151515151515</v>
      </c>
      <c r="M126" s="115">
        <v>532</v>
      </c>
      <c r="N126" s="116">
        <v>-0.64005412719891752</v>
      </c>
      <c r="O126" s="116">
        <v>8.5714285714285632E-2</v>
      </c>
    </row>
    <row r="127" spans="1:16" x14ac:dyDescent="0.25">
      <c r="B127" s="114" t="s">
        <v>87</v>
      </c>
      <c r="C127" s="115">
        <v>929</v>
      </c>
      <c r="D127" s="116">
        <v>0.71086556169429094</v>
      </c>
      <c r="E127" s="115">
        <v>105</v>
      </c>
      <c r="F127" s="116">
        <f t="shared" si="5"/>
        <v>-0.88697524219590962</v>
      </c>
      <c r="G127" s="115">
        <v>297</v>
      </c>
      <c r="H127" s="116">
        <f t="shared" si="5"/>
        <v>1.8285714285714287</v>
      </c>
      <c r="I127" s="115">
        <v>1068</v>
      </c>
      <c r="J127" s="116">
        <f t="shared" si="5"/>
        <v>2.595959595959596</v>
      </c>
      <c r="K127" s="115">
        <v>508</v>
      </c>
      <c r="L127" s="116">
        <f t="shared" si="5"/>
        <v>-0.52434456928838946</v>
      </c>
      <c r="M127" s="115"/>
      <c r="N127" s="116" t="s">
        <v>229</v>
      </c>
      <c r="O127" s="116" t="s">
        <v>229</v>
      </c>
    </row>
    <row r="128" spans="1:16" x14ac:dyDescent="0.25">
      <c r="A128" s="120"/>
      <c r="B128" s="114" t="s">
        <v>89</v>
      </c>
      <c r="C128" s="115">
        <v>655</v>
      </c>
      <c r="D128" s="116">
        <v>-0.3895619757688723</v>
      </c>
      <c r="E128" s="115">
        <v>148</v>
      </c>
      <c r="F128" s="116">
        <f t="shared" si="5"/>
        <v>-0.77404580152671754</v>
      </c>
      <c r="G128" s="115">
        <v>599</v>
      </c>
      <c r="H128" s="116">
        <f t="shared" si="5"/>
        <v>3.0472972972972974</v>
      </c>
      <c r="I128" s="115">
        <v>998</v>
      </c>
      <c r="J128" s="116">
        <f t="shared" si="5"/>
        <v>0.666110183639399</v>
      </c>
      <c r="K128" s="115">
        <v>765</v>
      </c>
      <c r="L128" s="116">
        <f t="shared" si="5"/>
        <v>-0.23346693386773543</v>
      </c>
      <c r="M128" s="115"/>
      <c r="N128" s="116" t="s">
        <v>229</v>
      </c>
      <c r="O128" s="116" t="s">
        <v>229</v>
      </c>
    </row>
    <row r="129" spans="2:16" x14ac:dyDescent="0.25">
      <c r="B129" s="114" t="s">
        <v>91</v>
      </c>
      <c r="C129" s="115">
        <v>1023</v>
      </c>
      <c r="D129" s="116">
        <v>9.7639484978540692E-2</v>
      </c>
      <c r="E129" s="115">
        <v>294</v>
      </c>
      <c r="F129" s="116">
        <f t="shared" si="5"/>
        <v>-0.71260997067448684</v>
      </c>
      <c r="G129" s="115">
        <v>715</v>
      </c>
      <c r="H129" s="116">
        <f t="shared" si="5"/>
        <v>1.4319727891156462</v>
      </c>
      <c r="I129" s="115">
        <v>917</v>
      </c>
      <c r="J129" s="116">
        <f t="shared" si="5"/>
        <v>0.28251748251748254</v>
      </c>
      <c r="K129" s="115">
        <v>1068</v>
      </c>
      <c r="L129" s="116">
        <f t="shared" si="5"/>
        <v>0.16466739367502736</v>
      </c>
      <c r="M129" s="115"/>
      <c r="N129" s="116" t="s">
        <v>229</v>
      </c>
      <c r="O129" s="116" t="s">
        <v>229</v>
      </c>
    </row>
    <row r="130" spans="2:16" x14ac:dyDescent="0.25">
      <c r="B130" s="114" t="s">
        <v>93</v>
      </c>
      <c r="C130" s="115">
        <v>1127</v>
      </c>
      <c r="D130" s="116">
        <v>-3.9215686274509776E-2</v>
      </c>
      <c r="E130" s="115">
        <v>245</v>
      </c>
      <c r="F130" s="116">
        <f t="shared" si="5"/>
        <v>-0.78260869565217395</v>
      </c>
      <c r="G130" s="115">
        <v>686</v>
      </c>
      <c r="H130" s="116">
        <f t="shared" si="5"/>
        <v>1.7999999999999998</v>
      </c>
      <c r="I130" s="115">
        <v>1313</v>
      </c>
      <c r="J130" s="116">
        <f t="shared" si="5"/>
        <v>0.9139941690962099</v>
      </c>
      <c r="K130" s="115">
        <v>1132</v>
      </c>
      <c r="L130" s="116">
        <f t="shared" si="5"/>
        <v>-0.1378522467631379</v>
      </c>
      <c r="M130" s="115"/>
      <c r="N130" s="116" t="s">
        <v>229</v>
      </c>
      <c r="O130" s="116" t="s">
        <v>229</v>
      </c>
    </row>
    <row r="131" spans="2:16" ht="15.75" x14ac:dyDescent="0.25">
      <c r="B131" s="117" t="s">
        <v>30</v>
      </c>
      <c r="C131" s="118">
        <v>10460</v>
      </c>
      <c r="D131" s="119">
        <v>-0.1183412002697235</v>
      </c>
      <c r="E131" s="118">
        <v>3941</v>
      </c>
      <c r="F131" s="119">
        <f t="shared" si="5"/>
        <v>-0.62323135755258119</v>
      </c>
      <c r="G131" s="118">
        <v>3336</v>
      </c>
      <c r="H131" s="119">
        <f t="shared" si="5"/>
        <v>-0.15351433646282664</v>
      </c>
      <c r="I131" s="118">
        <v>9917</v>
      </c>
      <c r="J131" s="119">
        <f t="shared" si="5"/>
        <v>1.9727218225419665</v>
      </c>
      <c r="K131" s="118">
        <v>11646</v>
      </c>
      <c r="L131" s="119">
        <f t="shared" si="5"/>
        <v>0.17434708077039418</v>
      </c>
      <c r="M131" s="118">
        <v>7175</v>
      </c>
      <c r="N131" s="119">
        <v>-0.12210938455891351</v>
      </c>
      <c r="O131" s="119">
        <v>6.6755872732679133E-2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272</v>
      </c>
      <c r="O140" s="112" t="s">
        <v>273</v>
      </c>
    </row>
    <row r="141" spans="2:16" x14ac:dyDescent="0.25">
      <c r="B141" s="114" t="s">
        <v>71</v>
      </c>
      <c r="C141" s="115">
        <v>1521</v>
      </c>
      <c r="D141" s="116">
        <v>-3.9292730844793233E-3</v>
      </c>
      <c r="E141" s="115">
        <v>1281</v>
      </c>
      <c r="F141" s="116">
        <f t="shared" ref="F141:L153" si="6">IFERROR(E141/C141-1,"-")</f>
        <v>-0.15779092702169628</v>
      </c>
      <c r="G141" s="115">
        <v>234</v>
      </c>
      <c r="H141" s="116">
        <f t="shared" si="6"/>
        <v>-0.81733021077283374</v>
      </c>
      <c r="I141" s="115">
        <v>951</v>
      </c>
      <c r="J141" s="116">
        <f t="shared" si="6"/>
        <v>3.0641025641025639</v>
      </c>
      <c r="K141" s="115">
        <v>2175</v>
      </c>
      <c r="L141" s="116">
        <f t="shared" si="6"/>
        <v>1.2870662460567823</v>
      </c>
      <c r="M141" s="115">
        <v>1964</v>
      </c>
      <c r="N141" s="116">
        <v>-9.7011494252873587E-2</v>
      </c>
      <c r="O141" s="116">
        <v>0.29125575279421434</v>
      </c>
    </row>
    <row r="142" spans="2:16" x14ac:dyDescent="0.25">
      <c r="B142" s="114" t="s">
        <v>73</v>
      </c>
      <c r="C142" s="115">
        <v>1118</v>
      </c>
      <c r="D142" s="116">
        <v>-0.12587959343236899</v>
      </c>
      <c r="E142" s="115">
        <v>1141</v>
      </c>
      <c r="F142" s="116">
        <f t="shared" si="6"/>
        <v>2.0572450805008913E-2</v>
      </c>
      <c r="G142" s="115">
        <v>336</v>
      </c>
      <c r="H142" s="116">
        <f t="shared" si="6"/>
        <v>-0.70552147239263796</v>
      </c>
      <c r="I142" s="115">
        <v>938</v>
      </c>
      <c r="J142" s="116">
        <f t="shared" si="6"/>
        <v>1.7916666666666665</v>
      </c>
      <c r="K142" s="115">
        <v>1580</v>
      </c>
      <c r="L142" s="116">
        <f t="shared" si="6"/>
        <v>0.68443496801705761</v>
      </c>
      <c r="M142" s="115">
        <v>1621</v>
      </c>
      <c r="N142" s="116">
        <v>2.5949367088607511E-2</v>
      </c>
      <c r="O142" s="116">
        <v>0.44991055456171725</v>
      </c>
    </row>
    <row r="143" spans="2:16" x14ac:dyDescent="0.25">
      <c r="B143" s="114" t="s">
        <v>75</v>
      </c>
      <c r="C143" s="115">
        <v>1239</v>
      </c>
      <c r="D143" s="116">
        <v>-0.19178082191780821</v>
      </c>
      <c r="E143" s="115">
        <v>472</v>
      </c>
      <c r="F143" s="116">
        <f t="shared" si="6"/>
        <v>-0.61904761904761907</v>
      </c>
      <c r="G143" s="115">
        <v>488</v>
      </c>
      <c r="H143" s="116">
        <f t="shared" si="6"/>
        <v>3.3898305084745672E-2</v>
      </c>
      <c r="I143" s="115">
        <v>1100</v>
      </c>
      <c r="J143" s="116">
        <f t="shared" si="6"/>
        <v>1.2540983606557377</v>
      </c>
      <c r="K143" s="115">
        <v>1761</v>
      </c>
      <c r="L143" s="116">
        <f t="shared" si="6"/>
        <v>0.60090909090909084</v>
      </c>
      <c r="M143" s="115">
        <v>1731</v>
      </c>
      <c r="N143" s="116">
        <v>-1.7035775127768327E-2</v>
      </c>
      <c r="O143" s="116">
        <v>0.397094430992736</v>
      </c>
    </row>
    <row r="144" spans="2:16" x14ac:dyDescent="0.25">
      <c r="B144" s="114" t="s">
        <v>77</v>
      </c>
      <c r="C144" s="115">
        <v>820</v>
      </c>
      <c r="D144" s="116">
        <v>0.15007012622720906</v>
      </c>
      <c r="E144" s="115">
        <v>0</v>
      </c>
      <c r="F144" s="116">
        <f t="shared" si="6"/>
        <v>-1</v>
      </c>
      <c r="G144" s="115">
        <v>331</v>
      </c>
      <c r="H144" s="116" t="str">
        <f t="shared" si="6"/>
        <v>-</v>
      </c>
      <c r="I144" s="115">
        <v>852</v>
      </c>
      <c r="J144" s="116">
        <f t="shared" si="6"/>
        <v>1.5740181268882174</v>
      </c>
      <c r="K144" s="115">
        <v>1142</v>
      </c>
      <c r="L144" s="116">
        <f t="shared" si="6"/>
        <v>0.34037558685446001</v>
      </c>
      <c r="M144" s="115">
        <v>987</v>
      </c>
      <c r="N144" s="116">
        <v>-0.13572679509632224</v>
      </c>
      <c r="O144" s="116">
        <v>0.20365853658536581</v>
      </c>
    </row>
    <row r="145" spans="1:16" x14ac:dyDescent="0.25">
      <c r="B145" s="114" t="s">
        <v>79</v>
      </c>
      <c r="C145" s="115">
        <v>395</v>
      </c>
      <c r="D145" s="116">
        <v>-0.16666666666666663</v>
      </c>
      <c r="E145" s="115">
        <v>0</v>
      </c>
      <c r="F145" s="116">
        <f t="shared" si="6"/>
        <v>-1</v>
      </c>
      <c r="G145" s="115">
        <v>354</v>
      </c>
      <c r="H145" s="116" t="str">
        <f t="shared" si="6"/>
        <v>-</v>
      </c>
      <c r="I145" s="115">
        <v>480</v>
      </c>
      <c r="J145" s="116">
        <f t="shared" si="6"/>
        <v>0.35593220338983045</v>
      </c>
      <c r="K145" s="115">
        <v>474</v>
      </c>
      <c r="L145" s="116">
        <f t="shared" si="6"/>
        <v>-1.2499999999999956E-2</v>
      </c>
      <c r="M145" s="115">
        <v>450</v>
      </c>
      <c r="N145" s="116">
        <v>-5.0632911392405111E-2</v>
      </c>
      <c r="O145" s="116">
        <v>0.139240506329114</v>
      </c>
    </row>
    <row r="146" spans="1:16" x14ac:dyDescent="0.25">
      <c r="B146" s="114" t="s">
        <v>81</v>
      </c>
      <c r="C146" s="115">
        <v>314</v>
      </c>
      <c r="D146" s="116">
        <v>-0.35655737704918034</v>
      </c>
      <c r="E146" s="115">
        <v>0</v>
      </c>
      <c r="F146" s="116">
        <f t="shared" si="6"/>
        <v>-1</v>
      </c>
      <c r="G146" s="115">
        <v>380</v>
      </c>
      <c r="H146" s="116" t="str">
        <f t="shared" si="6"/>
        <v>-</v>
      </c>
      <c r="I146" s="115">
        <v>330</v>
      </c>
      <c r="J146" s="116">
        <f t="shared" si="6"/>
        <v>-0.13157894736842102</v>
      </c>
      <c r="K146" s="115">
        <v>472</v>
      </c>
      <c r="L146" s="116">
        <f t="shared" si="6"/>
        <v>0.43030303030303041</v>
      </c>
      <c r="M146" s="115">
        <v>414</v>
      </c>
      <c r="N146" s="116">
        <v>-0.1228813559322034</v>
      </c>
      <c r="O146" s="116">
        <v>0.31847133757961776</v>
      </c>
    </row>
    <row r="147" spans="1:16" x14ac:dyDescent="0.25">
      <c r="B147" s="114" t="s">
        <v>83</v>
      </c>
      <c r="C147" s="115">
        <v>351</v>
      </c>
      <c r="D147" s="116">
        <v>-0.21476510067114096</v>
      </c>
      <c r="E147" s="115">
        <v>0</v>
      </c>
      <c r="F147" s="116">
        <f t="shared" si="6"/>
        <v>-1</v>
      </c>
      <c r="G147" s="115">
        <v>460</v>
      </c>
      <c r="H147" s="116" t="str">
        <f t="shared" si="6"/>
        <v>-</v>
      </c>
      <c r="I147" s="115">
        <v>456</v>
      </c>
      <c r="J147" s="116">
        <f t="shared" si="6"/>
        <v>-8.6956521739129933E-3</v>
      </c>
      <c r="K147" s="115">
        <v>509</v>
      </c>
      <c r="L147" s="116">
        <f t="shared" si="6"/>
        <v>0.11622807017543857</v>
      </c>
      <c r="M147" s="115">
        <v>495</v>
      </c>
      <c r="N147" s="116">
        <v>-2.7504911591355596E-2</v>
      </c>
      <c r="O147" s="116">
        <v>0.41025641025641035</v>
      </c>
    </row>
    <row r="148" spans="1:16" x14ac:dyDescent="0.25">
      <c r="B148" s="114" t="s">
        <v>85</v>
      </c>
      <c r="C148" s="115">
        <v>362</v>
      </c>
      <c r="D148" s="116">
        <v>-0.35815602836879434</v>
      </c>
      <c r="E148" s="115">
        <v>169</v>
      </c>
      <c r="F148" s="116">
        <f t="shared" si="6"/>
        <v>-0.53314917127071826</v>
      </c>
      <c r="G148" s="115">
        <v>399</v>
      </c>
      <c r="H148" s="116">
        <f t="shared" si="6"/>
        <v>1.36094674556213</v>
      </c>
      <c r="I148" s="115">
        <v>554</v>
      </c>
      <c r="J148" s="116">
        <f t="shared" si="6"/>
        <v>0.38847117794486219</v>
      </c>
      <c r="K148" s="115">
        <v>557</v>
      </c>
      <c r="L148" s="116">
        <f t="shared" si="6"/>
        <v>5.4151624548737232E-3</v>
      </c>
      <c r="M148" s="115">
        <v>633</v>
      </c>
      <c r="N148" s="116">
        <v>0.13644524236983835</v>
      </c>
      <c r="O148" s="116">
        <v>0.74861878453038666</v>
      </c>
    </row>
    <row r="149" spans="1:16" x14ac:dyDescent="0.25">
      <c r="B149" s="114" t="s">
        <v>87</v>
      </c>
      <c r="C149" s="115">
        <v>374</v>
      </c>
      <c r="D149" s="116">
        <v>-0.41194968553459121</v>
      </c>
      <c r="E149" s="115">
        <v>122</v>
      </c>
      <c r="F149" s="116">
        <f t="shared" si="6"/>
        <v>-0.6737967914438503</v>
      </c>
      <c r="G149" s="115">
        <v>487</v>
      </c>
      <c r="H149" s="116">
        <f t="shared" si="6"/>
        <v>2.9918032786885247</v>
      </c>
      <c r="I149" s="115">
        <v>710</v>
      </c>
      <c r="J149" s="116">
        <f t="shared" si="6"/>
        <v>0.4579055441478439</v>
      </c>
      <c r="K149" s="115">
        <v>556</v>
      </c>
      <c r="L149" s="116">
        <f t="shared" si="6"/>
        <v>-0.21690140845070427</v>
      </c>
      <c r="M149" s="115"/>
      <c r="N149" s="116" t="s">
        <v>229</v>
      </c>
      <c r="O149" s="116" t="s">
        <v>229</v>
      </c>
    </row>
    <row r="150" spans="1:16" x14ac:dyDescent="0.25">
      <c r="A150" s="120"/>
      <c r="B150" s="114" t="s">
        <v>89</v>
      </c>
      <c r="C150" s="115">
        <v>772</v>
      </c>
      <c r="D150" s="116">
        <v>-0.10232558139534886</v>
      </c>
      <c r="E150" s="115">
        <v>152</v>
      </c>
      <c r="F150" s="116">
        <f t="shared" si="6"/>
        <v>-0.80310880829015541</v>
      </c>
      <c r="G150" s="115">
        <v>957</v>
      </c>
      <c r="H150" s="116">
        <f t="shared" si="6"/>
        <v>5.2960526315789478</v>
      </c>
      <c r="I150" s="115">
        <v>1127</v>
      </c>
      <c r="J150" s="116">
        <f t="shared" si="6"/>
        <v>0.17763845350052243</v>
      </c>
      <c r="K150" s="115">
        <v>849</v>
      </c>
      <c r="L150" s="116">
        <f t="shared" si="6"/>
        <v>-0.24667258207630882</v>
      </c>
      <c r="M150" s="115"/>
      <c r="N150" s="116" t="s">
        <v>229</v>
      </c>
      <c r="O150" s="116" t="s">
        <v>229</v>
      </c>
    </row>
    <row r="151" spans="1:16" x14ac:dyDescent="0.25">
      <c r="B151" s="114" t="s">
        <v>91</v>
      </c>
      <c r="C151" s="115">
        <v>1065</v>
      </c>
      <c r="D151" s="116">
        <v>3.398058252427183E-2</v>
      </c>
      <c r="E151" s="115">
        <v>295</v>
      </c>
      <c r="F151" s="116">
        <f t="shared" si="6"/>
        <v>-0.72300469483568075</v>
      </c>
      <c r="G151" s="115">
        <v>1541</v>
      </c>
      <c r="H151" s="116">
        <f t="shared" si="6"/>
        <v>4.2237288135593216</v>
      </c>
      <c r="I151" s="115">
        <v>1713</v>
      </c>
      <c r="J151" s="116">
        <f t="shared" si="6"/>
        <v>0.11161583387410778</v>
      </c>
      <c r="K151" s="115">
        <v>1379</v>
      </c>
      <c r="L151" s="116">
        <f t="shared" si="6"/>
        <v>-0.19497956800934035</v>
      </c>
      <c r="M151" s="115"/>
      <c r="N151" s="116" t="s">
        <v>229</v>
      </c>
      <c r="O151" s="116" t="s">
        <v>229</v>
      </c>
    </row>
    <row r="152" spans="1:16" x14ac:dyDescent="0.25">
      <c r="B152" s="114" t="s">
        <v>93</v>
      </c>
      <c r="C152" s="115">
        <v>1219</v>
      </c>
      <c r="D152" s="116">
        <v>-0.14516129032258063</v>
      </c>
      <c r="E152" s="115">
        <v>244</v>
      </c>
      <c r="F152" s="116">
        <f t="shared" si="6"/>
        <v>-0.79983593109105822</v>
      </c>
      <c r="G152" s="115">
        <v>1347</v>
      </c>
      <c r="H152" s="116">
        <f t="shared" si="6"/>
        <v>4.5204918032786887</v>
      </c>
      <c r="I152" s="115">
        <v>2050</v>
      </c>
      <c r="J152" s="116">
        <f t="shared" si="6"/>
        <v>0.52190051967334816</v>
      </c>
      <c r="K152" s="115">
        <v>1862</v>
      </c>
      <c r="L152" s="116">
        <f t="shared" si="6"/>
        <v>-9.1707317073170702E-2</v>
      </c>
      <c r="M152" s="115"/>
      <c r="N152" s="116" t="s">
        <v>229</v>
      </c>
      <c r="O152" s="116" t="s">
        <v>229</v>
      </c>
    </row>
    <row r="153" spans="1:16" ht="15.75" x14ac:dyDescent="0.25">
      <c r="B153" s="117" t="s">
        <v>30</v>
      </c>
      <c r="C153" s="118">
        <v>9550</v>
      </c>
      <c r="D153" s="119">
        <v>-0.1299990890042817</v>
      </c>
      <c r="E153" s="118">
        <v>4053</v>
      </c>
      <c r="F153" s="119">
        <f t="shared" si="6"/>
        <v>-0.57560209424083775</v>
      </c>
      <c r="G153" s="118">
        <v>7314</v>
      </c>
      <c r="H153" s="119">
        <f t="shared" si="6"/>
        <v>0.80458919319022937</v>
      </c>
      <c r="I153" s="118">
        <v>11261</v>
      </c>
      <c r="J153" s="119">
        <f t="shared" si="6"/>
        <v>0.53964998632759098</v>
      </c>
      <c r="K153" s="118">
        <v>13316</v>
      </c>
      <c r="L153" s="119">
        <f t="shared" si="6"/>
        <v>0.18248823372702239</v>
      </c>
      <c r="M153" s="118">
        <v>8295</v>
      </c>
      <c r="N153" s="119">
        <v>-4.3252595155709339E-2</v>
      </c>
      <c r="O153" s="119">
        <v>0.35539215686274517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272</v>
      </c>
      <c r="O162" s="112" t="s">
        <v>273</v>
      </c>
    </row>
    <row r="163" spans="2:15" x14ac:dyDescent="0.25">
      <c r="B163" s="114" t="s">
        <v>71</v>
      </c>
      <c r="C163" s="115">
        <v>638</v>
      </c>
      <c r="D163" s="116">
        <v>7.4074074074074181E-2</v>
      </c>
      <c r="E163" s="115">
        <v>701</v>
      </c>
      <c r="F163" s="116">
        <f t="shared" ref="F163:L175" si="7">IFERROR(E163/C163-1,"-")</f>
        <v>9.8746081504702099E-2</v>
      </c>
      <c r="G163" s="115">
        <v>254</v>
      </c>
      <c r="H163" s="116">
        <f t="shared" si="7"/>
        <v>-0.63766048502139805</v>
      </c>
      <c r="I163" s="115">
        <v>659</v>
      </c>
      <c r="J163" s="116">
        <f t="shared" si="7"/>
        <v>1.5944881889763778</v>
      </c>
      <c r="K163" s="115">
        <v>1025</v>
      </c>
      <c r="L163" s="116">
        <f t="shared" si="7"/>
        <v>0.55538694992412752</v>
      </c>
      <c r="M163" s="115">
        <v>851</v>
      </c>
      <c r="N163" s="116">
        <v>-0.16975609756097565</v>
      </c>
      <c r="O163" s="116">
        <v>0.33385579937304066</v>
      </c>
    </row>
    <row r="164" spans="2:15" x14ac:dyDescent="0.25">
      <c r="B164" s="114" t="s">
        <v>73</v>
      </c>
      <c r="C164" s="115">
        <v>764</v>
      </c>
      <c r="D164" s="116">
        <v>1.7310252996005415E-2</v>
      </c>
      <c r="E164" s="115">
        <v>860</v>
      </c>
      <c r="F164" s="116">
        <f t="shared" si="7"/>
        <v>0.12565445026178002</v>
      </c>
      <c r="G164" s="115">
        <v>349</v>
      </c>
      <c r="H164" s="116">
        <f t="shared" si="7"/>
        <v>-0.59418604651162799</v>
      </c>
      <c r="I164" s="115">
        <v>884</v>
      </c>
      <c r="J164" s="116">
        <f t="shared" si="7"/>
        <v>1.5329512893982806</v>
      </c>
      <c r="K164" s="115">
        <v>854</v>
      </c>
      <c r="L164" s="116">
        <f t="shared" si="7"/>
        <v>-3.3936651583710398E-2</v>
      </c>
      <c r="M164" s="115">
        <v>776</v>
      </c>
      <c r="N164" s="116">
        <v>-9.1334894613583129E-2</v>
      </c>
      <c r="O164" s="116">
        <v>1.5706806282722585E-2</v>
      </c>
    </row>
    <row r="165" spans="2:15" x14ac:dyDescent="0.25">
      <c r="B165" s="114" t="s">
        <v>75</v>
      </c>
      <c r="C165" s="115">
        <v>610</v>
      </c>
      <c r="D165" s="116">
        <v>-5.1321928460342114E-2</v>
      </c>
      <c r="E165" s="115">
        <v>389</v>
      </c>
      <c r="F165" s="116">
        <f t="shared" si="7"/>
        <v>-0.36229508196721316</v>
      </c>
      <c r="G165" s="115">
        <v>544</v>
      </c>
      <c r="H165" s="116">
        <f t="shared" si="7"/>
        <v>0.39845758354755789</v>
      </c>
      <c r="I165" s="115">
        <v>918</v>
      </c>
      <c r="J165" s="116">
        <f t="shared" si="7"/>
        <v>0.6875</v>
      </c>
      <c r="K165" s="115">
        <v>952</v>
      </c>
      <c r="L165" s="116">
        <f t="shared" si="7"/>
        <v>3.7037037037036979E-2</v>
      </c>
      <c r="M165" s="115">
        <v>929</v>
      </c>
      <c r="N165" s="116">
        <v>-2.4159663865546244E-2</v>
      </c>
      <c r="O165" s="116">
        <v>0.52295081967213108</v>
      </c>
    </row>
    <row r="166" spans="2:15" x14ac:dyDescent="0.25">
      <c r="B166" s="114" t="s">
        <v>77</v>
      </c>
      <c r="C166" s="115">
        <v>458</v>
      </c>
      <c r="D166" s="116">
        <v>-0.20761245674740481</v>
      </c>
      <c r="E166" s="115">
        <v>0</v>
      </c>
      <c r="F166" s="116">
        <f t="shared" si="7"/>
        <v>-1</v>
      </c>
      <c r="G166" s="115">
        <v>552</v>
      </c>
      <c r="H166" s="116" t="str">
        <f t="shared" si="7"/>
        <v>-</v>
      </c>
      <c r="I166" s="115">
        <v>591</v>
      </c>
      <c r="J166" s="116">
        <f t="shared" si="7"/>
        <v>7.0652173913043459E-2</v>
      </c>
      <c r="K166" s="115">
        <v>615</v>
      </c>
      <c r="L166" s="116">
        <f t="shared" si="7"/>
        <v>4.0609137055837463E-2</v>
      </c>
      <c r="M166" s="115">
        <v>585</v>
      </c>
      <c r="N166" s="116">
        <v>-4.8780487804878092E-2</v>
      </c>
      <c r="O166" s="116">
        <v>0.27729257641921401</v>
      </c>
    </row>
    <row r="167" spans="2:15" x14ac:dyDescent="0.25">
      <c r="B167" s="114" t="s">
        <v>79</v>
      </c>
      <c r="C167" s="115">
        <v>632</v>
      </c>
      <c r="D167" s="116">
        <v>0.12655971479500883</v>
      </c>
      <c r="E167" s="115">
        <v>0</v>
      </c>
      <c r="F167" s="116">
        <f t="shared" si="7"/>
        <v>-1</v>
      </c>
      <c r="G167" s="115">
        <v>803</v>
      </c>
      <c r="H167" s="116" t="str">
        <f t="shared" si="7"/>
        <v>-</v>
      </c>
      <c r="I167" s="115">
        <v>585</v>
      </c>
      <c r="J167" s="116">
        <f t="shared" si="7"/>
        <v>-0.2714819427148194</v>
      </c>
      <c r="K167" s="115">
        <v>589</v>
      </c>
      <c r="L167" s="116">
        <f t="shared" si="7"/>
        <v>6.8376068376068133E-3</v>
      </c>
      <c r="M167" s="115">
        <v>640</v>
      </c>
      <c r="N167" s="116">
        <v>8.6587436332767442E-2</v>
      </c>
      <c r="O167" s="116">
        <v>1.2658227848101333E-2</v>
      </c>
    </row>
    <row r="168" spans="2:15" x14ac:dyDescent="0.25">
      <c r="B168" s="114" t="s">
        <v>81</v>
      </c>
      <c r="C168" s="115">
        <v>335</v>
      </c>
      <c r="D168" s="116">
        <v>0.30350194552529186</v>
      </c>
      <c r="E168" s="115">
        <v>0</v>
      </c>
      <c r="F168" s="116">
        <f t="shared" si="7"/>
        <v>-1</v>
      </c>
      <c r="G168" s="115">
        <v>396</v>
      </c>
      <c r="H168" s="116" t="str">
        <f t="shared" si="7"/>
        <v>-</v>
      </c>
      <c r="I168" s="115">
        <v>399</v>
      </c>
      <c r="J168" s="116">
        <f t="shared" si="7"/>
        <v>7.575757575757569E-3</v>
      </c>
      <c r="K168" s="115">
        <v>441</v>
      </c>
      <c r="L168" s="116">
        <f t="shared" si="7"/>
        <v>0.10526315789473695</v>
      </c>
      <c r="M168" s="115">
        <v>365</v>
      </c>
      <c r="N168" s="116">
        <v>-0.17233560090702948</v>
      </c>
      <c r="O168" s="116">
        <v>8.9552238805970186E-2</v>
      </c>
    </row>
    <row r="169" spans="2:15" x14ac:dyDescent="0.25">
      <c r="B169" s="114" t="s">
        <v>83</v>
      </c>
      <c r="C169" s="115">
        <v>424</v>
      </c>
      <c r="D169" s="116">
        <v>0.20797720797720798</v>
      </c>
      <c r="E169" s="115">
        <v>0</v>
      </c>
      <c r="F169" s="116">
        <f t="shared" si="7"/>
        <v>-1</v>
      </c>
      <c r="G169" s="115">
        <v>577</v>
      </c>
      <c r="H169" s="116" t="str">
        <f t="shared" si="7"/>
        <v>-</v>
      </c>
      <c r="I169" s="115">
        <v>405</v>
      </c>
      <c r="J169" s="116">
        <f t="shared" si="7"/>
        <v>-0.29809358752166382</v>
      </c>
      <c r="K169" s="115">
        <v>479</v>
      </c>
      <c r="L169" s="116">
        <f t="shared" si="7"/>
        <v>0.18271604938271602</v>
      </c>
      <c r="M169" s="115">
        <v>436</v>
      </c>
      <c r="N169" s="116">
        <v>-8.9770354906054228E-2</v>
      </c>
      <c r="O169" s="116">
        <v>2.8301886792452935E-2</v>
      </c>
    </row>
    <row r="170" spans="2:15" x14ac:dyDescent="0.25">
      <c r="B170" s="114" t="s">
        <v>85</v>
      </c>
      <c r="C170" s="115">
        <v>589</v>
      </c>
      <c r="D170" s="116">
        <v>-4.8465266558966102E-2</v>
      </c>
      <c r="E170" s="115">
        <v>171</v>
      </c>
      <c r="F170" s="116">
        <f t="shared" si="7"/>
        <v>-0.70967741935483875</v>
      </c>
      <c r="G170" s="115">
        <v>855</v>
      </c>
      <c r="H170" s="116">
        <f t="shared" si="7"/>
        <v>4</v>
      </c>
      <c r="I170" s="115">
        <v>879</v>
      </c>
      <c r="J170" s="116">
        <f t="shared" si="7"/>
        <v>2.8070175438596578E-2</v>
      </c>
      <c r="K170" s="115">
        <v>818</v>
      </c>
      <c r="L170" s="116">
        <f t="shared" si="7"/>
        <v>-6.9397042093287786E-2</v>
      </c>
      <c r="M170" s="115">
        <v>1062</v>
      </c>
      <c r="N170" s="116">
        <v>0.29828850855745714</v>
      </c>
      <c r="O170" s="116">
        <v>0.80305602716468583</v>
      </c>
    </row>
    <row r="171" spans="2:15" x14ac:dyDescent="0.25">
      <c r="B171" s="114" t="s">
        <v>87</v>
      </c>
      <c r="C171" s="115">
        <v>469</v>
      </c>
      <c r="D171" s="116">
        <v>-7.6771653543307061E-2</v>
      </c>
      <c r="E171" s="115">
        <v>103</v>
      </c>
      <c r="F171" s="116">
        <f t="shared" si="7"/>
        <v>-0.78038379530916846</v>
      </c>
      <c r="G171" s="115">
        <v>553</v>
      </c>
      <c r="H171" s="116">
        <f t="shared" si="7"/>
        <v>4.3689320388349513</v>
      </c>
      <c r="I171" s="115">
        <v>557</v>
      </c>
      <c r="J171" s="116">
        <f t="shared" si="7"/>
        <v>7.2332730560578096E-3</v>
      </c>
      <c r="K171" s="115">
        <v>548</v>
      </c>
      <c r="L171" s="116">
        <f t="shared" si="7"/>
        <v>-1.6157989228007152E-2</v>
      </c>
      <c r="M171" s="115"/>
      <c r="N171" s="116" t="s">
        <v>229</v>
      </c>
      <c r="O171" s="116" t="s">
        <v>229</v>
      </c>
    </row>
    <row r="172" spans="2:15" x14ac:dyDescent="0.25">
      <c r="B172" s="114" t="s">
        <v>89</v>
      </c>
      <c r="C172" s="115">
        <v>567</v>
      </c>
      <c r="D172" s="116">
        <v>1.0695187165775444E-2</v>
      </c>
      <c r="E172" s="115">
        <v>199</v>
      </c>
      <c r="F172" s="116">
        <f t="shared" si="7"/>
        <v>-0.64902998236331566</v>
      </c>
      <c r="G172" s="115">
        <v>633</v>
      </c>
      <c r="H172" s="116">
        <f t="shared" si="7"/>
        <v>2.1809045226130652</v>
      </c>
      <c r="I172" s="115">
        <v>660</v>
      </c>
      <c r="J172" s="116">
        <f t="shared" si="7"/>
        <v>4.2654028436019065E-2</v>
      </c>
      <c r="K172" s="115">
        <v>726</v>
      </c>
      <c r="L172" s="116">
        <f t="shared" si="7"/>
        <v>0.10000000000000009</v>
      </c>
      <c r="M172" s="115"/>
      <c r="N172" s="116" t="s">
        <v>229</v>
      </c>
      <c r="O172" s="116" t="s">
        <v>229</v>
      </c>
    </row>
    <row r="173" spans="2:15" x14ac:dyDescent="0.25">
      <c r="B173" s="114" t="s">
        <v>91</v>
      </c>
      <c r="C173" s="115">
        <v>606</v>
      </c>
      <c r="D173" s="116">
        <v>0.11808118081180807</v>
      </c>
      <c r="E173" s="115">
        <v>107</v>
      </c>
      <c r="F173" s="116">
        <f t="shared" si="7"/>
        <v>-0.82343234323432346</v>
      </c>
      <c r="G173" s="115">
        <v>866</v>
      </c>
      <c r="H173" s="116">
        <f t="shared" si="7"/>
        <v>7.0934579439252339</v>
      </c>
      <c r="I173" s="115">
        <v>960</v>
      </c>
      <c r="J173" s="116">
        <f t="shared" si="7"/>
        <v>0.10854503464203225</v>
      </c>
      <c r="K173" s="115">
        <v>984</v>
      </c>
      <c r="L173" s="116">
        <f t="shared" si="7"/>
        <v>2.4999999999999911E-2</v>
      </c>
      <c r="M173" s="115"/>
      <c r="N173" s="116" t="s">
        <v>229</v>
      </c>
      <c r="O173" s="116" t="s">
        <v>229</v>
      </c>
    </row>
    <row r="174" spans="2:15" x14ac:dyDescent="0.25">
      <c r="B174" s="114" t="s">
        <v>93</v>
      </c>
      <c r="C174" s="115">
        <v>617</v>
      </c>
      <c r="D174" s="116">
        <v>7.4912891986062657E-2</v>
      </c>
      <c r="E174" s="115">
        <v>244</v>
      </c>
      <c r="F174" s="116">
        <f t="shared" si="7"/>
        <v>-0.60453808752025928</v>
      </c>
      <c r="G174" s="115">
        <v>752</v>
      </c>
      <c r="H174" s="116">
        <f t="shared" si="7"/>
        <v>2.081967213114754</v>
      </c>
      <c r="I174" s="115">
        <v>1027</v>
      </c>
      <c r="J174" s="116">
        <f t="shared" si="7"/>
        <v>0.36569148936170204</v>
      </c>
      <c r="K174" s="115">
        <v>725</v>
      </c>
      <c r="L174" s="116">
        <f t="shared" si="7"/>
        <v>-0.29406037000973706</v>
      </c>
      <c r="M174" s="115"/>
      <c r="N174" s="116" t="s">
        <v>229</v>
      </c>
      <c r="O174" s="116" t="s">
        <v>229</v>
      </c>
    </row>
    <row r="175" spans="2:15" ht="15.75" x14ac:dyDescent="0.25">
      <c r="B175" s="117" t="s">
        <v>30</v>
      </c>
      <c r="C175" s="118">
        <v>6709</v>
      </c>
      <c r="D175" s="119">
        <v>2.5997858999847079E-2</v>
      </c>
      <c r="E175" s="118">
        <v>2906</v>
      </c>
      <c r="F175" s="119">
        <f t="shared" si="7"/>
        <v>-0.56685049932925913</v>
      </c>
      <c r="G175" s="118">
        <v>7134</v>
      </c>
      <c r="H175" s="119">
        <f t="shared" si="7"/>
        <v>1.4549208534067448</v>
      </c>
      <c r="I175" s="118">
        <v>8524</v>
      </c>
      <c r="J175" s="119">
        <f t="shared" si="7"/>
        <v>0.19484160358844971</v>
      </c>
      <c r="K175" s="118">
        <v>8756</v>
      </c>
      <c r="L175" s="119">
        <f t="shared" si="7"/>
        <v>2.7217268887846036E-2</v>
      </c>
      <c r="M175" s="118">
        <v>5644</v>
      </c>
      <c r="N175" s="119">
        <v>-2.2345401004676968E-2</v>
      </c>
      <c r="O175" s="119">
        <v>0.26831460674157293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272</v>
      </c>
      <c r="O184" s="112" t="s">
        <v>273</v>
      </c>
    </row>
    <row r="185" spans="1:16" x14ac:dyDescent="0.25">
      <c r="A185" s="120"/>
      <c r="B185" s="114" t="s">
        <v>71</v>
      </c>
      <c r="C185" s="115">
        <v>145</v>
      </c>
      <c r="D185" s="116">
        <v>-7.6433121019108263E-2</v>
      </c>
      <c r="E185" s="115">
        <v>222</v>
      </c>
      <c r="F185" s="116">
        <f t="shared" ref="F185:L197" si="8">IFERROR(E185/C185-1,"-")</f>
        <v>0.53103448275862064</v>
      </c>
      <c r="G185" s="115">
        <v>43</v>
      </c>
      <c r="H185" s="116">
        <f t="shared" si="8"/>
        <v>-0.80630630630630629</v>
      </c>
      <c r="I185" s="115">
        <v>170</v>
      </c>
      <c r="J185" s="116">
        <f t="shared" si="8"/>
        <v>2.9534883720930232</v>
      </c>
      <c r="K185" s="115">
        <v>239</v>
      </c>
      <c r="L185" s="116">
        <f t="shared" si="8"/>
        <v>0.40588235294117636</v>
      </c>
      <c r="M185" s="115">
        <v>277</v>
      </c>
      <c r="N185" s="116">
        <v>0.15899581589958167</v>
      </c>
      <c r="O185" s="116">
        <v>0.91034482758620694</v>
      </c>
    </row>
    <row r="186" spans="1:16" x14ac:dyDescent="0.25">
      <c r="B186" s="114" t="s">
        <v>73</v>
      </c>
      <c r="C186" s="115">
        <v>138</v>
      </c>
      <c r="D186" s="116">
        <v>-0.27368421052631575</v>
      </c>
      <c r="E186" s="115">
        <v>148</v>
      </c>
      <c r="F186" s="116">
        <f t="shared" si="8"/>
        <v>7.2463768115942129E-2</v>
      </c>
      <c r="G186" s="115">
        <v>37</v>
      </c>
      <c r="H186" s="116">
        <f t="shared" si="8"/>
        <v>-0.75</v>
      </c>
      <c r="I186" s="115">
        <v>179</v>
      </c>
      <c r="J186" s="116">
        <f t="shared" si="8"/>
        <v>3.8378378378378377</v>
      </c>
      <c r="K186" s="115">
        <v>200</v>
      </c>
      <c r="L186" s="116">
        <f t="shared" si="8"/>
        <v>0.11731843575418988</v>
      </c>
      <c r="M186" s="115">
        <v>198</v>
      </c>
      <c r="N186" s="116">
        <v>-1.0000000000000009E-2</v>
      </c>
      <c r="O186" s="116">
        <v>0.43478260869565211</v>
      </c>
    </row>
    <row r="187" spans="1:16" x14ac:dyDescent="0.25">
      <c r="B187" s="114" t="s">
        <v>75</v>
      </c>
      <c r="C187" s="115">
        <v>138</v>
      </c>
      <c r="D187" s="116">
        <v>-0.24590163934426235</v>
      </c>
      <c r="E187" s="115">
        <v>85</v>
      </c>
      <c r="F187" s="116">
        <f t="shared" si="8"/>
        <v>-0.38405797101449279</v>
      </c>
      <c r="G187" s="115">
        <v>32</v>
      </c>
      <c r="H187" s="116">
        <f t="shared" si="8"/>
        <v>-0.62352941176470589</v>
      </c>
      <c r="I187" s="115">
        <v>197</v>
      </c>
      <c r="J187" s="116">
        <f t="shared" si="8"/>
        <v>5.15625</v>
      </c>
      <c r="K187" s="115">
        <v>206</v>
      </c>
      <c r="L187" s="116">
        <f t="shared" si="8"/>
        <v>4.5685279187817285E-2</v>
      </c>
      <c r="M187" s="115">
        <v>181</v>
      </c>
      <c r="N187" s="116">
        <v>-0.12135922330097082</v>
      </c>
      <c r="O187" s="116">
        <v>0.31159420289855078</v>
      </c>
    </row>
    <row r="188" spans="1:16" x14ac:dyDescent="0.25">
      <c r="B188" s="114" t="s">
        <v>77</v>
      </c>
      <c r="C188" s="115">
        <v>120</v>
      </c>
      <c r="D188" s="116">
        <v>-0.3908629441624365</v>
      </c>
      <c r="E188" s="115">
        <v>0</v>
      </c>
      <c r="F188" s="116">
        <f t="shared" si="8"/>
        <v>-1</v>
      </c>
      <c r="G188" s="115">
        <v>31</v>
      </c>
      <c r="H188" s="116" t="str">
        <f t="shared" si="8"/>
        <v>-</v>
      </c>
      <c r="I188" s="115">
        <v>118</v>
      </c>
      <c r="J188" s="116">
        <f t="shared" si="8"/>
        <v>2.806451612903226</v>
      </c>
      <c r="K188" s="115">
        <v>119</v>
      </c>
      <c r="L188" s="116">
        <f t="shared" si="8"/>
        <v>8.4745762711864181E-3</v>
      </c>
      <c r="M188" s="115">
        <v>107</v>
      </c>
      <c r="N188" s="116">
        <v>-0.10084033613445376</v>
      </c>
      <c r="O188" s="116">
        <v>-0.10833333333333328</v>
      </c>
    </row>
    <row r="189" spans="1:16" x14ac:dyDescent="0.25">
      <c r="B189" s="114" t="s">
        <v>79</v>
      </c>
      <c r="C189" s="115">
        <v>130</v>
      </c>
      <c r="D189" s="116">
        <v>0.13043478260869557</v>
      </c>
      <c r="E189" s="115">
        <v>0</v>
      </c>
      <c r="F189" s="116">
        <f t="shared" si="8"/>
        <v>-1</v>
      </c>
      <c r="G189" s="115">
        <v>99</v>
      </c>
      <c r="H189" s="116" t="str">
        <f t="shared" si="8"/>
        <v>-</v>
      </c>
      <c r="I189" s="115">
        <v>117</v>
      </c>
      <c r="J189" s="116">
        <f t="shared" si="8"/>
        <v>0.18181818181818188</v>
      </c>
      <c r="K189" s="115">
        <v>90</v>
      </c>
      <c r="L189" s="116">
        <f t="shared" si="8"/>
        <v>-0.23076923076923073</v>
      </c>
      <c r="M189" s="115">
        <v>133</v>
      </c>
      <c r="N189" s="116">
        <v>0.47777777777777786</v>
      </c>
      <c r="O189" s="116">
        <v>2.3076923076922995E-2</v>
      </c>
    </row>
    <row r="190" spans="1:16" x14ac:dyDescent="0.25">
      <c r="B190" s="114" t="s">
        <v>120</v>
      </c>
      <c r="C190" s="115">
        <v>100</v>
      </c>
      <c r="D190" s="116">
        <v>6.3829787234042534E-2</v>
      </c>
      <c r="E190" s="115">
        <v>0</v>
      </c>
      <c r="F190" s="116">
        <f t="shared" si="8"/>
        <v>-1</v>
      </c>
      <c r="G190" s="115">
        <v>63</v>
      </c>
      <c r="H190" s="116" t="str">
        <f t="shared" si="8"/>
        <v>-</v>
      </c>
      <c r="I190" s="115">
        <v>96</v>
      </c>
      <c r="J190" s="116">
        <f t="shared" si="8"/>
        <v>0.52380952380952372</v>
      </c>
      <c r="K190" s="115">
        <v>86</v>
      </c>
      <c r="L190" s="116">
        <f t="shared" si="8"/>
        <v>-0.10416666666666663</v>
      </c>
      <c r="M190" s="115">
        <v>117</v>
      </c>
      <c r="N190" s="116">
        <v>0.36046511627906974</v>
      </c>
      <c r="O190" s="116">
        <v>0.16999999999999993</v>
      </c>
    </row>
    <row r="191" spans="1:16" x14ac:dyDescent="0.25">
      <c r="B191" s="114" t="s">
        <v>83</v>
      </c>
      <c r="C191" s="115">
        <v>77</v>
      </c>
      <c r="D191" s="116">
        <v>-0.31858407079646023</v>
      </c>
      <c r="E191" s="115">
        <v>0</v>
      </c>
      <c r="F191" s="116">
        <f t="shared" si="8"/>
        <v>-1</v>
      </c>
      <c r="G191" s="115">
        <v>83</v>
      </c>
      <c r="H191" s="116" t="str">
        <f t="shared" si="8"/>
        <v>-</v>
      </c>
      <c r="I191" s="115">
        <v>109</v>
      </c>
      <c r="J191" s="116">
        <f t="shared" si="8"/>
        <v>0.31325301204819267</v>
      </c>
      <c r="K191" s="115">
        <v>135</v>
      </c>
      <c r="L191" s="116">
        <f t="shared" si="8"/>
        <v>0.23853211009174302</v>
      </c>
      <c r="M191" s="115">
        <v>123</v>
      </c>
      <c r="N191" s="116">
        <v>-8.8888888888888906E-2</v>
      </c>
      <c r="O191" s="116">
        <v>0.59740259740259738</v>
      </c>
    </row>
    <row r="192" spans="1:16" x14ac:dyDescent="0.25">
      <c r="B192" s="114" t="s">
        <v>85</v>
      </c>
      <c r="C192" s="115">
        <v>80</v>
      </c>
      <c r="D192" s="116">
        <v>-4.7619047619047672E-2</v>
      </c>
      <c r="E192" s="115">
        <v>49</v>
      </c>
      <c r="F192" s="116">
        <f t="shared" si="8"/>
        <v>-0.38749999999999996</v>
      </c>
      <c r="G192" s="115">
        <v>103</v>
      </c>
      <c r="H192" s="116">
        <f t="shared" si="8"/>
        <v>1.1020408163265305</v>
      </c>
      <c r="I192" s="115">
        <v>180</v>
      </c>
      <c r="J192" s="116">
        <f t="shared" si="8"/>
        <v>0.74757281553398047</v>
      </c>
      <c r="K192" s="115">
        <v>119</v>
      </c>
      <c r="L192" s="116">
        <f t="shared" si="8"/>
        <v>-0.33888888888888891</v>
      </c>
      <c r="M192" s="115">
        <v>112</v>
      </c>
      <c r="N192" s="116">
        <v>-5.8823529411764719E-2</v>
      </c>
      <c r="O192" s="116">
        <v>0.39999999999999991</v>
      </c>
    </row>
    <row r="193" spans="2:16" x14ac:dyDescent="0.25">
      <c r="B193" s="114" t="s">
        <v>87</v>
      </c>
      <c r="C193" s="115">
        <v>107</v>
      </c>
      <c r="D193" s="116">
        <v>-2.7272727272727226E-2</v>
      </c>
      <c r="E193" s="115">
        <v>74</v>
      </c>
      <c r="F193" s="116">
        <f t="shared" si="8"/>
        <v>-0.30841121495327106</v>
      </c>
      <c r="G193" s="115">
        <v>87</v>
      </c>
      <c r="H193" s="116">
        <f t="shared" si="8"/>
        <v>0.17567567567567566</v>
      </c>
      <c r="I193" s="115">
        <v>97</v>
      </c>
      <c r="J193" s="116">
        <f t="shared" si="8"/>
        <v>0.11494252873563227</v>
      </c>
      <c r="K193" s="115">
        <v>102</v>
      </c>
      <c r="L193" s="116">
        <f t="shared" si="8"/>
        <v>5.1546391752577359E-2</v>
      </c>
      <c r="M193" s="115"/>
      <c r="N193" s="116" t="s">
        <v>229</v>
      </c>
      <c r="O193" s="116" t="s">
        <v>229</v>
      </c>
    </row>
    <row r="194" spans="2:16" x14ac:dyDescent="0.25">
      <c r="B194" s="114" t="s">
        <v>89</v>
      </c>
      <c r="C194" s="115">
        <v>101</v>
      </c>
      <c r="D194" s="116">
        <v>-0.50731707317073171</v>
      </c>
      <c r="E194" s="115">
        <v>47</v>
      </c>
      <c r="F194" s="116">
        <f t="shared" si="8"/>
        <v>-0.53465346534653468</v>
      </c>
      <c r="G194" s="115">
        <v>177</v>
      </c>
      <c r="H194" s="116">
        <f t="shared" si="8"/>
        <v>2.7659574468085109</v>
      </c>
      <c r="I194" s="115">
        <v>110</v>
      </c>
      <c r="J194" s="116">
        <f t="shared" si="8"/>
        <v>-0.37853107344632764</v>
      </c>
      <c r="K194" s="115">
        <v>137</v>
      </c>
      <c r="L194" s="116">
        <f t="shared" si="8"/>
        <v>0.24545454545454537</v>
      </c>
      <c r="M194" s="115"/>
      <c r="N194" s="116" t="s">
        <v>229</v>
      </c>
      <c r="O194" s="116" t="s">
        <v>229</v>
      </c>
    </row>
    <row r="195" spans="2:16" x14ac:dyDescent="0.25">
      <c r="B195" s="114" t="s">
        <v>91</v>
      </c>
      <c r="C195" s="115">
        <v>183</v>
      </c>
      <c r="D195" s="116">
        <v>0.11585365853658547</v>
      </c>
      <c r="E195" s="115">
        <v>57</v>
      </c>
      <c r="F195" s="116">
        <f t="shared" si="8"/>
        <v>-0.68852459016393441</v>
      </c>
      <c r="G195" s="115">
        <v>403</v>
      </c>
      <c r="H195" s="116">
        <f t="shared" si="8"/>
        <v>6.0701754385964914</v>
      </c>
      <c r="I195" s="115">
        <v>182</v>
      </c>
      <c r="J195" s="116">
        <f t="shared" si="8"/>
        <v>-0.54838709677419351</v>
      </c>
      <c r="K195" s="115">
        <v>273</v>
      </c>
      <c r="L195" s="116">
        <f t="shared" si="8"/>
        <v>0.5</v>
      </c>
      <c r="M195" s="115"/>
      <c r="N195" s="116" t="s">
        <v>229</v>
      </c>
      <c r="O195" s="116" t="s">
        <v>229</v>
      </c>
    </row>
    <row r="196" spans="2:16" x14ac:dyDescent="0.25">
      <c r="B196" s="114" t="s">
        <v>93</v>
      </c>
      <c r="C196" s="115">
        <v>165</v>
      </c>
      <c r="D196" s="116">
        <v>-8.8397790055248615E-2</v>
      </c>
      <c r="E196" s="115">
        <v>74</v>
      </c>
      <c r="F196" s="116">
        <f t="shared" si="8"/>
        <v>-0.55151515151515151</v>
      </c>
      <c r="G196" s="115">
        <v>199</v>
      </c>
      <c r="H196" s="116">
        <f t="shared" si="8"/>
        <v>1.689189189189189</v>
      </c>
      <c r="I196" s="115">
        <v>281</v>
      </c>
      <c r="J196" s="116">
        <f t="shared" si="8"/>
        <v>0.4120603015075377</v>
      </c>
      <c r="K196" s="115">
        <v>228</v>
      </c>
      <c r="L196" s="116">
        <f t="shared" si="8"/>
        <v>-0.18861209964412806</v>
      </c>
      <c r="M196" s="115"/>
      <c r="N196" s="116" t="s">
        <v>229</v>
      </c>
      <c r="O196" s="116" t="s">
        <v>229</v>
      </c>
    </row>
    <row r="197" spans="2:16" ht="15.75" x14ac:dyDescent="0.25">
      <c r="B197" s="117" t="s">
        <v>30</v>
      </c>
      <c r="C197" s="118">
        <v>1484</v>
      </c>
      <c r="D197" s="119">
        <v>-0.17233686558839934</v>
      </c>
      <c r="E197" s="118">
        <v>812</v>
      </c>
      <c r="F197" s="119">
        <f t="shared" si="8"/>
        <v>-0.45283018867924529</v>
      </c>
      <c r="G197" s="118">
        <v>1357</v>
      </c>
      <c r="H197" s="119">
        <f t="shared" si="8"/>
        <v>0.67118226600985231</v>
      </c>
      <c r="I197" s="118">
        <v>1836</v>
      </c>
      <c r="J197" s="119">
        <f t="shared" si="8"/>
        <v>0.35298452468680908</v>
      </c>
      <c r="K197" s="118">
        <v>1934</v>
      </c>
      <c r="L197" s="119">
        <f t="shared" si="8"/>
        <v>5.3376906318082895E-2</v>
      </c>
      <c r="M197" s="118">
        <v>1248</v>
      </c>
      <c r="N197" s="119">
        <v>4.5226130653266416E-2</v>
      </c>
      <c r="O197" s="119">
        <v>0.34482758620689657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272</v>
      </c>
      <c r="O206" s="112" t="s">
        <v>273</v>
      </c>
    </row>
    <row r="207" spans="2:16" x14ac:dyDescent="0.25">
      <c r="B207" s="114" t="s">
        <v>71</v>
      </c>
      <c r="C207" s="115">
        <v>258</v>
      </c>
      <c r="D207" s="116">
        <v>0.1415929203539823</v>
      </c>
      <c r="E207" s="115">
        <v>231</v>
      </c>
      <c r="F207" s="116">
        <f t="shared" ref="F207:L219" si="9">IFERROR(E207/C207-1,"-")</f>
        <v>-0.10465116279069764</v>
      </c>
      <c r="G207" s="115">
        <v>38</v>
      </c>
      <c r="H207" s="116">
        <f t="shared" si="9"/>
        <v>-0.83549783549783552</v>
      </c>
      <c r="I207" s="115">
        <v>270</v>
      </c>
      <c r="J207" s="116">
        <f t="shared" si="9"/>
        <v>6.1052631578947372</v>
      </c>
      <c r="K207" s="115">
        <v>297</v>
      </c>
      <c r="L207" s="116">
        <f t="shared" si="9"/>
        <v>0.10000000000000009</v>
      </c>
      <c r="M207" s="115">
        <v>273</v>
      </c>
      <c r="N207" s="116">
        <v>-8.0808080808080773E-2</v>
      </c>
      <c r="O207" s="116">
        <v>5.8139534883721034E-2</v>
      </c>
    </row>
    <row r="208" spans="2:16" x14ac:dyDescent="0.25">
      <c r="B208" s="114" t="s">
        <v>73</v>
      </c>
      <c r="C208" s="115">
        <v>163</v>
      </c>
      <c r="D208" s="116">
        <v>-8.4269662921348298E-2</v>
      </c>
      <c r="E208" s="115">
        <v>215</v>
      </c>
      <c r="F208" s="116">
        <f t="shared" si="9"/>
        <v>0.31901840490797539</v>
      </c>
      <c r="G208" s="115">
        <v>44</v>
      </c>
      <c r="H208" s="116">
        <f t="shared" si="9"/>
        <v>-0.79534883720930227</v>
      </c>
      <c r="I208" s="115">
        <v>270</v>
      </c>
      <c r="J208" s="116">
        <f t="shared" si="9"/>
        <v>5.1363636363636367</v>
      </c>
      <c r="K208" s="115">
        <v>263</v>
      </c>
      <c r="L208" s="116">
        <f t="shared" si="9"/>
        <v>-2.5925925925925908E-2</v>
      </c>
      <c r="M208" s="115">
        <v>326</v>
      </c>
      <c r="N208" s="116">
        <v>0.23954372623574138</v>
      </c>
      <c r="O208" s="116">
        <v>1</v>
      </c>
    </row>
    <row r="209" spans="2:16" x14ac:dyDescent="0.25">
      <c r="B209" s="114" t="s">
        <v>75</v>
      </c>
      <c r="C209" s="115">
        <v>209</v>
      </c>
      <c r="D209" s="116">
        <v>0.10000000000000009</v>
      </c>
      <c r="E209" s="115">
        <v>81</v>
      </c>
      <c r="F209" s="116">
        <f t="shared" si="9"/>
        <v>-0.61244019138755978</v>
      </c>
      <c r="G209" s="115">
        <v>46</v>
      </c>
      <c r="H209" s="116">
        <f t="shared" si="9"/>
        <v>-0.4320987654320988</v>
      </c>
      <c r="I209" s="115">
        <v>212</v>
      </c>
      <c r="J209" s="116">
        <f t="shared" si="9"/>
        <v>3.6086956521739131</v>
      </c>
      <c r="K209" s="115">
        <v>247</v>
      </c>
      <c r="L209" s="116">
        <f t="shared" si="9"/>
        <v>0.16509433962264142</v>
      </c>
      <c r="M209" s="115">
        <v>210</v>
      </c>
      <c r="N209" s="116">
        <v>-0.1497975708502024</v>
      </c>
      <c r="O209" s="116">
        <v>4.7846889952152249E-3</v>
      </c>
    </row>
    <row r="210" spans="2:16" x14ac:dyDescent="0.25">
      <c r="B210" s="114" t="s">
        <v>77</v>
      </c>
      <c r="C210" s="115">
        <v>91</v>
      </c>
      <c r="D210" s="116">
        <v>-0.17272727272727273</v>
      </c>
      <c r="E210" s="115">
        <v>0</v>
      </c>
      <c r="F210" s="116">
        <f t="shared" si="9"/>
        <v>-1</v>
      </c>
      <c r="G210" s="115">
        <v>49</v>
      </c>
      <c r="H210" s="116" t="str">
        <f t="shared" si="9"/>
        <v>-</v>
      </c>
      <c r="I210" s="115">
        <v>157</v>
      </c>
      <c r="J210" s="116">
        <f t="shared" si="9"/>
        <v>2.204081632653061</v>
      </c>
      <c r="K210" s="115">
        <v>160</v>
      </c>
      <c r="L210" s="116">
        <f t="shared" si="9"/>
        <v>1.9108280254777066E-2</v>
      </c>
      <c r="M210" s="115">
        <v>191</v>
      </c>
      <c r="N210" s="116">
        <v>0.19375000000000009</v>
      </c>
      <c r="O210" s="116">
        <v>1.098901098901099</v>
      </c>
    </row>
    <row r="211" spans="2:16" x14ac:dyDescent="0.25">
      <c r="B211" s="114" t="s">
        <v>79</v>
      </c>
      <c r="C211" s="115">
        <v>92</v>
      </c>
      <c r="D211" s="116">
        <v>3.3707865168539408E-2</v>
      </c>
      <c r="E211" s="115">
        <v>0</v>
      </c>
      <c r="F211" s="116">
        <f t="shared" si="9"/>
        <v>-1</v>
      </c>
      <c r="G211" s="115">
        <v>58</v>
      </c>
      <c r="H211" s="116" t="str">
        <f t="shared" si="9"/>
        <v>-</v>
      </c>
      <c r="I211" s="115">
        <v>143</v>
      </c>
      <c r="J211" s="116">
        <f t="shared" si="9"/>
        <v>1.4655172413793105</v>
      </c>
      <c r="K211" s="115">
        <v>160</v>
      </c>
      <c r="L211" s="116">
        <f t="shared" si="9"/>
        <v>0.11888111888111896</v>
      </c>
      <c r="M211" s="115">
        <v>146</v>
      </c>
      <c r="N211" s="116">
        <v>-8.7500000000000022E-2</v>
      </c>
      <c r="O211" s="116">
        <v>0.58695652173913038</v>
      </c>
    </row>
    <row r="212" spans="2:16" x14ac:dyDescent="0.25">
      <c r="B212" s="114" t="s">
        <v>81</v>
      </c>
      <c r="C212" s="115">
        <v>77</v>
      </c>
      <c r="D212" s="116">
        <v>0.16666666666666674</v>
      </c>
      <c r="E212" s="115">
        <v>0</v>
      </c>
      <c r="F212" s="116">
        <f t="shared" si="9"/>
        <v>-1</v>
      </c>
      <c r="G212" s="115">
        <v>76</v>
      </c>
      <c r="H212" s="116" t="str">
        <f t="shared" si="9"/>
        <v>-</v>
      </c>
      <c r="I212" s="115">
        <v>125</v>
      </c>
      <c r="J212" s="116">
        <f t="shared" si="9"/>
        <v>0.64473684210526305</v>
      </c>
      <c r="K212" s="115">
        <v>86</v>
      </c>
      <c r="L212" s="116">
        <f t="shared" si="9"/>
        <v>-0.31200000000000006</v>
      </c>
      <c r="M212" s="115">
        <v>103</v>
      </c>
      <c r="N212" s="116">
        <v>0.19767441860465107</v>
      </c>
      <c r="O212" s="116">
        <v>0.33766233766233755</v>
      </c>
    </row>
    <row r="213" spans="2:16" x14ac:dyDescent="0.25">
      <c r="B213" s="114" t="s">
        <v>83</v>
      </c>
      <c r="C213" s="115">
        <v>105</v>
      </c>
      <c r="D213" s="116">
        <v>9.6153846153845812E-3</v>
      </c>
      <c r="E213" s="115">
        <v>0</v>
      </c>
      <c r="F213" s="116">
        <f t="shared" si="9"/>
        <v>-1</v>
      </c>
      <c r="G213" s="115">
        <v>133</v>
      </c>
      <c r="H213" s="116" t="str">
        <f t="shared" si="9"/>
        <v>-</v>
      </c>
      <c r="I213" s="115">
        <v>98</v>
      </c>
      <c r="J213" s="116">
        <f t="shared" si="9"/>
        <v>-0.26315789473684215</v>
      </c>
      <c r="K213" s="115">
        <v>303</v>
      </c>
      <c r="L213" s="116">
        <f t="shared" si="9"/>
        <v>2.0918367346938775</v>
      </c>
      <c r="M213" s="115">
        <v>146</v>
      </c>
      <c r="N213" s="116">
        <v>-0.51815181518151809</v>
      </c>
      <c r="O213" s="116">
        <v>0.39047619047619042</v>
      </c>
    </row>
    <row r="214" spans="2:16" x14ac:dyDescent="0.25">
      <c r="B214" s="114" t="s">
        <v>85</v>
      </c>
      <c r="C214" s="115">
        <v>106</v>
      </c>
      <c r="D214" s="116">
        <v>-4.5045045045045029E-2</v>
      </c>
      <c r="E214" s="115">
        <v>48</v>
      </c>
      <c r="F214" s="116">
        <f t="shared" si="9"/>
        <v>-0.54716981132075471</v>
      </c>
      <c r="G214" s="115">
        <v>100</v>
      </c>
      <c r="H214" s="116">
        <f t="shared" si="9"/>
        <v>1.0833333333333335</v>
      </c>
      <c r="I214" s="115">
        <v>369</v>
      </c>
      <c r="J214" s="116">
        <f t="shared" si="9"/>
        <v>2.69</v>
      </c>
      <c r="K214" s="115">
        <v>234</v>
      </c>
      <c r="L214" s="116">
        <f t="shared" si="9"/>
        <v>-0.36585365853658536</v>
      </c>
      <c r="M214" s="115">
        <v>193</v>
      </c>
      <c r="N214" s="116">
        <v>-0.17521367521367526</v>
      </c>
      <c r="O214" s="116">
        <v>0.820754716981132</v>
      </c>
    </row>
    <row r="215" spans="2:16" x14ac:dyDescent="0.25">
      <c r="B215" s="114" t="s">
        <v>87</v>
      </c>
      <c r="C215" s="115">
        <v>118</v>
      </c>
      <c r="D215" s="116">
        <v>0.31111111111111112</v>
      </c>
      <c r="E215" s="115">
        <v>19</v>
      </c>
      <c r="F215" s="116">
        <f t="shared" si="9"/>
        <v>-0.83898305084745761</v>
      </c>
      <c r="G215" s="115">
        <v>122</v>
      </c>
      <c r="H215" s="116">
        <f t="shared" si="9"/>
        <v>5.4210526315789478</v>
      </c>
      <c r="I215" s="115">
        <v>209</v>
      </c>
      <c r="J215" s="116">
        <f t="shared" si="9"/>
        <v>0.71311475409836067</v>
      </c>
      <c r="K215" s="115">
        <v>146</v>
      </c>
      <c r="L215" s="116">
        <f t="shared" si="9"/>
        <v>-0.30143540669856461</v>
      </c>
      <c r="M215" s="115"/>
      <c r="N215" s="116" t="s">
        <v>229</v>
      </c>
      <c r="O215" s="116" t="s">
        <v>229</v>
      </c>
    </row>
    <row r="216" spans="2:16" x14ac:dyDescent="0.25">
      <c r="B216" s="114" t="s">
        <v>89</v>
      </c>
      <c r="C216" s="115">
        <v>107</v>
      </c>
      <c r="D216" s="116">
        <v>-0.10084033613445376</v>
      </c>
      <c r="E216" s="115">
        <v>30</v>
      </c>
      <c r="F216" s="116">
        <f t="shared" si="9"/>
        <v>-0.71962616822429903</v>
      </c>
      <c r="G216" s="115">
        <v>167</v>
      </c>
      <c r="H216" s="116">
        <f t="shared" si="9"/>
        <v>4.5666666666666664</v>
      </c>
      <c r="I216" s="115">
        <v>124</v>
      </c>
      <c r="J216" s="116">
        <f t="shared" si="9"/>
        <v>-0.25748502994011979</v>
      </c>
      <c r="K216" s="115">
        <v>156</v>
      </c>
      <c r="L216" s="116">
        <f t="shared" si="9"/>
        <v>0.25806451612903225</v>
      </c>
      <c r="M216" s="115"/>
      <c r="N216" s="116" t="s">
        <v>229</v>
      </c>
      <c r="O216" s="116" t="s">
        <v>229</v>
      </c>
    </row>
    <row r="217" spans="2:16" x14ac:dyDescent="0.25">
      <c r="B217" s="114" t="s">
        <v>91</v>
      </c>
      <c r="C217" s="115">
        <v>152</v>
      </c>
      <c r="D217" s="116">
        <v>-0.13636363636363635</v>
      </c>
      <c r="E217" s="115">
        <v>48</v>
      </c>
      <c r="F217" s="116">
        <f t="shared" si="9"/>
        <v>-0.68421052631578949</v>
      </c>
      <c r="G217" s="115">
        <v>242</v>
      </c>
      <c r="H217" s="116">
        <f t="shared" si="9"/>
        <v>4.041666666666667</v>
      </c>
      <c r="I217" s="115">
        <v>302</v>
      </c>
      <c r="J217" s="116">
        <f t="shared" si="9"/>
        <v>0.24793388429752072</v>
      </c>
      <c r="K217" s="115">
        <v>294</v>
      </c>
      <c r="L217" s="116">
        <f t="shared" si="9"/>
        <v>-2.6490066225165587E-2</v>
      </c>
      <c r="M217" s="115"/>
      <c r="N217" s="116" t="s">
        <v>229</v>
      </c>
      <c r="O217" s="116" t="s">
        <v>229</v>
      </c>
    </row>
    <row r="218" spans="2:16" x14ac:dyDescent="0.25">
      <c r="B218" s="114" t="s">
        <v>93</v>
      </c>
      <c r="C218" s="115">
        <v>388</v>
      </c>
      <c r="D218" s="116">
        <v>0.98974358974358978</v>
      </c>
      <c r="E218" s="115">
        <v>43</v>
      </c>
      <c r="F218" s="116">
        <f t="shared" si="9"/>
        <v>-0.88917525773195871</v>
      </c>
      <c r="G218" s="115">
        <v>258</v>
      </c>
      <c r="H218" s="116">
        <f t="shared" si="9"/>
        <v>5</v>
      </c>
      <c r="I218" s="115">
        <v>294</v>
      </c>
      <c r="J218" s="116">
        <f t="shared" si="9"/>
        <v>0.13953488372093026</v>
      </c>
      <c r="K218" s="115">
        <v>291</v>
      </c>
      <c r="L218" s="116">
        <f t="shared" si="9"/>
        <v>-1.0204081632653073E-2</v>
      </c>
      <c r="M218" s="115"/>
      <c r="N218" s="116" t="s">
        <v>229</v>
      </c>
      <c r="O218" s="116" t="s">
        <v>229</v>
      </c>
    </row>
    <row r="219" spans="2:16" ht="15.75" x14ac:dyDescent="0.25">
      <c r="B219" s="117" t="s">
        <v>30</v>
      </c>
      <c r="C219" s="118">
        <v>1866</v>
      </c>
      <c r="D219" s="119">
        <v>0.12817412333736389</v>
      </c>
      <c r="E219" s="118">
        <v>784</v>
      </c>
      <c r="F219" s="119">
        <f t="shared" si="9"/>
        <v>-0.57984994640943199</v>
      </c>
      <c r="G219" s="118">
        <v>1333</v>
      </c>
      <c r="H219" s="119">
        <f t="shared" si="9"/>
        <v>0.70025510204081631</v>
      </c>
      <c r="I219" s="118">
        <v>2573</v>
      </c>
      <c r="J219" s="119">
        <f t="shared" si="9"/>
        <v>0.93023255813953498</v>
      </c>
      <c r="K219" s="118">
        <v>2637</v>
      </c>
      <c r="L219" s="119">
        <f t="shared" si="9"/>
        <v>2.4873688301593422E-2</v>
      </c>
      <c r="M219" s="118">
        <v>1588</v>
      </c>
      <c r="N219" s="119">
        <v>-9.2571428571428527E-2</v>
      </c>
      <c r="O219" s="119">
        <v>0.44232515894641233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272</v>
      </c>
      <c r="O228" s="112" t="s">
        <v>273</v>
      </c>
    </row>
    <row r="229" spans="2:16" x14ac:dyDescent="0.25">
      <c r="B229" s="114" t="s">
        <v>71</v>
      </c>
      <c r="C229" s="115">
        <v>145</v>
      </c>
      <c r="D229" s="116">
        <v>-7.6433121019108263E-2</v>
      </c>
      <c r="E229" s="115">
        <v>222</v>
      </c>
      <c r="F229" s="116">
        <f t="shared" ref="F229:L241" si="10">IFERROR(E229/C229-1,"-")</f>
        <v>0.53103448275862064</v>
      </c>
      <c r="G229" s="115">
        <v>43</v>
      </c>
      <c r="H229" s="116">
        <f t="shared" si="10"/>
        <v>-0.80630630630630629</v>
      </c>
      <c r="I229" s="115">
        <v>170</v>
      </c>
      <c r="J229" s="116">
        <f t="shared" si="10"/>
        <v>2.9534883720930232</v>
      </c>
      <c r="K229" s="115">
        <v>239</v>
      </c>
      <c r="L229" s="116">
        <f t="shared" si="10"/>
        <v>0.40588235294117636</v>
      </c>
      <c r="M229" s="115">
        <v>277</v>
      </c>
      <c r="N229" s="116">
        <v>0.15899581589958167</v>
      </c>
      <c r="O229" s="116">
        <v>0.91034482758620694</v>
      </c>
    </row>
    <row r="230" spans="2:16" x14ac:dyDescent="0.25">
      <c r="B230" s="114" t="s">
        <v>73</v>
      </c>
      <c r="C230" s="115">
        <v>138</v>
      </c>
      <c r="D230" s="116">
        <v>-0.27368421052631575</v>
      </c>
      <c r="E230" s="115">
        <v>148</v>
      </c>
      <c r="F230" s="116">
        <f t="shared" si="10"/>
        <v>7.2463768115942129E-2</v>
      </c>
      <c r="G230" s="115">
        <v>37</v>
      </c>
      <c r="H230" s="116">
        <f t="shared" si="10"/>
        <v>-0.75</v>
      </c>
      <c r="I230" s="115">
        <v>179</v>
      </c>
      <c r="J230" s="116">
        <f t="shared" si="10"/>
        <v>3.8378378378378377</v>
      </c>
      <c r="K230" s="115">
        <v>200</v>
      </c>
      <c r="L230" s="116">
        <f t="shared" si="10"/>
        <v>0.11731843575418988</v>
      </c>
      <c r="M230" s="115">
        <v>198</v>
      </c>
      <c r="N230" s="116">
        <v>-1.0000000000000009E-2</v>
      </c>
      <c r="O230" s="116">
        <v>0.43478260869565211</v>
      </c>
    </row>
    <row r="231" spans="2:16" x14ac:dyDescent="0.25">
      <c r="B231" s="114" t="s">
        <v>75</v>
      </c>
      <c r="C231" s="115">
        <v>138</v>
      </c>
      <c r="D231" s="116">
        <v>-0.24590163934426235</v>
      </c>
      <c r="E231" s="115">
        <v>85</v>
      </c>
      <c r="F231" s="116">
        <f t="shared" si="10"/>
        <v>-0.38405797101449279</v>
      </c>
      <c r="G231" s="115">
        <v>32</v>
      </c>
      <c r="H231" s="116">
        <f t="shared" si="10"/>
        <v>-0.62352941176470589</v>
      </c>
      <c r="I231" s="115">
        <v>197</v>
      </c>
      <c r="J231" s="116">
        <f t="shared" si="10"/>
        <v>5.15625</v>
      </c>
      <c r="K231" s="115">
        <v>206</v>
      </c>
      <c r="L231" s="116">
        <f t="shared" si="10"/>
        <v>4.5685279187817285E-2</v>
      </c>
      <c r="M231" s="115">
        <v>181</v>
      </c>
      <c r="N231" s="116">
        <v>-0.12135922330097082</v>
      </c>
      <c r="O231" s="116">
        <v>0.31159420289855078</v>
      </c>
    </row>
    <row r="232" spans="2:16" x14ac:dyDescent="0.25">
      <c r="B232" s="114" t="s">
        <v>77</v>
      </c>
      <c r="C232" s="115">
        <v>120</v>
      </c>
      <c r="D232" s="116">
        <v>-0.3908629441624365</v>
      </c>
      <c r="E232" s="115">
        <v>0</v>
      </c>
      <c r="F232" s="116">
        <f t="shared" si="10"/>
        <v>-1</v>
      </c>
      <c r="G232" s="115">
        <v>31</v>
      </c>
      <c r="H232" s="116" t="str">
        <f t="shared" si="10"/>
        <v>-</v>
      </c>
      <c r="I232" s="115">
        <v>118</v>
      </c>
      <c r="J232" s="116">
        <f t="shared" si="10"/>
        <v>2.806451612903226</v>
      </c>
      <c r="K232" s="115">
        <v>119</v>
      </c>
      <c r="L232" s="116">
        <f t="shared" si="10"/>
        <v>8.4745762711864181E-3</v>
      </c>
      <c r="M232" s="115">
        <v>107</v>
      </c>
      <c r="N232" s="116">
        <v>-0.10084033613445376</v>
      </c>
      <c r="O232" s="116">
        <v>-0.10833333333333328</v>
      </c>
    </row>
    <row r="233" spans="2:16" x14ac:dyDescent="0.25">
      <c r="B233" s="114" t="s">
        <v>79</v>
      </c>
      <c r="C233" s="115">
        <v>130</v>
      </c>
      <c r="D233" s="116">
        <v>0.13043478260869557</v>
      </c>
      <c r="E233" s="115">
        <v>0</v>
      </c>
      <c r="F233" s="116">
        <f t="shared" si="10"/>
        <v>-1</v>
      </c>
      <c r="G233" s="115">
        <v>99</v>
      </c>
      <c r="H233" s="116" t="str">
        <f t="shared" si="10"/>
        <v>-</v>
      </c>
      <c r="I233" s="115">
        <v>117</v>
      </c>
      <c r="J233" s="116">
        <f t="shared" si="10"/>
        <v>0.18181818181818188</v>
      </c>
      <c r="K233" s="115">
        <v>90</v>
      </c>
      <c r="L233" s="116">
        <f t="shared" si="10"/>
        <v>-0.23076923076923073</v>
      </c>
      <c r="M233" s="115">
        <v>133</v>
      </c>
      <c r="N233" s="116">
        <v>0.47777777777777786</v>
      </c>
      <c r="O233" s="116">
        <v>2.3076923076922995E-2</v>
      </c>
    </row>
    <row r="234" spans="2:16" x14ac:dyDescent="0.25">
      <c r="B234" s="114" t="s">
        <v>81</v>
      </c>
      <c r="C234" s="115">
        <v>100</v>
      </c>
      <c r="D234" s="116">
        <v>6.3829787234042534E-2</v>
      </c>
      <c r="E234" s="115">
        <v>0</v>
      </c>
      <c r="F234" s="116">
        <f t="shared" si="10"/>
        <v>-1</v>
      </c>
      <c r="G234" s="115">
        <v>63</v>
      </c>
      <c r="H234" s="116" t="str">
        <f t="shared" si="10"/>
        <v>-</v>
      </c>
      <c r="I234" s="115">
        <v>96</v>
      </c>
      <c r="J234" s="116">
        <f t="shared" si="10"/>
        <v>0.52380952380952372</v>
      </c>
      <c r="K234" s="115">
        <v>86</v>
      </c>
      <c r="L234" s="116">
        <f t="shared" si="10"/>
        <v>-0.10416666666666663</v>
      </c>
      <c r="M234" s="115">
        <v>117</v>
      </c>
      <c r="N234" s="116">
        <v>0.36046511627906974</v>
      </c>
      <c r="O234" s="116">
        <v>0.16999999999999993</v>
      </c>
    </row>
    <row r="235" spans="2:16" x14ac:dyDescent="0.25">
      <c r="B235" s="114" t="s">
        <v>83</v>
      </c>
      <c r="C235" s="115">
        <v>77</v>
      </c>
      <c r="D235" s="116">
        <v>-0.31858407079646023</v>
      </c>
      <c r="E235" s="115">
        <v>0</v>
      </c>
      <c r="F235" s="116">
        <f t="shared" si="10"/>
        <v>-1</v>
      </c>
      <c r="G235" s="115">
        <v>83</v>
      </c>
      <c r="H235" s="116" t="str">
        <f t="shared" si="10"/>
        <v>-</v>
      </c>
      <c r="I235" s="115">
        <v>109</v>
      </c>
      <c r="J235" s="116">
        <f t="shared" si="10"/>
        <v>0.31325301204819267</v>
      </c>
      <c r="K235" s="115">
        <v>135</v>
      </c>
      <c r="L235" s="116">
        <f t="shared" si="10"/>
        <v>0.23853211009174302</v>
      </c>
      <c r="M235" s="115">
        <v>123</v>
      </c>
      <c r="N235" s="116">
        <v>-8.8888888888888906E-2</v>
      </c>
      <c r="O235" s="116">
        <v>0.59740259740259738</v>
      </c>
    </row>
    <row r="236" spans="2:16" x14ac:dyDescent="0.25">
      <c r="B236" s="114" t="s">
        <v>85</v>
      </c>
      <c r="C236" s="115">
        <v>80</v>
      </c>
      <c r="D236" s="116">
        <v>-4.7619047619047672E-2</v>
      </c>
      <c r="E236" s="115">
        <v>49</v>
      </c>
      <c r="F236" s="116">
        <f t="shared" si="10"/>
        <v>-0.38749999999999996</v>
      </c>
      <c r="G236" s="115">
        <v>103</v>
      </c>
      <c r="H236" s="116">
        <f t="shared" si="10"/>
        <v>1.1020408163265305</v>
      </c>
      <c r="I236" s="115">
        <v>180</v>
      </c>
      <c r="J236" s="116">
        <f t="shared" si="10"/>
        <v>0.74757281553398047</v>
      </c>
      <c r="K236" s="115">
        <v>119</v>
      </c>
      <c r="L236" s="116">
        <f t="shared" si="10"/>
        <v>-0.33888888888888891</v>
      </c>
      <c r="M236" s="115">
        <v>112</v>
      </c>
      <c r="N236" s="116">
        <v>-5.8823529411764719E-2</v>
      </c>
      <c r="O236" s="116">
        <v>0.39999999999999991</v>
      </c>
    </row>
    <row r="237" spans="2:16" x14ac:dyDescent="0.25">
      <c r="B237" s="114" t="s">
        <v>87</v>
      </c>
      <c r="C237" s="115">
        <v>107</v>
      </c>
      <c r="D237" s="116">
        <v>-2.7272727272727226E-2</v>
      </c>
      <c r="E237" s="115">
        <v>74</v>
      </c>
      <c r="F237" s="116">
        <f t="shared" si="10"/>
        <v>-0.30841121495327106</v>
      </c>
      <c r="G237" s="115">
        <v>87</v>
      </c>
      <c r="H237" s="116">
        <f t="shared" si="10"/>
        <v>0.17567567567567566</v>
      </c>
      <c r="I237" s="115">
        <v>97</v>
      </c>
      <c r="J237" s="116">
        <f t="shared" si="10"/>
        <v>0.11494252873563227</v>
      </c>
      <c r="K237" s="115">
        <v>102</v>
      </c>
      <c r="L237" s="116">
        <f t="shared" si="10"/>
        <v>5.1546391752577359E-2</v>
      </c>
      <c r="M237" s="115"/>
      <c r="N237" s="116" t="s">
        <v>229</v>
      </c>
      <c r="O237" s="116" t="s">
        <v>229</v>
      </c>
    </row>
    <row r="238" spans="2:16" x14ac:dyDescent="0.25">
      <c r="B238" s="114" t="s">
        <v>89</v>
      </c>
      <c r="C238" s="115">
        <v>101</v>
      </c>
      <c r="D238" s="116">
        <v>-0.50731707317073171</v>
      </c>
      <c r="E238" s="115">
        <v>47</v>
      </c>
      <c r="F238" s="116">
        <f t="shared" si="10"/>
        <v>-0.53465346534653468</v>
      </c>
      <c r="G238" s="115">
        <v>177</v>
      </c>
      <c r="H238" s="116">
        <f t="shared" si="10"/>
        <v>2.7659574468085109</v>
      </c>
      <c r="I238" s="115">
        <v>110</v>
      </c>
      <c r="J238" s="116">
        <f t="shared" si="10"/>
        <v>-0.37853107344632764</v>
      </c>
      <c r="K238" s="115">
        <v>137</v>
      </c>
      <c r="L238" s="116">
        <f t="shared" si="10"/>
        <v>0.24545454545454537</v>
      </c>
      <c r="M238" s="115"/>
      <c r="N238" s="116" t="s">
        <v>229</v>
      </c>
      <c r="O238" s="116" t="s">
        <v>229</v>
      </c>
    </row>
    <row r="239" spans="2:16" x14ac:dyDescent="0.25">
      <c r="B239" s="114" t="s">
        <v>91</v>
      </c>
      <c r="C239" s="115">
        <v>183</v>
      </c>
      <c r="D239" s="116">
        <v>0.11585365853658547</v>
      </c>
      <c r="E239" s="115">
        <v>57</v>
      </c>
      <c r="F239" s="116">
        <f t="shared" si="10"/>
        <v>-0.68852459016393441</v>
      </c>
      <c r="G239" s="115">
        <v>403</v>
      </c>
      <c r="H239" s="116">
        <f t="shared" si="10"/>
        <v>6.0701754385964914</v>
      </c>
      <c r="I239" s="115">
        <v>182</v>
      </c>
      <c r="J239" s="116">
        <f t="shared" si="10"/>
        <v>-0.54838709677419351</v>
      </c>
      <c r="K239" s="115">
        <v>273</v>
      </c>
      <c r="L239" s="116">
        <f t="shared" si="10"/>
        <v>0.5</v>
      </c>
      <c r="M239" s="115"/>
      <c r="N239" s="116" t="s">
        <v>229</v>
      </c>
      <c r="O239" s="116" t="s">
        <v>229</v>
      </c>
    </row>
    <row r="240" spans="2:16" x14ac:dyDescent="0.25">
      <c r="B240" s="114" t="s">
        <v>93</v>
      </c>
      <c r="C240" s="115">
        <v>165</v>
      </c>
      <c r="D240" s="116">
        <v>-8.8397790055248615E-2</v>
      </c>
      <c r="E240" s="115">
        <v>74</v>
      </c>
      <c r="F240" s="116">
        <f t="shared" si="10"/>
        <v>-0.55151515151515151</v>
      </c>
      <c r="G240" s="115">
        <v>199</v>
      </c>
      <c r="H240" s="116">
        <f t="shared" si="10"/>
        <v>1.689189189189189</v>
      </c>
      <c r="I240" s="115">
        <v>281</v>
      </c>
      <c r="J240" s="116">
        <f t="shared" si="10"/>
        <v>0.4120603015075377</v>
      </c>
      <c r="K240" s="115">
        <v>228</v>
      </c>
      <c r="L240" s="116">
        <f t="shared" si="10"/>
        <v>-0.18861209964412806</v>
      </c>
      <c r="M240" s="115"/>
      <c r="N240" s="116" t="s">
        <v>229</v>
      </c>
      <c r="O240" s="116" t="s">
        <v>229</v>
      </c>
    </row>
    <row r="241" spans="2:16" ht="15.75" x14ac:dyDescent="0.25">
      <c r="B241" s="117" t="s">
        <v>30</v>
      </c>
      <c r="C241" s="118">
        <v>1484</v>
      </c>
      <c r="D241" s="119">
        <v>-0.17233686558839934</v>
      </c>
      <c r="E241" s="118">
        <v>812</v>
      </c>
      <c r="F241" s="119">
        <f t="shared" si="10"/>
        <v>-0.45283018867924529</v>
      </c>
      <c r="G241" s="118">
        <v>1357</v>
      </c>
      <c r="H241" s="119">
        <f t="shared" si="10"/>
        <v>0.67118226600985231</v>
      </c>
      <c r="I241" s="118">
        <v>1836</v>
      </c>
      <c r="J241" s="119">
        <f t="shared" si="10"/>
        <v>0.35298452468680908</v>
      </c>
      <c r="K241" s="118">
        <v>1934</v>
      </c>
      <c r="L241" s="119">
        <f t="shared" si="10"/>
        <v>5.3376906318082895E-2</v>
      </c>
      <c r="M241" s="118">
        <v>1248</v>
      </c>
      <c r="N241" s="119">
        <v>4.5226130653266416E-2</v>
      </c>
      <c r="O241" s="119">
        <v>0.34482758620689657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272</v>
      </c>
      <c r="O250" s="112" t="s">
        <v>273</v>
      </c>
    </row>
    <row r="251" spans="2:16" x14ac:dyDescent="0.25">
      <c r="B251" s="114" t="s">
        <v>71</v>
      </c>
      <c r="C251" s="115">
        <v>287</v>
      </c>
      <c r="D251" s="116">
        <v>-1.3745704467353903E-2</v>
      </c>
      <c r="E251" s="115">
        <v>301</v>
      </c>
      <c r="F251" s="116">
        <f t="shared" ref="F251:L263" si="11">IFERROR(E251/C251-1,"-")</f>
        <v>4.8780487804878092E-2</v>
      </c>
      <c r="G251" s="115">
        <v>2</v>
      </c>
      <c r="H251" s="116">
        <f t="shared" si="11"/>
        <v>-0.99335548172757471</v>
      </c>
      <c r="I251" s="115">
        <v>168</v>
      </c>
      <c r="J251" s="116">
        <f t="shared" si="11"/>
        <v>83</v>
      </c>
      <c r="K251" s="115">
        <v>190</v>
      </c>
      <c r="L251" s="116">
        <f t="shared" si="11"/>
        <v>0.13095238095238093</v>
      </c>
      <c r="M251" s="115">
        <v>268</v>
      </c>
      <c r="N251" s="116">
        <v>0.41052631578947363</v>
      </c>
      <c r="O251" s="116">
        <v>-6.6202090592334506E-2</v>
      </c>
    </row>
    <row r="252" spans="2:16" x14ac:dyDescent="0.25">
      <c r="B252" s="114" t="s">
        <v>73</v>
      </c>
      <c r="C252" s="115">
        <v>205</v>
      </c>
      <c r="D252" s="116">
        <v>-0.10480349344978168</v>
      </c>
      <c r="E252" s="115">
        <v>214</v>
      </c>
      <c r="F252" s="116">
        <f t="shared" si="11"/>
        <v>4.3902439024390283E-2</v>
      </c>
      <c r="G252" s="115">
        <v>2</v>
      </c>
      <c r="H252" s="116">
        <f t="shared" si="11"/>
        <v>-0.99065420560747663</v>
      </c>
      <c r="I252" s="115">
        <v>110</v>
      </c>
      <c r="J252" s="116">
        <f t="shared" si="11"/>
        <v>54</v>
      </c>
      <c r="K252" s="115">
        <v>153</v>
      </c>
      <c r="L252" s="116">
        <f t="shared" si="11"/>
        <v>0.39090909090909087</v>
      </c>
      <c r="M252" s="115">
        <v>235</v>
      </c>
      <c r="N252" s="116">
        <v>0.53594771241830075</v>
      </c>
      <c r="O252" s="116">
        <v>0.14634146341463405</v>
      </c>
    </row>
    <row r="253" spans="2:16" x14ac:dyDescent="0.25">
      <c r="B253" s="114" t="s">
        <v>75</v>
      </c>
      <c r="C253" s="115">
        <v>308</v>
      </c>
      <c r="D253" s="116">
        <v>0.21739130434782616</v>
      </c>
      <c r="E253" s="115">
        <v>115</v>
      </c>
      <c r="F253" s="116">
        <f t="shared" si="11"/>
        <v>-0.62662337662337664</v>
      </c>
      <c r="G253" s="115">
        <v>4</v>
      </c>
      <c r="H253" s="116">
        <f t="shared" si="11"/>
        <v>-0.9652173913043478</v>
      </c>
      <c r="I253" s="115">
        <v>124</v>
      </c>
      <c r="J253" s="116">
        <f t="shared" si="11"/>
        <v>30</v>
      </c>
      <c r="K253" s="115">
        <v>264</v>
      </c>
      <c r="L253" s="116">
        <f t="shared" si="11"/>
        <v>1.129032258064516</v>
      </c>
      <c r="M253" s="115">
        <v>198</v>
      </c>
      <c r="N253" s="116">
        <v>-0.25</v>
      </c>
      <c r="O253" s="116">
        <v>-0.3571428571428571</v>
      </c>
    </row>
    <row r="254" spans="2:16" x14ac:dyDescent="0.25">
      <c r="B254" s="114" t="s">
        <v>77</v>
      </c>
      <c r="C254" s="115">
        <v>175</v>
      </c>
      <c r="D254" s="116">
        <v>0.54867256637168138</v>
      </c>
      <c r="E254" s="115">
        <v>0</v>
      </c>
      <c r="F254" s="116">
        <f t="shared" si="11"/>
        <v>-1</v>
      </c>
      <c r="G254" s="115">
        <v>9</v>
      </c>
      <c r="H254" s="116" t="str">
        <f t="shared" si="11"/>
        <v>-</v>
      </c>
      <c r="I254" s="115">
        <v>101</v>
      </c>
      <c r="J254" s="116">
        <f t="shared" si="11"/>
        <v>10.222222222222221</v>
      </c>
      <c r="K254" s="115">
        <v>121</v>
      </c>
      <c r="L254" s="116">
        <f t="shared" si="11"/>
        <v>0.19801980198019797</v>
      </c>
      <c r="M254" s="115">
        <v>105</v>
      </c>
      <c r="N254" s="116">
        <v>-0.13223140495867769</v>
      </c>
      <c r="O254" s="116">
        <v>-0.4</v>
      </c>
    </row>
    <row r="255" spans="2:16" x14ac:dyDescent="0.25">
      <c r="B255" s="114" t="s">
        <v>79</v>
      </c>
      <c r="C255" s="115">
        <v>26</v>
      </c>
      <c r="D255" s="116">
        <v>-0.1333333333333333</v>
      </c>
      <c r="E255" s="115">
        <v>0</v>
      </c>
      <c r="F255" s="116">
        <f t="shared" si="11"/>
        <v>-1</v>
      </c>
      <c r="G255" s="115">
        <v>14</v>
      </c>
      <c r="H255" s="116" t="str">
        <f t="shared" si="11"/>
        <v>-</v>
      </c>
      <c r="I255" s="115">
        <v>33</v>
      </c>
      <c r="J255" s="116">
        <f t="shared" si="11"/>
        <v>1.3571428571428572</v>
      </c>
      <c r="K255" s="115">
        <v>21</v>
      </c>
      <c r="L255" s="116">
        <f t="shared" si="11"/>
        <v>-0.36363636363636365</v>
      </c>
      <c r="M255" s="115">
        <v>13</v>
      </c>
      <c r="N255" s="116">
        <v>-0.38095238095238093</v>
      </c>
      <c r="O255" s="116">
        <v>-0.5</v>
      </c>
    </row>
    <row r="256" spans="2:16" x14ac:dyDescent="0.25">
      <c r="B256" s="114" t="s">
        <v>81</v>
      </c>
      <c r="C256" s="115">
        <v>14</v>
      </c>
      <c r="D256" s="116">
        <v>0.27272727272727271</v>
      </c>
      <c r="E256" s="115">
        <v>0</v>
      </c>
      <c r="F256" s="116">
        <f t="shared" si="11"/>
        <v>-1</v>
      </c>
      <c r="G256" s="115">
        <v>3</v>
      </c>
      <c r="H256" s="116" t="str">
        <f t="shared" si="11"/>
        <v>-</v>
      </c>
      <c r="I256" s="115">
        <v>36</v>
      </c>
      <c r="J256" s="116">
        <f t="shared" si="11"/>
        <v>11</v>
      </c>
      <c r="K256" s="115">
        <v>26</v>
      </c>
      <c r="L256" s="116">
        <f t="shared" si="11"/>
        <v>-0.27777777777777779</v>
      </c>
      <c r="M256" s="115">
        <v>39</v>
      </c>
      <c r="N256" s="116">
        <v>0.5</v>
      </c>
      <c r="O256" s="116">
        <v>1.7857142857142856</v>
      </c>
    </row>
    <row r="257" spans="2:16" x14ac:dyDescent="0.25">
      <c r="B257" s="114" t="s">
        <v>83</v>
      </c>
      <c r="C257" s="115">
        <v>35</v>
      </c>
      <c r="D257" s="116">
        <v>1.1875</v>
      </c>
      <c r="E257" s="115">
        <v>0</v>
      </c>
      <c r="F257" s="116">
        <f t="shared" si="11"/>
        <v>-1</v>
      </c>
      <c r="G257" s="115">
        <v>27</v>
      </c>
      <c r="H257" s="116" t="str">
        <f t="shared" si="11"/>
        <v>-</v>
      </c>
      <c r="I257" s="115">
        <v>30</v>
      </c>
      <c r="J257" s="116">
        <f t="shared" si="11"/>
        <v>0.11111111111111116</v>
      </c>
      <c r="K257" s="115">
        <v>25</v>
      </c>
      <c r="L257" s="116">
        <f t="shared" si="11"/>
        <v>-0.16666666666666663</v>
      </c>
      <c r="M257" s="115">
        <v>46</v>
      </c>
      <c r="N257" s="116">
        <v>0.84000000000000008</v>
      </c>
      <c r="O257" s="116">
        <v>0.31428571428571428</v>
      </c>
    </row>
    <row r="258" spans="2:16" x14ac:dyDescent="0.25">
      <c r="B258" s="114" t="s">
        <v>85</v>
      </c>
      <c r="C258" s="115">
        <v>36</v>
      </c>
      <c r="D258" s="116">
        <v>-0.12195121951219512</v>
      </c>
      <c r="E258" s="115">
        <v>7</v>
      </c>
      <c r="F258" s="116">
        <f t="shared" si="11"/>
        <v>-0.80555555555555558</v>
      </c>
      <c r="G258" s="115">
        <v>20</v>
      </c>
      <c r="H258" s="116">
        <f t="shared" si="11"/>
        <v>1.8571428571428572</v>
      </c>
      <c r="I258" s="115">
        <v>21</v>
      </c>
      <c r="J258" s="116">
        <f t="shared" si="11"/>
        <v>5.0000000000000044E-2</v>
      </c>
      <c r="K258" s="115">
        <v>33</v>
      </c>
      <c r="L258" s="116">
        <f t="shared" si="11"/>
        <v>0.5714285714285714</v>
      </c>
      <c r="M258" s="115">
        <v>18</v>
      </c>
      <c r="N258" s="116">
        <v>-0.45454545454545459</v>
      </c>
      <c r="O258" s="116">
        <v>-0.5</v>
      </c>
    </row>
    <row r="259" spans="2:16" x14ac:dyDescent="0.25">
      <c r="B259" s="114" t="s">
        <v>87</v>
      </c>
      <c r="C259" s="115">
        <v>50</v>
      </c>
      <c r="D259" s="116">
        <v>0.72413793103448265</v>
      </c>
      <c r="E259" s="115">
        <v>0</v>
      </c>
      <c r="F259" s="116">
        <f t="shared" si="11"/>
        <v>-1</v>
      </c>
      <c r="G259" s="115">
        <v>17</v>
      </c>
      <c r="H259" s="116" t="str">
        <f t="shared" si="11"/>
        <v>-</v>
      </c>
      <c r="I259" s="115">
        <v>32</v>
      </c>
      <c r="J259" s="116">
        <f t="shared" si="11"/>
        <v>0.88235294117647056</v>
      </c>
      <c r="K259" s="115">
        <v>28</v>
      </c>
      <c r="L259" s="116">
        <f t="shared" si="11"/>
        <v>-0.125</v>
      </c>
      <c r="M259" s="115"/>
      <c r="N259" s="116" t="s">
        <v>229</v>
      </c>
      <c r="O259" s="116" t="s">
        <v>229</v>
      </c>
    </row>
    <row r="260" spans="2:16" x14ac:dyDescent="0.25">
      <c r="B260" s="114" t="s">
        <v>89</v>
      </c>
      <c r="C260" s="115">
        <v>100</v>
      </c>
      <c r="D260" s="116">
        <v>-0.2592592592592593</v>
      </c>
      <c r="E260" s="115">
        <v>15</v>
      </c>
      <c r="F260" s="116">
        <f t="shared" si="11"/>
        <v>-0.85</v>
      </c>
      <c r="G260" s="115">
        <v>109</v>
      </c>
      <c r="H260" s="116">
        <f t="shared" si="11"/>
        <v>6.2666666666666666</v>
      </c>
      <c r="I260" s="115">
        <v>130</v>
      </c>
      <c r="J260" s="116">
        <f t="shared" si="11"/>
        <v>0.19266055045871555</v>
      </c>
      <c r="K260" s="115">
        <v>115</v>
      </c>
      <c r="L260" s="116">
        <f t="shared" si="11"/>
        <v>-0.11538461538461542</v>
      </c>
      <c r="M260" s="115"/>
      <c r="N260" s="116" t="s">
        <v>229</v>
      </c>
      <c r="O260" s="116" t="s">
        <v>229</v>
      </c>
    </row>
    <row r="261" spans="2:16" x14ac:dyDescent="0.25">
      <c r="B261" s="114" t="s">
        <v>91</v>
      </c>
      <c r="C261" s="115">
        <v>181</v>
      </c>
      <c r="D261" s="116">
        <v>-0.5121293800539084</v>
      </c>
      <c r="E261" s="115">
        <v>11</v>
      </c>
      <c r="F261" s="116">
        <f t="shared" si="11"/>
        <v>-0.93922651933701662</v>
      </c>
      <c r="G261" s="115">
        <v>167</v>
      </c>
      <c r="H261" s="116">
        <f t="shared" si="11"/>
        <v>14.181818181818182</v>
      </c>
      <c r="I261" s="115">
        <v>126</v>
      </c>
      <c r="J261" s="116">
        <f t="shared" si="11"/>
        <v>-0.24550898203592819</v>
      </c>
      <c r="K261" s="115">
        <v>177</v>
      </c>
      <c r="L261" s="116">
        <f t="shared" si="11"/>
        <v>0.40476190476190466</v>
      </c>
      <c r="M261" s="115"/>
      <c r="N261" s="116" t="s">
        <v>229</v>
      </c>
      <c r="O261" s="116" t="s">
        <v>229</v>
      </c>
    </row>
    <row r="262" spans="2:16" x14ac:dyDescent="0.25">
      <c r="B262" s="114" t="s">
        <v>93</v>
      </c>
      <c r="C262" s="115">
        <v>206</v>
      </c>
      <c r="D262" s="116">
        <v>-0.27208480565371029</v>
      </c>
      <c r="E262" s="115">
        <v>8</v>
      </c>
      <c r="F262" s="116">
        <f t="shared" si="11"/>
        <v>-0.96116504854368934</v>
      </c>
      <c r="G262" s="115">
        <v>181</v>
      </c>
      <c r="H262" s="116">
        <f t="shared" si="11"/>
        <v>21.625</v>
      </c>
      <c r="I262" s="115">
        <v>164</v>
      </c>
      <c r="J262" s="116">
        <f t="shared" si="11"/>
        <v>-9.392265193370164E-2</v>
      </c>
      <c r="K262" s="115">
        <v>188</v>
      </c>
      <c r="L262" s="116">
        <f t="shared" si="11"/>
        <v>0.14634146341463405</v>
      </c>
      <c r="M262" s="115"/>
      <c r="N262" s="116" t="s">
        <v>229</v>
      </c>
      <c r="O262" s="116" t="s">
        <v>229</v>
      </c>
    </row>
    <row r="263" spans="2:16" ht="15.75" x14ac:dyDescent="0.25">
      <c r="B263" s="117" t="s">
        <v>30</v>
      </c>
      <c r="C263" s="118">
        <v>1623</v>
      </c>
      <c r="D263" s="119">
        <v>-9.9334073251942323E-2</v>
      </c>
      <c r="E263" s="118">
        <v>678</v>
      </c>
      <c r="F263" s="119">
        <f t="shared" si="11"/>
        <v>-0.58225508317929764</v>
      </c>
      <c r="G263" s="118">
        <v>555</v>
      </c>
      <c r="H263" s="119">
        <f t="shared" si="11"/>
        <v>-0.18141592920353977</v>
      </c>
      <c r="I263" s="118">
        <v>1075</v>
      </c>
      <c r="J263" s="119">
        <f t="shared" si="11"/>
        <v>0.93693693693693691</v>
      </c>
      <c r="K263" s="118">
        <v>1341</v>
      </c>
      <c r="L263" s="119">
        <f t="shared" si="11"/>
        <v>0.24744186046511629</v>
      </c>
      <c r="M263" s="118">
        <v>922</v>
      </c>
      <c r="N263" s="119">
        <v>0.10684273709483794</v>
      </c>
      <c r="O263" s="119">
        <v>-0.151012891344383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272</v>
      </c>
      <c r="O272" s="112" t="s">
        <v>273</v>
      </c>
    </row>
    <row r="273" spans="2:15" x14ac:dyDescent="0.25">
      <c r="B273" s="114" t="s">
        <v>71</v>
      </c>
      <c r="C273" s="115">
        <v>434</v>
      </c>
      <c r="D273" s="116">
        <v>-0.11608961303462317</v>
      </c>
      <c r="E273" s="115">
        <v>386</v>
      </c>
      <c r="F273" s="116">
        <f t="shared" ref="F273:L285" si="12">IFERROR(E273/C273-1,"-")</f>
        <v>-0.11059907834101379</v>
      </c>
      <c r="G273" s="115">
        <v>20</v>
      </c>
      <c r="H273" s="116">
        <f t="shared" si="12"/>
        <v>-0.94818652849740936</v>
      </c>
      <c r="I273" s="115">
        <v>275</v>
      </c>
      <c r="J273" s="116">
        <f t="shared" si="12"/>
        <v>12.75</v>
      </c>
      <c r="K273" s="115">
        <v>453</v>
      </c>
      <c r="L273" s="116">
        <f t="shared" si="12"/>
        <v>0.64727272727272722</v>
      </c>
      <c r="M273" s="115">
        <v>381</v>
      </c>
      <c r="N273" s="116">
        <v>-0.15894039735099341</v>
      </c>
      <c r="O273" s="116">
        <v>-0.12211981566820274</v>
      </c>
    </row>
    <row r="274" spans="2:15" x14ac:dyDescent="0.25">
      <c r="B274" s="114" t="s">
        <v>73</v>
      </c>
      <c r="C274" s="115">
        <v>374</v>
      </c>
      <c r="D274" s="116">
        <v>-0.26086956521739135</v>
      </c>
      <c r="E274" s="115">
        <v>408</v>
      </c>
      <c r="F274" s="116">
        <f t="shared" si="12"/>
        <v>9.0909090909090828E-2</v>
      </c>
      <c r="G274" s="115">
        <v>10</v>
      </c>
      <c r="H274" s="116">
        <f t="shared" si="12"/>
        <v>-0.97549019607843135</v>
      </c>
      <c r="I274" s="115">
        <v>245</v>
      </c>
      <c r="J274" s="116">
        <f t="shared" si="12"/>
        <v>23.5</v>
      </c>
      <c r="K274" s="115">
        <v>313</v>
      </c>
      <c r="L274" s="116">
        <f t="shared" si="12"/>
        <v>0.27755102040816326</v>
      </c>
      <c r="M274" s="115">
        <v>336</v>
      </c>
      <c r="N274" s="116">
        <v>7.348242811501593E-2</v>
      </c>
      <c r="O274" s="116">
        <v>-0.10160427807486627</v>
      </c>
    </row>
    <row r="275" spans="2:15" x14ac:dyDescent="0.25">
      <c r="B275" s="114" t="s">
        <v>75</v>
      </c>
      <c r="C275" s="115">
        <v>443</v>
      </c>
      <c r="D275" s="116">
        <v>5.2256532066508266E-2</v>
      </c>
      <c r="E275" s="115">
        <v>176</v>
      </c>
      <c r="F275" s="116">
        <f t="shared" si="12"/>
        <v>-0.60270880361173818</v>
      </c>
      <c r="G275" s="115">
        <v>24</v>
      </c>
      <c r="H275" s="116">
        <f t="shared" si="12"/>
        <v>-0.86363636363636365</v>
      </c>
      <c r="I275" s="115">
        <v>204</v>
      </c>
      <c r="J275" s="116">
        <f t="shared" si="12"/>
        <v>7.5</v>
      </c>
      <c r="K275" s="115">
        <v>321</v>
      </c>
      <c r="L275" s="116">
        <f t="shared" si="12"/>
        <v>0.57352941176470584</v>
      </c>
      <c r="M275" s="115">
        <v>324</v>
      </c>
      <c r="N275" s="116">
        <v>9.3457943925232545E-3</v>
      </c>
      <c r="O275" s="116">
        <v>-0.26862302483069977</v>
      </c>
    </row>
    <row r="276" spans="2:15" x14ac:dyDescent="0.25">
      <c r="B276" s="114" t="s">
        <v>77</v>
      </c>
      <c r="C276" s="115">
        <v>246</v>
      </c>
      <c r="D276" s="116">
        <v>-1.2048192771084376E-2</v>
      </c>
      <c r="E276" s="115">
        <v>0</v>
      </c>
      <c r="F276" s="116">
        <f t="shared" si="12"/>
        <v>-1</v>
      </c>
      <c r="G276" s="115">
        <v>35</v>
      </c>
      <c r="H276" s="116" t="str">
        <f t="shared" si="12"/>
        <v>-</v>
      </c>
      <c r="I276" s="115">
        <v>203</v>
      </c>
      <c r="J276" s="116">
        <f t="shared" si="12"/>
        <v>4.8</v>
      </c>
      <c r="K276" s="115">
        <v>279</v>
      </c>
      <c r="L276" s="116">
        <f t="shared" si="12"/>
        <v>0.37438423645320196</v>
      </c>
      <c r="M276" s="115">
        <v>205</v>
      </c>
      <c r="N276" s="116">
        <v>-0.26523297491039421</v>
      </c>
      <c r="O276" s="116">
        <v>-0.16666666666666663</v>
      </c>
    </row>
    <row r="277" spans="2:15" x14ac:dyDescent="0.25">
      <c r="B277" s="114" t="s">
        <v>79</v>
      </c>
      <c r="C277" s="115">
        <v>29</v>
      </c>
      <c r="D277" s="116">
        <v>-0.40816326530612246</v>
      </c>
      <c r="E277" s="115">
        <v>0</v>
      </c>
      <c r="F277" s="116">
        <f t="shared" si="12"/>
        <v>-1</v>
      </c>
      <c r="G277" s="115">
        <v>25</v>
      </c>
      <c r="H277" s="116" t="str">
        <f t="shared" si="12"/>
        <v>-</v>
      </c>
      <c r="I277" s="115">
        <v>52</v>
      </c>
      <c r="J277" s="116">
        <f t="shared" si="12"/>
        <v>1.08</v>
      </c>
      <c r="K277" s="115">
        <v>55</v>
      </c>
      <c r="L277" s="116">
        <f t="shared" si="12"/>
        <v>5.7692307692307709E-2</v>
      </c>
      <c r="M277" s="115">
        <v>46</v>
      </c>
      <c r="N277" s="116">
        <v>-0.16363636363636369</v>
      </c>
      <c r="O277" s="116">
        <v>0.5862068965517242</v>
      </c>
    </row>
    <row r="278" spans="2:15" x14ac:dyDescent="0.25">
      <c r="B278" s="114" t="s">
        <v>81</v>
      </c>
      <c r="C278" s="115">
        <v>38</v>
      </c>
      <c r="D278" s="116">
        <v>5.555555555555558E-2</v>
      </c>
      <c r="E278" s="115">
        <v>0</v>
      </c>
      <c r="F278" s="116">
        <f t="shared" si="12"/>
        <v>-1</v>
      </c>
      <c r="G278" s="115">
        <v>27</v>
      </c>
      <c r="H278" s="116" t="str">
        <f t="shared" si="12"/>
        <v>-</v>
      </c>
      <c r="I278" s="115">
        <v>51</v>
      </c>
      <c r="J278" s="116">
        <f t="shared" si="12"/>
        <v>0.88888888888888884</v>
      </c>
      <c r="K278" s="115">
        <v>33</v>
      </c>
      <c r="L278" s="116">
        <f t="shared" si="12"/>
        <v>-0.3529411764705882</v>
      </c>
      <c r="M278" s="115">
        <v>26</v>
      </c>
      <c r="N278" s="116">
        <v>-0.21212121212121215</v>
      </c>
      <c r="O278" s="116">
        <v>-0.31578947368421051</v>
      </c>
    </row>
    <row r="279" spans="2:15" x14ac:dyDescent="0.25">
      <c r="B279" s="114" t="s">
        <v>83</v>
      </c>
      <c r="C279" s="115">
        <v>52</v>
      </c>
      <c r="D279" s="116">
        <v>0.30000000000000004</v>
      </c>
      <c r="E279" s="115">
        <v>0</v>
      </c>
      <c r="F279" s="116">
        <f t="shared" si="12"/>
        <v>-1</v>
      </c>
      <c r="G279" s="115">
        <v>25</v>
      </c>
      <c r="H279" s="116" t="str">
        <f t="shared" si="12"/>
        <v>-</v>
      </c>
      <c r="I279" s="115">
        <v>26</v>
      </c>
      <c r="J279" s="116">
        <f t="shared" si="12"/>
        <v>4.0000000000000036E-2</v>
      </c>
      <c r="K279" s="115">
        <v>39</v>
      </c>
      <c r="L279" s="116">
        <f t="shared" si="12"/>
        <v>0.5</v>
      </c>
      <c r="M279" s="115">
        <v>47</v>
      </c>
      <c r="N279" s="116">
        <v>0.20512820512820507</v>
      </c>
      <c r="O279" s="116">
        <v>-9.6153846153846145E-2</v>
      </c>
    </row>
    <row r="280" spans="2:15" x14ac:dyDescent="0.25">
      <c r="B280" s="114" t="s">
        <v>85</v>
      </c>
      <c r="C280" s="115">
        <v>34</v>
      </c>
      <c r="D280" s="116">
        <v>-0.27659574468085102</v>
      </c>
      <c r="E280" s="115">
        <v>15</v>
      </c>
      <c r="F280" s="116">
        <f t="shared" si="12"/>
        <v>-0.55882352941176472</v>
      </c>
      <c r="G280" s="115">
        <v>28</v>
      </c>
      <c r="H280" s="116">
        <f t="shared" si="12"/>
        <v>0.8666666666666667</v>
      </c>
      <c r="I280" s="115">
        <v>15</v>
      </c>
      <c r="J280" s="116">
        <f t="shared" si="12"/>
        <v>-0.4642857142857143</v>
      </c>
      <c r="K280" s="115">
        <v>34</v>
      </c>
      <c r="L280" s="116">
        <f t="shared" si="12"/>
        <v>1.2666666666666666</v>
      </c>
      <c r="M280" s="115">
        <v>38</v>
      </c>
      <c r="N280" s="116">
        <v>0.11764705882352944</v>
      </c>
      <c r="O280" s="116">
        <v>0.11764705882352944</v>
      </c>
    </row>
    <row r="281" spans="2:15" x14ac:dyDescent="0.25">
      <c r="B281" s="114" t="s">
        <v>87</v>
      </c>
      <c r="C281" s="115">
        <v>38</v>
      </c>
      <c r="D281" s="116">
        <v>-0.20833333333333337</v>
      </c>
      <c r="E281" s="115">
        <v>25</v>
      </c>
      <c r="F281" s="116">
        <f t="shared" si="12"/>
        <v>-0.34210526315789469</v>
      </c>
      <c r="G281" s="115">
        <v>33</v>
      </c>
      <c r="H281" s="116">
        <f t="shared" si="12"/>
        <v>0.32000000000000006</v>
      </c>
      <c r="I281" s="115">
        <v>34</v>
      </c>
      <c r="J281" s="116">
        <f t="shared" si="12"/>
        <v>3.0303030303030276E-2</v>
      </c>
      <c r="K281" s="115">
        <v>37</v>
      </c>
      <c r="L281" s="116">
        <f t="shared" si="12"/>
        <v>8.8235294117646967E-2</v>
      </c>
      <c r="M281" s="115"/>
      <c r="N281" s="116" t="s">
        <v>229</v>
      </c>
      <c r="O281" s="116" t="s">
        <v>229</v>
      </c>
    </row>
    <row r="282" spans="2:15" x14ac:dyDescent="0.25">
      <c r="B282" s="114" t="s">
        <v>89</v>
      </c>
      <c r="C282" s="115">
        <v>255</v>
      </c>
      <c r="D282" s="116">
        <v>-0.11764705882352944</v>
      </c>
      <c r="E282" s="115">
        <v>20</v>
      </c>
      <c r="F282" s="116">
        <f t="shared" si="12"/>
        <v>-0.92156862745098045</v>
      </c>
      <c r="G282" s="115">
        <v>131</v>
      </c>
      <c r="H282" s="116">
        <f t="shared" si="12"/>
        <v>5.55</v>
      </c>
      <c r="I282" s="115">
        <v>161</v>
      </c>
      <c r="J282" s="116">
        <f t="shared" si="12"/>
        <v>0.2290076335877862</v>
      </c>
      <c r="K282" s="115">
        <v>242</v>
      </c>
      <c r="L282" s="116">
        <f t="shared" si="12"/>
        <v>0.50310559006211175</v>
      </c>
      <c r="M282" s="115"/>
      <c r="N282" s="116" t="s">
        <v>229</v>
      </c>
      <c r="O282" s="116" t="s">
        <v>229</v>
      </c>
    </row>
    <row r="283" spans="2:15" x14ac:dyDescent="0.25">
      <c r="B283" s="114" t="s">
        <v>91</v>
      </c>
      <c r="C283" s="115">
        <v>352</v>
      </c>
      <c r="D283" s="116">
        <v>-0.2573839662447257</v>
      </c>
      <c r="E283" s="115">
        <v>27</v>
      </c>
      <c r="F283" s="116">
        <f t="shared" si="12"/>
        <v>-0.92329545454545459</v>
      </c>
      <c r="G283" s="115">
        <v>237</v>
      </c>
      <c r="H283" s="116">
        <f t="shared" si="12"/>
        <v>7.7777777777777786</v>
      </c>
      <c r="I283" s="115">
        <v>262</v>
      </c>
      <c r="J283" s="116">
        <f t="shared" si="12"/>
        <v>0.10548523206751059</v>
      </c>
      <c r="K283" s="115">
        <v>292</v>
      </c>
      <c r="L283" s="116">
        <f t="shared" si="12"/>
        <v>0.11450381679389321</v>
      </c>
      <c r="M283" s="115"/>
      <c r="N283" s="116" t="s">
        <v>229</v>
      </c>
      <c r="O283" s="116" t="s">
        <v>229</v>
      </c>
    </row>
    <row r="284" spans="2:15" x14ac:dyDescent="0.25">
      <c r="B284" s="114" t="s">
        <v>93</v>
      </c>
      <c r="C284" s="115">
        <v>386</v>
      </c>
      <c r="D284" s="116">
        <v>-0.21063394683026582</v>
      </c>
      <c r="E284" s="115">
        <v>24</v>
      </c>
      <c r="F284" s="116">
        <f t="shared" si="12"/>
        <v>-0.93782383419689119</v>
      </c>
      <c r="G284" s="115">
        <v>324</v>
      </c>
      <c r="H284" s="116">
        <f t="shared" si="12"/>
        <v>12.5</v>
      </c>
      <c r="I284" s="115">
        <v>357</v>
      </c>
      <c r="J284" s="116">
        <f t="shared" si="12"/>
        <v>0.10185185185185186</v>
      </c>
      <c r="K284" s="115">
        <v>357</v>
      </c>
      <c r="L284" s="116">
        <f t="shared" si="12"/>
        <v>0</v>
      </c>
      <c r="M284" s="115"/>
      <c r="N284" s="116" t="s">
        <v>229</v>
      </c>
      <c r="O284" s="116" t="s">
        <v>229</v>
      </c>
    </row>
    <row r="285" spans="2:15" ht="15.75" x14ac:dyDescent="0.25">
      <c r="B285" s="117" t="s">
        <v>30</v>
      </c>
      <c r="C285" s="118">
        <v>2681</v>
      </c>
      <c r="D285" s="119">
        <v>-0.14590633959859833</v>
      </c>
      <c r="E285" s="118">
        <v>1097</v>
      </c>
      <c r="F285" s="119">
        <f t="shared" si="12"/>
        <v>-0.59082431928384938</v>
      </c>
      <c r="G285" s="118">
        <v>919</v>
      </c>
      <c r="H285" s="119">
        <f t="shared" si="12"/>
        <v>-0.16226071103008199</v>
      </c>
      <c r="I285" s="118">
        <v>1885</v>
      </c>
      <c r="J285" s="119">
        <f t="shared" si="12"/>
        <v>1.0511425462459196</v>
      </c>
      <c r="K285" s="118">
        <v>2455</v>
      </c>
      <c r="L285" s="119">
        <f t="shared" si="12"/>
        <v>0.3023872679045092</v>
      </c>
      <c r="M285" s="118">
        <v>1403</v>
      </c>
      <c r="N285" s="119">
        <v>-8.1204977079240348E-2</v>
      </c>
      <c r="O285" s="119">
        <v>-0.14969696969696966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E31A6-61AC-490E-BEB2-7D5926B5C145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23019</v>
      </c>
      <c r="D9" s="115">
        <v>20999</v>
      </c>
      <c r="E9" s="116">
        <f t="shared" ref="E9:E21" si="0">D9/C9-1</f>
        <v>-8.7753594856422978E-2</v>
      </c>
      <c r="F9" s="115">
        <v>20553</v>
      </c>
      <c r="G9" s="116">
        <f>F9/D9-1</f>
        <v>-2.1239106624124982E-2</v>
      </c>
      <c r="H9" s="115">
        <v>20553</v>
      </c>
      <c r="I9" s="116">
        <f>H9/F9-1</f>
        <v>0</v>
      </c>
      <c r="J9" s="115">
        <v>4767</v>
      </c>
      <c r="K9" s="116">
        <v>-0.76806305648810391</v>
      </c>
      <c r="L9" s="115">
        <v>14146</v>
      </c>
      <c r="M9" s="116">
        <f t="shared" ref="M9:M21" si="1">IFERROR(L9/J9-1,"-")</f>
        <v>1.9674847912733373</v>
      </c>
      <c r="N9" s="115">
        <v>23609</v>
      </c>
      <c r="O9" s="116">
        <f>IFERROR(N9/L9-1,"-")</f>
        <v>0.66895235402233855</v>
      </c>
      <c r="P9" s="98">
        <f>N9/F9-1</f>
        <v>0.14868875589938213</v>
      </c>
      <c r="Q9" s="115">
        <v>23867</v>
      </c>
      <c r="R9" s="116">
        <f>IFERROR(Q9/N9-1,"-")</f>
        <v>1.0928035918505552E-2</v>
      </c>
      <c r="S9" s="116">
        <f>IFERROR(Q9/F9-1,"-")</f>
        <v>0.16124166788303418</v>
      </c>
    </row>
    <row r="10" spans="1:20" x14ac:dyDescent="0.25">
      <c r="A10" s="1" t="s">
        <v>72</v>
      </c>
      <c r="B10" s="114" t="s">
        <v>73</v>
      </c>
      <c r="C10" s="115">
        <v>23524</v>
      </c>
      <c r="D10" s="115">
        <v>22242</v>
      </c>
      <c r="E10" s="116">
        <f t="shared" si="0"/>
        <v>-5.4497534432919603E-2</v>
      </c>
      <c r="F10" s="115">
        <v>20929</v>
      </c>
      <c r="G10" s="116">
        <f t="shared" ref="G10:I21" si="2">F10/D10-1</f>
        <v>-5.9032461109612466E-2</v>
      </c>
      <c r="H10" s="115">
        <v>23364</v>
      </c>
      <c r="I10" s="116">
        <f t="shared" si="2"/>
        <v>0.11634574036026568</v>
      </c>
      <c r="J10" s="115">
        <v>8041</v>
      </c>
      <c r="K10" s="116">
        <v>-0.65583804143126179</v>
      </c>
      <c r="L10" s="115">
        <v>17059</v>
      </c>
      <c r="M10" s="116">
        <f t="shared" si="1"/>
        <v>1.1215023007088671</v>
      </c>
      <c r="N10" s="115">
        <v>22775</v>
      </c>
      <c r="O10" s="116">
        <f t="shared" ref="O10:O21" si="3">IFERROR(N10/L10-1,"-")</f>
        <v>0.33507239580280213</v>
      </c>
      <c r="P10" s="98">
        <f t="shared" ref="P10:P21" si="4">N10/F10-1</f>
        <v>8.8202971952792808E-2</v>
      </c>
      <c r="Q10" s="115">
        <v>22625</v>
      </c>
      <c r="R10" s="116">
        <f t="shared" ref="R10:R19" si="5">IFERROR(Q10/N10-1,"-")</f>
        <v>-6.5861690450055299E-3</v>
      </c>
      <c r="S10" s="116">
        <f t="shared" ref="S10:S20" si="6">IFERROR(Q10/F10-1,"-")</f>
        <v>8.1035883224234384E-2</v>
      </c>
    </row>
    <row r="11" spans="1:20" x14ac:dyDescent="0.25">
      <c r="A11" s="1" t="s">
        <v>74</v>
      </c>
      <c r="B11" s="114" t="s">
        <v>75</v>
      </c>
      <c r="C11" s="115">
        <v>26576</v>
      </c>
      <c r="D11" s="115">
        <v>22137</v>
      </c>
      <c r="E11" s="116">
        <f t="shared" si="0"/>
        <v>-0.16703040337146302</v>
      </c>
      <c r="F11" s="115">
        <v>21779</v>
      </c>
      <c r="G11" s="116">
        <f t="shared" si="2"/>
        <v>-1.6172019695532391E-2</v>
      </c>
      <c r="H11" s="115">
        <v>8936</v>
      </c>
      <c r="I11" s="116">
        <f t="shared" si="2"/>
        <v>-0.58969649662518941</v>
      </c>
      <c r="J11" s="115">
        <v>10312</v>
      </c>
      <c r="K11" s="116">
        <v>0.15398388540734098</v>
      </c>
      <c r="L11" s="115">
        <v>20054</v>
      </c>
      <c r="M11" s="116">
        <f t="shared" si="1"/>
        <v>0.94472459270752518</v>
      </c>
      <c r="N11" s="115">
        <v>25174</v>
      </c>
      <c r="O11" s="116">
        <f t="shared" si="3"/>
        <v>0.25531066121472024</v>
      </c>
      <c r="P11" s="98">
        <f t="shared" si="4"/>
        <v>0.15588410854492851</v>
      </c>
      <c r="Q11" s="115">
        <v>22971</v>
      </c>
      <c r="R11" s="116">
        <f t="shared" si="5"/>
        <v>-8.7510923969174592E-2</v>
      </c>
      <c r="S11" s="116">
        <f t="shared" si="6"/>
        <v>5.4731622204876151E-2</v>
      </c>
    </row>
    <row r="12" spans="1:20" x14ac:dyDescent="0.25">
      <c r="A12" s="1" t="s">
        <v>76</v>
      </c>
      <c r="B12" s="114" t="s">
        <v>77</v>
      </c>
      <c r="C12" s="115">
        <v>20827</v>
      </c>
      <c r="D12" s="115">
        <v>19413</v>
      </c>
      <c r="E12" s="116">
        <f t="shared" si="0"/>
        <v>-6.7892639362366114E-2</v>
      </c>
      <c r="F12" s="115">
        <v>16758</v>
      </c>
      <c r="G12" s="116">
        <f t="shared" si="2"/>
        <v>-0.13676402410755684</v>
      </c>
      <c r="H12" s="115">
        <v>0</v>
      </c>
      <c r="I12" s="116">
        <f t="shared" si="2"/>
        <v>-1</v>
      </c>
      <c r="J12" s="115">
        <v>9597</v>
      </c>
      <c r="K12" s="116" t="s">
        <v>229</v>
      </c>
      <c r="L12" s="115">
        <v>17340</v>
      </c>
      <c r="M12" s="116">
        <f t="shared" si="1"/>
        <v>0.8068146295717411</v>
      </c>
      <c r="N12" s="115">
        <v>19154</v>
      </c>
      <c r="O12" s="116">
        <f t="shared" si="3"/>
        <v>0.10461361014994242</v>
      </c>
      <c r="P12" s="116">
        <f>N12/F12-1</f>
        <v>0.14297648884115044</v>
      </c>
      <c r="Q12" s="115">
        <v>19029</v>
      </c>
      <c r="R12" s="116">
        <f t="shared" si="5"/>
        <v>-6.5260519995823385E-3</v>
      </c>
      <c r="S12" s="116">
        <f t="shared" si="6"/>
        <v>0.13551736484067312</v>
      </c>
    </row>
    <row r="13" spans="1:20" x14ac:dyDescent="0.25">
      <c r="A13" s="1" t="s">
        <v>78</v>
      </c>
      <c r="B13" s="114" t="s">
        <v>79</v>
      </c>
      <c r="C13" s="115">
        <v>19959</v>
      </c>
      <c r="D13" s="115">
        <v>19110</v>
      </c>
      <c r="E13" s="116">
        <f t="shared" si="0"/>
        <v>-4.2537201262588309E-2</v>
      </c>
      <c r="F13" s="115">
        <v>17027</v>
      </c>
      <c r="G13" s="116">
        <f t="shared" si="2"/>
        <v>-0.10900052328623755</v>
      </c>
      <c r="H13" s="115">
        <v>0</v>
      </c>
      <c r="I13" s="116">
        <f t="shared" si="2"/>
        <v>-1</v>
      </c>
      <c r="J13" s="115">
        <v>12545</v>
      </c>
      <c r="K13" s="116" t="s">
        <v>229</v>
      </c>
      <c r="L13" s="115">
        <v>18214</v>
      </c>
      <c r="M13" s="116">
        <f t="shared" si="1"/>
        <v>0.45189318453567151</v>
      </c>
      <c r="N13" s="115">
        <v>17881</v>
      </c>
      <c r="O13" s="116">
        <f t="shared" si="3"/>
        <v>-1.828263972768196E-2</v>
      </c>
      <c r="P13" s="116">
        <f t="shared" si="4"/>
        <v>5.015563516767485E-2</v>
      </c>
      <c r="Q13" s="115">
        <v>17439</v>
      </c>
      <c r="R13" s="116">
        <f t="shared" si="5"/>
        <v>-2.4718975448800418E-2</v>
      </c>
      <c r="S13" s="116">
        <f t="shared" si="6"/>
        <v>2.4196863804545776E-2</v>
      </c>
    </row>
    <row r="14" spans="1:20" x14ac:dyDescent="0.25">
      <c r="A14" s="1" t="s">
        <v>80</v>
      </c>
      <c r="B14" s="114" t="s">
        <v>81</v>
      </c>
      <c r="C14" s="115">
        <v>18755</v>
      </c>
      <c r="D14" s="115">
        <v>18113</v>
      </c>
      <c r="E14" s="116">
        <f t="shared" si="0"/>
        <v>-3.4230871767528703E-2</v>
      </c>
      <c r="F14" s="115">
        <v>15071</v>
      </c>
      <c r="G14" s="116">
        <f t="shared" si="2"/>
        <v>-0.16794567437751895</v>
      </c>
      <c r="H14" s="115">
        <v>0</v>
      </c>
      <c r="I14" s="116">
        <f t="shared" si="2"/>
        <v>-1</v>
      </c>
      <c r="J14" s="115">
        <v>13541</v>
      </c>
      <c r="K14" s="116" t="s">
        <v>229</v>
      </c>
      <c r="L14" s="115">
        <v>17608</v>
      </c>
      <c r="M14" s="116">
        <f t="shared" si="1"/>
        <v>0.30034709401078197</v>
      </c>
      <c r="N14" s="115">
        <v>17983</v>
      </c>
      <c r="O14" s="116">
        <f t="shared" si="3"/>
        <v>2.1297137664697763E-2</v>
      </c>
      <c r="P14" s="116">
        <f t="shared" si="4"/>
        <v>0.19321876451463083</v>
      </c>
      <c r="Q14" s="115">
        <v>19479</v>
      </c>
      <c r="R14" s="116">
        <f t="shared" si="5"/>
        <v>8.3189679141411288E-2</v>
      </c>
      <c r="S14" s="116">
        <f t="shared" si="6"/>
        <v>0.29248225068011413</v>
      </c>
    </row>
    <row r="15" spans="1:20" x14ac:dyDescent="0.25">
      <c r="A15" s="1" t="s">
        <v>82</v>
      </c>
      <c r="B15" s="114" t="s">
        <v>83</v>
      </c>
      <c r="C15" s="115">
        <v>20926</v>
      </c>
      <c r="D15" s="115">
        <v>17854</v>
      </c>
      <c r="E15" s="116">
        <f t="shared" si="0"/>
        <v>-0.14680302016630031</v>
      </c>
      <c r="F15" s="115">
        <v>17228</v>
      </c>
      <c r="G15" s="116">
        <f t="shared" si="2"/>
        <v>-3.5062170942085857E-2</v>
      </c>
      <c r="H15" s="115">
        <v>0</v>
      </c>
      <c r="I15" s="116">
        <f t="shared" si="2"/>
        <v>-1</v>
      </c>
      <c r="J15" s="115">
        <v>14398</v>
      </c>
      <c r="K15" s="116" t="s">
        <v>229</v>
      </c>
      <c r="L15" s="115">
        <v>18083</v>
      </c>
      <c r="M15" s="116">
        <f t="shared" si="1"/>
        <v>0.25593832476732881</v>
      </c>
      <c r="N15" s="115">
        <v>16810</v>
      </c>
      <c r="O15" s="116">
        <f t="shared" si="3"/>
        <v>-7.0397611015871275E-2</v>
      </c>
      <c r="P15" s="116">
        <f t="shared" si="4"/>
        <v>-2.4262827954492638E-2</v>
      </c>
      <c r="Q15" s="115">
        <v>21632</v>
      </c>
      <c r="R15" s="116">
        <f t="shared" si="5"/>
        <v>0.28685306365258767</v>
      </c>
      <c r="S15" s="116">
        <f t="shared" si="6"/>
        <v>0.25563036916647319</v>
      </c>
    </row>
    <row r="16" spans="1:20" x14ac:dyDescent="0.25">
      <c r="A16" s="1" t="s">
        <v>84</v>
      </c>
      <c r="B16" s="114" t="s">
        <v>85</v>
      </c>
      <c r="C16" s="115">
        <v>18725</v>
      </c>
      <c r="D16" s="115">
        <v>14321</v>
      </c>
      <c r="E16" s="116">
        <f t="shared" si="0"/>
        <v>-0.23519359145527374</v>
      </c>
      <c r="F16" s="115">
        <v>13793</v>
      </c>
      <c r="G16" s="116">
        <f t="shared" si="2"/>
        <v>-3.6868933733677833E-2</v>
      </c>
      <c r="H16" s="115">
        <v>6776</v>
      </c>
      <c r="I16" s="116">
        <f t="shared" si="2"/>
        <v>-0.50873631552236642</v>
      </c>
      <c r="J16" s="115">
        <v>13925</v>
      </c>
      <c r="K16" s="116">
        <v>1.0550472255017711</v>
      </c>
      <c r="L16" s="115">
        <v>15520</v>
      </c>
      <c r="M16" s="116">
        <f t="shared" si="1"/>
        <v>0.1145421903052064</v>
      </c>
      <c r="N16" s="115">
        <v>14993</v>
      </c>
      <c r="O16" s="116">
        <f t="shared" si="3"/>
        <v>-3.39561855670103E-2</v>
      </c>
      <c r="P16" s="98">
        <f t="shared" si="4"/>
        <v>8.7000652504893861E-2</v>
      </c>
      <c r="Q16" s="115">
        <v>15201</v>
      </c>
      <c r="R16" s="116">
        <f t="shared" si="5"/>
        <v>1.3873140799039563E-2</v>
      </c>
      <c r="S16" s="116">
        <f t="shared" si="6"/>
        <v>0.10208076560574209</v>
      </c>
    </row>
    <row r="17" spans="1:19" x14ac:dyDescent="0.25">
      <c r="A17" s="1" t="s">
        <v>86</v>
      </c>
      <c r="B17" s="114" t="s">
        <v>87</v>
      </c>
      <c r="C17" s="115">
        <v>19570</v>
      </c>
      <c r="D17" s="115">
        <v>15635</v>
      </c>
      <c r="E17" s="116">
        <f t="shared" si="0"/>
        <v>-0.20107307102708227</v>
      </c>
      <c r="F17" s="115">
        <v>15992</v>
      </c>
      <c r="G17" s="116">
        <f t="shared" si="2"/>
        <v>2.2833386632555186E-2</v>
      </c>
      <c r="H17" s="115">
        <v>7423</v>
      </c>
      <c r="I17" s="116">
        <f t="shared" si="2"/>
        <v>-0.53583041520760388</v>
      </c>
      <c r="J17" s="115">
        <v>16473</v>
      </c>
      <c r="K17" s="116">
        <v>1.2191836184830929</v>
      </c>
      <c r="L17" s="115">
        <v>19959</v>
      </c>
      <c r="M17" s="116">
        <f t="shared" si="1"/>
        <v>0.21161901293024954</v>
      </c>
      <c r="N17" s="115">
        <v>15933</v>
      </c>
      <c r="O17" s="116">
        <f t="shared" si="3"/>
        <v>-0.2017135127010371</v>
      </c>
      <c r="P17" s="98">
        <f t="shared" si="4"/>
        <v>-3.68934467233617E-3</v>
      </c>
      <c r="Q17" s="115" t="s">
        <v>229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19797</v>
      </c>
      <c r="D18" s="115">
        <v>20046</v>
      </c>
      <c r="E18" s="116">
        <f t="shared" si="0"/>
        <v>1.2577663282315577E-2</v>
      </c>
      <c r="F18" s="115">
        <v>18677</v>
      </c>
      <c r="G18" s="116">
        <f t="shared" si="2"/>
        <v>-6.8292926269579945E-2</v>
      </c>
      <c r="H18" s="115">
        <v>9298</v>
      </c>
      <c r="I18" s="116">
        <f t="shared" si="2"/>
        <v>-0.50216844246934733</v>
      </c>
      <c r="J18" s="115">
        <v>19721</v>
      </c>
      <c r="K18" s="116">
        <v>1.1209937620993764</v>
      </c>
      <c r="L18" s="115">
        <v>21932</v>
      </c>
      <c r="M18" s="116">
        <f t="shared" si="1"/>
        <v>0.11211399016277057</v>
      </c>
      <c r="N18" s="115">
        <v>20553</v>
      </c>
      <c r="O18" s="116">
        <f t="shared" si="3"/>
        <v>-6.2876162684661674E-2</v>
      </c>
      <c r="P18" s="98">
        <f t="shared" si="4"/>
        <v>0.10044439685174278</v>
      </c>
      <c r="Q18" s="115" t="s">
        <v>229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24537</v>
      </c>
      <c r="D19" s="115">
        <v>22032</v>
      </c>
      <c r="E19" s="116">
        <f t="shared" si="0"/>
        <v>-0.1020907201369361</v>
      </c>
      <c r="F19" s="115">
        <v>21685</v>
      </c>
      <c r="G19" s="116">
        <f t="shared" si="2"/>
        <v>-1.5749818445896846E-2</v>
      </c>
      <c r="H19" s="115">
        <v>8104</v>
      </c>
      <c r="I19" s="116">
        <f t="shared" si="2"/>
        <v>-0.62628545077242337</v>
      </c>
      <c r="J19" s="115">
        <v>22740</v>
      </c>
      <c r="K19" s="116">
        <v>1.8060217176702862</v>
      </c>
      <c r="L19" s="115">
        <v>25251</v>
      </c>
      <c r="M19" s="116">
        <f t="shared" si="1"/>
        <v>0.11042216358839041</v>
      </c>
      <c r="N19" s="115">
        <v>23667</v>
      </c>
      <c r="O19" s="116">
        <f t="shared" si="3"/>
        <v>-6.2730188903409756E-2</v>
      </c>
      <c r="P19" s="98">
        <f t="shared" si="4"/>
        <v>9.1399584966566749E-2</v>
      </c>
      <c r="Q19" s="115" t="s">
        <v>229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23446</v>
      </c>
      <c r="D20" s="115">
        <v>20407</v>
      </c>
      <c r="E20" s="116">
        <f t="shared" si="0"/>
        <v>-0.12961699223748191</v>
      </c>
      <c r="F20" s="115">
        <v>20923</v>
      </c>
      <c r="G20" s="116">
        <f t="shared" si="2"/>
        <v>2.528544127015242E-2</v>
      </c>
      <c r="H20" s="115">
        <v>6962</v>
      </c>
      <c r="I20" s="116">
        <f t="shared" si="2"/>
        <v>-0.66725612961812364</v>
      </c>
      <c r="J20" s="115">
        <v>18198</v>
      </c>
      <c r="K20" s="116">
        <v>1.6139040505601838</v>
      </c>
      <c r="L20" s="115">
        <v>23965</v>
      </c>
      <c r="M20" s="116">
        <f t="shared" si="1"/>
        <v>0.3169029563688317</v>
      </c>
      <c r="N20" s="115">
        <v>20577</v>
      </c>
      <c r="O20" s="116">
        <f t="shared" si="3"/>
        <v>-0.14137283538493639</v>
      </c>
      <c r="P20" s="98">
        <f t="shared" si="4"/>
        <v>-1.6536825503034924E-2</v>
      </c>
      <c r="Q20" s="115" t="s">
        <v>229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259661</v>
      </c>
      <c r="D21" s="118">
        <v>232309</v>
      </c>
      <c r="E21" s="119">
        <f t="shared" si="0"/>
        <v>-0.10533734369042713</v>
      </c>
      <c r="F21" s="118">
        <v>220415</v>
      </c>
      <c r="G21" s="119">
        <f>F21/D21-1</f>
        <v>-5.1199049541774122E-2</v>
      </c>
      <c r="H21" s="118">
        <v>103516</v>
      </c>
      <c r="I21" s="119">
        <f t="shared" si="2"/>
        <v>-0.53035864165324509</v>
      </c>
      <c r="J21" s="118">
        <v>164258</v>
      </c>
      <c r="K21" s="119">
        <v>0.58678851578499946</v>
      </c>
      <c r="L21" s="118">
        <v>229131</v>
      </c>
      <c r="M21" s="119">
        <f t="shared" si="1"/>
        <v>0.39494575606667559</v>
      </c>
      <c r="N21" s="118">
        <v>239109</v>
      </c>
      <c r="O21" s="119">
        <f t="shared" si="3"/>
        <v>4.3547141155059865E-2</v>
      </c>
      <c r="P21" s="119">
        <f t="shared" si="4"/>
        <v>8.4812739604836374E-2</v>
      </c>
      <c r="Q21" s="118">
        <v>162243</v>
      </c>
      <c r="R21" s="119">
        <v>2.4397173867747535E-2</v>
      </c>
      <c r="S21" s="119">
        <v>0.13347259288239322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C149FC-D9ED-4669-9A9C-0B19A2B3FD6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72865357-D78C-4022-A2D4-2A16B5600A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1E55A7-65AD-485F-B70B-1D8579A289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2024-09-30T11:56:41Z</dcterms:created>
  <dcterms:modified xsi:type="dcterms:W3CDTF">2024-10-02T13:29:14Z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