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63" documentId="8_{9FC50F17-74F9-48E9-96A4-7BF8D7AF26CC}" xr6:coauthVersionLast="47" xr6:coauthVersionMax="47" xr10:uidLastSave="{4982452F-D2B5-4347-9B45-BB8A666FBFDB}"/>
  <bookViews>
    <workbookView xWindow="-120" yWindow="-120" windowWidth="29040" windowHeight="15720" xr2:uid="{CEB1767D-F5B7-4FE5-A898-2D56E3F369B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21" i="33"/>
  <c r="J21" i="33"/>
  <c r="H21" i="33"/>
  <c r="F21" i="33"/>
  <c r="K135" i="43" l="1"/>
  <c r="I135" i="43"/>
  <c r="H135" i="43"/>
  <c r="G135" i="43"/>
  <c r="N5" i="43"/>
  <c r="I5" i="43"/>
  <c r="F5" i="43"/>
  <c r="S5" i="43"/>
  <c r="O135" i="42"/>
  <c r="I135" i="42"/>
  <c r="Q5" i="42"/>
  <c r="F5" i="42"/>
  <c r="K135" i="41"/>
  <c r="I135" i="41"/>
  <c r="S5" i="41"/>
  <c r="F5" i="41"/>
  <c r="M133" i="40"/>
  <c r="L133" i="40"/>
  <c r="H133" i="40"/>
  <c r="N133" i="40"/>
  <c r="T5" i="40"/>
  <c r="R5" i="40"/>
  <c r="Q5" i="40"/>
  <c r="N5" i="40"/>
  <c r="M5" i="40"/>
  <c r="L5" i="40"/>
  <c r="J5" i="40"/>
  <c r="I5" i="40"/>
  <c r="F5" i="40"/>
  <c r="M133" i="39"/>
  <c r="L133" i="39"/>
  <c r="K133" i="39"/>
  <c r="I133" i="39"/>
  <c r="H133" i="39"/>
  <c r="G133" i="39"/>
  <c r="N133" i="39"/>
  <c r="F5" i="39"/>
  <c r="I133" i="38"/>
  <c r="T5" i="38"/>
  <c r="I5" i="38"/>
  <c r="F5" i="38"/>
  <c r="K123" i="37"/>
  <c r="S5" i="37"/>
  <c r="P5" i="37"/>
  <c r="O5" i="37"/>
  <c r="T5" i="37"/>
  <c r="K5" i="37"/>
  <c r="M5" i="37"/>
  <c r="I5" i="37"/>
  <c r="H5" i="37"/>
  <c r="G5" i="37"/>
  <c r="BB7" i="35"/>
  <c r="AN7" i="35"/>
  <c r="Y7" i="35"/>
  <c r="O7" i="35"/>
  <c r="H96" i="33"/>
  <c r="N96" i="33"/>
  <c r="L96" i="33"/>
  <c r="J96" i="33"/>
  <c r="F96" i="33"/>
  <c r="L74" i="33"/>
  <c r="F74" i="33"/>
  <c r="D74" i="33"/>
  <c r="N74" i="33"/>
  <c r="J74" i="33"/>
  <c r="O74" i="33"/>
  <c r="L52" i="33"/>
  <c r="J52" i="33"/>
  <c r="D52" i="33"/>
  <c r="O30" i="33"/>
  <c r="F30" i="33"/>
  <c r="D30" i="33"/>
  <c r="N8" i="33"/>
  <c r="D8" i="33"/>
  <c r="L96" i="31"/>
  <c r="N96" i="31"/>
  <c r="F96" i="31"/>
  <c r="D96" i="31"/>
  <c r="L74" i="31"/>
  <c r="F74" i="31"/>
  <c r="D74" i="31"/>
  <c r="N74" i="31"/>
  <c r="J74" i="31"/>
  <c r="O74" i="31"/>
  <c r="J52" i="31"/>
  <c r="D52" i="31"/>
  <c r="L52" i="31"/>
  <c r="H52" i="31"/>
  <c r="O30" i="31"/>
  <c r="H30" i="31"/>
  <c r="O8" i="31"/>
  <c r="N8" i="31"/>
  <c r="D8" i="31"/>
  <c r="L8" i="31"/>
  <c r="J8" i="31"/>
  <c r="F8" i="31"/>
  <c r="L272" i="30"/>
  <c r="J272" i="30"/>
  <c r="D272" i="30"/>
  <c r="H272" i="30"/>
  <c r="C271" i="30"/>
  <c r="B270" i="30"/>
  <c r="L250" i="30"/>
  <c r="J250" i="30"/>
  <c r="D250" i="30"/>
  <c r="H250" i="30"/>
  <c r="C249" i="30"/>
  <c r="B248" i="30"/>
  <c r="L228" i="30"/>
  <c r="J228" i="30"/>
  <c r="D228" i="30"/>
  <c r="C227" i="30"/>
  <c r="B226" i="30"/>
  <c r="J206" i="30"/>
  <c r="D206" i="30"/>
  <c r="L206" i="30"/>
  <c r="H206" i="30"/>
  <c r="C205" i="30"/>
  <c r="B204" i="30"/>
  <c r="J184" i="30"/>
  <c r="D184" i="30"/>
  <c r="L184" i="30"/>
  <c r="H184" i="30"/>
  <c r="C183" i="30"/>
  <c r="B182" i="30"/>
  <c r="J162" i="30"/>
  <c r="H162" i="30"/>
  <c r="D162" i="30"/>
  <c r="L162" i="30"/>
  <c r="C161" i="30"/>
  <c r="B160" i="30"/>
  <c r="L140" i="30"/>
  <c r="J140" i="30"/>
  <c r="D140" i="30"/>
  <c r="H140" i="30"/>
  <c r="C139" i="30"/>
  <c r="B138" i="30"/>
  <c r="L118" i="30"/>
  <c r="J118" i="30"/>
  <c r="D118" i="30"/>
  <c r="H118" i="30"/>
  <c r="C117" i="30"/>
  <c r="B116" i="30"/>
  <c r="L96" i="30"/>
  <c r="J96" i="30"/>
  <c r="D96" i="30"/>
  <c r="C95" i="30"/>
  <c r="J74" i="30"/>
  <c r="H74" i="30"/>
  <c r="D74" i="30"/>
  <c r="L74" i="30"/>
  <c r="C73" i="30"/>
  <c r="F74" i="30" s="1"/>
  <c r="O52" i="30"/>
  <c r="H52" i="30"/>
  <c r="F52" i="30"/>
  <c r="D52" i="30"/>
  <c r="C51" i="30"/>
  <c r="L30" i="30"/>
  <c r="D30" i="30"/>
  <c r="O30" i="30"/>
  <c r="F30" i="30"/>
  <c r="C29" i="30"/>
  <c r="J8" i="30"/>
  <c r="H8" i="30"/>
  <c r="D8" i="30"/>
  <c r="N8" i="30"/>
  <c r="C7" i="30"/>
  <c r="K6" i="28"/>
  <c r="B4" i="28"/>
  <c r="M6" i="27"/>
  <c r="K6" i="27"/>
  <c r="I6" i="27"/>
  <c r="L6" i="27"/>
  <c r="B3" i="27"/>
  <c r="I6" i="26"/>
  <c r="K6" i="26"/>
  <c r="L6" i="26"/>
  <c r="B4" i="26"/>
  <c r="J96" i="25"/>
  <c r="H96" i="25"/>
  <c r="L96" i="25"/>
  <c r="D96" i="25"/>
  <c r="O74" i="25"/>
  <c r="H74" i="25"/>
  <c r="F74" i="25"/>
  <c r="N74" i="25"/>
  <c r="J74" i="25"/>
  <c r="D74" i="25"/>
  <c r="N52" i="25"/>
  <c r="F52" i="25"/>
  <c r="D52" i="25"/>
  <c r="O52" i="25"/>
  <c r="H52" i="25"/>
  <c r="L30" i="25"/>
  <c r="D30" i="25"/>
  <c r="F30" i="25"/>
  <c r="J8" i="25"/>
  <c r="H8" i="25"/>
  <c r="L8" i="25"/>
  <c r="D8" i="25"/>
  <c r="H254" i="24"/>
  <c r="F254" i="24"/>
  <c r="C253" i="24"/>
  <c r="D254" i="24" s="1"/>
  <c r="B252" i="24"/>
  <c r="H228" i="24"/>
  <c r="F228" i="24"/>
  <c r="C227" i="24"/>
  <c r="D228" i="24" s="1"/>
  <c r="B226" i="24"/>
  <c r="F206" i="24"/>
  <c r="D206" i="24"/>
  <c r="H206" i="24"/>
  <c r="C205" i="24"/>
  <c r="B204" i="24"/>
  <c r="F184" i="24"/>
  <c r="D184" i="24"/>
  <c r="H184" i="24"/>
  <c r="C183" i="24"/>
  <c r="B182" i="24"/>
  <c r="F162" i="24"/>
  <c r="D162" i="24"/>
  <c r="H162" i="24"/>
  <c r="C161" i="24"/>
  <c r="B160" i="24"/>
  <c r="F140" i="24"/>
  <c r="D140" i="24"/>
  <c r="H140" i="24"/>
  <c r="C139" i="24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H52" i="24"/>
  <c r="C51" i="24"/>
  <c r="F30" i="24"/>
  <c r="H30" i="24"/>
  <c r="C29" i="24"/>
  <c r="D30" i="24" s="1"/>
  <c r="O8" i="24"/>
  <c r="L8" i="24"/>
  <c r="J8" i="24"/>
  <c r="D8" i="24"/>
  <c r="N8" i="24"/>
  <c r="Z7" i="22"/>
  <c r="Y7" i="22"/>
  <c r="AB7" i="22"/>
  <c r="N7" i="22"/>
  <c r="K7" i="22"/>
  <c r="J7" i="22"/>
  <c r="M7" i="22"/>
  <c r="L7" i="22"/>
  <c r="B4" i="22"/>
  <c r="T8" i="21"/>
  <c r="J8" i="21"/>
  <c r="B5" i="21"/>
  <c r="B4" i="19"/>
  <c r="K6" i="18"/>
  <c r="J6" i="18"/>
  <c r="I6" i="18"/>
  <c r="B3" i="18"/>
  <c r="Y7" i="17"/>
  <c r="X7" i="17"/>
  <c r="W7" i="17"/>
  <c r="M7" i="17"/>
  <c r="I7" i="17"/>
  <c r="B4" i="17"/>
  <c r="Y7" i="16"/>
  <c r="W7" i="16"/>
  <c r="Z7" i="16"/>
  <c r="M7" i="16"/>
  <c r="J7" i="16"/>
  <c r="L7" i="16"/>
  <c r="B4" i="16"/>
  <c r="W7" i="15"/>
  <c r="AA7" i="15"/>
  <c r="L7" i="15"/>
  <c r="K7" i="15"/>
  <c r="J7" i="15"/>
  <c r="M7" i="15"/>
  <c r="I7" i="15"/>
  <c r="B4" i="15"/>
  <c r="U9" i="14"/>
  <c r="V9" i="14"/>
  <c r="T9" i="14"/>
  <c r="J9" i="14"/>
  <c r="K9" i="14"/>
  <c r="B6" i="14"/>
  <c r="X6" i="13"/>
  <c r="M6" i="13"/>
  <c r="K6" i="13"/>
  <c r="B3" i="13"/>
  <c r="X5" i="12"/>
  <c r="U5" i="12"/>
  <c r="J5" i="12"/>
  <c r="N96" i="10"/>
  <c r="L96" i="10"/>
  <c r="H96" i="10"/>
  <c r="D96" i="10"/>
  <c r="C95" i="10"/>
  <c r="L74" i="10"/>
  <c r="J74" i="10"/>
  <c r="F74" i="10"/>
  <c r="D74" i="10"/>
  <c r="C73" i="10"/>
  <c r="O52" i="10"/>
  <c r="N52" i="10"/>
  <c r="J52" i="10"/>
  <c r="H52" i="10"/>
  <c r="D52" i="10"/>
  <c r="L52" i="10"/>
  <c r="C51" i="10"/>
  <c r="N30" i="10"/>
  <c r="L30" i="10"/>
  <c r="H30" i="10"/>
  <c r="F30" i="10"/>
  <c r="D30" i="10"/>
  <c r="C29" i="10"/>
  <c r="O8" i="10"/>
  <c r="J8" i="10"/>
  <c r="F8" i="10"/>
  <c r="D8" i="10"/>
  <c r="C7" i="10"/>
  <c r="S8" i="9"/>
  <c r="P8" i="9"/>
  <c r="O272" i="8"/>
  <c r="N272" i="8"/>
  <c r="J272" i="8"/>
  <c r="H272" i="8"/>
  <c r="D272" i="8"/>
  <c r="L272" i="8"/>
  <c r="F272" i="8"/>
  <c r="C271" i="8"/>
  <c r="B270" i="8"/>
  <c r="O250" i="8"/>
  <c r="N250" i="8"/>
  <c r="H250" i="8"/>
  <c r="D250" i="8"/>
  <c r="L250" i="8"/>
  <c r="J250" i="8"/>
  <c r="F250" i="8"/>
  <c r="C249" i="8"/>
  <c r="B248" i="8"/>
  <c r="O228" i="8"/>
  <c r="N228" i="8"/>
  <c r="H228" i="8"/>
  <c r="D228" i="8"/>
  <c r="L228" i="8"/>
  <c r="J228" i="8"/>
  <c r="F228" i="8"/>
  <c r="C227" i="8"/>
  <c r="B226" i="8"/>
  <c r="O206" i="8"/>
  <c r="N206" i="8"/>
  <c r="H206" i="8"/>
  <c r="D206" i="8"/>
  <c r="L206" i="8"/>
  <c r="J206" i="8"/>
  <c r="F206" i="8"/>
  <c r="C205" i="8"/>
  <c r="B204" i="8"/>
  <c r="O184" i="8"/>
  <c r="N184" i="8"/>
  <c r="H184" i="8"/>
  <c r="D184" i="8"/>
  <c r="L184" i="8"/>
  <c r="J184" i="8"/>
  <c r="F184" i="8"/>
  <c r="C183" i="8"/>
  <c r="B182" i="8"/>
  <c r="O162" i="8"/>
  <c r="N162" i="8"/>
  <c r="H162" i="8"/>
  <c r="D162" i="8"/>
  <c r="L162" i="8"/>
  <c r="J162" i="8"/>
  <c r="F162" i="8"/>
  <c r="C161" i="8"/>
  <c r="B160" i="8"/>
  <c r="O140" i="8"/>
  <c r="N140" i="8"/>
  <c r="H140" i="8"/>
  <c r="D140" i="8"/>
  <c r="L140" i="8"/>
  <c r="J140" i="8"/>
  <c r="F140" i="8"/>
  <c r="C139" i="8"/>
  <c r="B138" i="8"/>
  <c r="O118" i="8"/>
  <c r="L118" i="8"/>
  <c r="J118" i="8"/>
  <c r="F118" i="8"/>
  <c r="D118" i="8"/>
  <c r="N118" i="8"/>
  <c r="H118" i="8"/>
  <c r="C117" i="8"/>
  <c r="B116" i="8"/>
  <c r="O96" i="8"/>
  <c r="F96" i="8"/>
  <c r="D96" i="8"/>
  <c r="N96" i="8"/>
  <c r="L96" i="8"/>
  <c r="J96" i="8"/>
  <c r="H96" i="8"/>
  <c r="C95" i="8"/>
  <c r="O74" i="8"/>
  <c r="N74" i="8"/>
  <c r="D74" i="8"/>
  <c r="J74" i="8"/>
  <c r="C73" i="8"/>
  <c r="L52" i="8"/>
  <c r="D52" i="8"/>
  <c r="C51" i="8"/>
  <c r="O30" i="8"/>
  <c r="J30" i="8"/>
  <c r="F30" i="8"/>
  <c r="D30" i="8"/>
  <c r="N30" i="8"/>
  <c r="L30" i="8"/>
  <c r="H30" i="8"/>
  <c r="C29" i="8"/>
  <c r="O8" i="8"/>
  <c r="N8" i="8"/>
  <c r="H8" i="8"/>
  <c r="D8" i="8"/>
  <c r="L8" i="8"/>
  <c r="J8" i="8"/>
  <c r="C7" i="8"/>
  <c r="S6" i="6"/>
  <c r="B3" i="6"/>
  <c r="W6" i="5"/>
  <c r="T6" i="5"/>
  <c r="K6" i="5"/>
  <c r="I6" i="5"/>
  <c r="B3" i="5"/>
  <c r="N152" i="3"/>
  <c r="L152" i="3"/>
  <c r="K152" i="3"/>
  <c r="J152" i="3"/>
  <c r="N79" i="3"/>
  <c r="L79" i="3"/>
  <c r="K79" i="3"/>
  <c r="J79" i="3"/>
  <c r="N6" i="3"/>
  <c r="L6" i="3"/>
  <c r="K6" i="3"/>
  <c r="J6" i="3"/>
  <c r="M6" i="3"/>
  <c r="K6" i="2"/>
  <c r="B39" i="1"/>
  <c r="B38" i="1"/>
  <c r="B37" i="1"/>
  <c r="M2" i="1"/>
  <c r="F126" i="24"/>
  <c r="H124" i="24"/>
  <c r="J122" i="24"/>
  <c r="L120" i="24"/>
  <c r="J108" i="24"/>
  <c r="L106" i="24"/>
  <c r="F104" i="24"/>
  <c r="H102" i="24"/>
  <c r="J100" i="24"/>
  <c r="L98" i="24"/>
  <c r="H83" i="24"/>
  <c r="J81" i="24"/>
  <c r="L79" i="24"/>
  <c r="H75" i="24"/>
  <c r="H64" i="24"/>
  <c r="J62" i="24"/>
  <c r="F58" i="24"/>
  <c r="H56" i="24"/>
  <c r="J54" i="24"/>
  <c r="J43" i="24"/>
  <c r="L41" i="24"/>
  <c r="F39" i="24"/>
  <c r="H37" i="24"/>
  <c r="J35" i="24"/>
  <c r="L33" i="24"/>
  <c r="J79" i="25"/>
  <c r="J34" i="25"/>
  <c r="L13" i="25"/>
  <c r="J10" i="25"/>
  <c r="L109" i="24"/>
  <c r="H105" i="24"/>
  <c r="J103" i="24"/>
  <c r="L101" i="24"/>
  <c r="H97" i="24"/>
  <c r="H40" i="24"/>
  <c r="J38" i="24"/>
  <c r="L36" i="24"/>
  <c r="H32" i="24"/>
  <c r="H21" i="24"/>
  <c r="J19" i="24"/>
  <c r="L17" i="24"/>
  <c r="H13" i="24"/>
  <c r="J11" i="24"/>
  <c r="L9" i="24"/>
  <c r="D161" i="22"/>
  <c r="H147" i="22"/>
  <c r="D133" i="22"/>
  <c r="H119" i="22"/>
  <c r="D118" i="26"/>
  <c r="F102" i="25"/>
  <c r="F56" i="25"/>
  <c r="J41" i="25"/>
  <c r="L31" i="25"/>
  <c r="L20" i="25"/>
  <c r="J18" i="25"/>
  <c r="F10" i="25"/>
  <c r="L257" i="24"/>
  <c r="F255" i="24"/>
  <c r="H239" i="24"/>
  <c r="L235" i="24"/>
  <c r="F233" i="24"/>
  <c r="J229" i="24"/>
  <c r="L217" i="24"/>
  <c r="F215" i="24"/>
  <c r="H210" i="24"/>
  <c r="J208" i="24"/>
  <c r="H196" i="24"/>
  <c r="J194" i="24"/>
  <c r="L192" i="24"/>
  <c r="F190" i="24"/>
  <c r="H188" i="24"/>
  <c r="J186" i="24"/>
  <c r="H174" i="24"/>
  <c r="J172" i="24"/>
  <c r="L170" i="24"/>
  <c r="F168" i="24"/>
  <c r="H166" i="24"/>
  <c r="J164" i="24"/>
  <c r="H152" i="24"/>
  <c r="J150" i="24"/>
  <c r="L148" i="24"/>
  <c r="F146" i="24"/>
  <c r="H144" i="24"/>
  <c r="J142" i="24"/>
  <c r="H130" i="24"/>
  <c r="J128" i="24"/>
  <c r="L126" i="24"/>
  <c r="F124" i="24"/>
  <c r="H122" i="24"/>
  <c r="J120" i="24"/>
  <c r="H108" i="24"/>
  <c r="J106" i="24"/>
  <c r="L104" i="24"/>
  <c r="F102" i="24"/>
  <c r="H100" i="24"/>
  <c r="J98" i="24"/>
  <c r="H43" i="24"/>
  <c r="J41" i="24"/>
  <c r="L39" i="24"/>
  <c r="H35" i="24"/>
  <c r="J33" i="24"/>
  <c r="L31" i="24"/>
  <c r="L20" i="24"/>
  <c r="H16" i="24"/>
  <c r="J14" i="24"/>
  <c r="L12" i="24"/>
  <c r="G48" i="26"/>
  <c r="J106" i="25"/>
  <c r="F83" i="25"/>
  <c r="J60" i="25"/>
  <c r="H36" i="25"/>
  <c r="F18" i="25"/>
  <c r="L16" i="25"/>
  <c r="H240" i="24"/>
  <c r="L236" i="24"/>
  <c r="F234" i="24"/>
  <c r="J230" i="24"/>
  <c r="J109" i="24"/>
  <c r="L107" i="24"/>
  <c r="H103" i="24"/>
  <c r="J101" i="24"/>
  <c r="L99" i="24"/>
  <c r="F97" i="24"/>
  <c r="L42" i="24"/>
  <c r="H38" i="24"/>
  <c r="J36" i="24"/>
  <c r="L34" i="24"/>
  <c r="H19" i="24"/>
  <c r="J17" i="24"/>
  <c r="L15" i="24"/>
  <c r="H11" i="24"/>
  <c r="J9" i="24"/>
  <c r="F147" i="22"/>
  <c r="F119" i="22"/>
  <c r="H265" i="24"/>
  <c r="H208" i="24"/>
  <c r="F188" i="24"/>
  <c r="F195" i="24"/>
  <c r="L153" i="24"/>
  <c r="L102" i="24"/>
  <c r="H87" i="24"/>
  <c r="J77" i="24"/>
  <c r="F35" i="24"/>
  <c r="J31" i="24"/>
  <c r="L18" i="24"/>
  <c r="H10" i="24"/>
  <c r="G147" i="22"/>
  <c r="C133" i="22"/>
  <c r="C105" i="22"/>
  <c r="F91" i="22"/>
  <c r="F63" i="22"/>
  <c r="F35" i="22"/>
  <c r="E21" i="22"/>
  <c r="C162" i="21"/>
  <c r="C148" i="21"/>
  <c r="C134" i="21"/>
  <c r="J87" i="25"/>
  <c r="J192" i="24"/>
  <c r="H172" i="24"/>
  <c r="F152" i="24"/>
  <c r="H142" i="24"/>
  <c r="F122" i="24"/>
  <c r="F129" i="24"/>
  <c r="J39" i="24"/>
  <c r="F31" i="24"/>
  <c r="H18" i="24"/>
  <c r="E147" i="22"/>
  <c r="E91" i="22"/>
  <c r="E63" i="22"/>
  <c r="E35" i="22"/>
  <c r="D21" i="22"/>
  <c r="J267" i="24"/>
  <c r="H257" i="24"/>
  <c r="J241" i="24"/>
  <c r="L231" i="24"/>
  <c r="L146" i="24"/>
  <c r="J126" i="24"/>
  <c r="H106" i="24"/>
  <c r="F81" i="24"/>
  <c r="H60" i="24"/>
  <c r="J20" i="24"/>
  <c r="H161" i="22"/>
  <c r="D147" i="22"/>
  <c r="G119" i="22"/>
  <c r="D91" i="22"/>
  <c r="H77" i="22"/>
  <c r="D63" i="22"/>
  <c r="H49" i="22"/>
  <c r="D35" i="22"/>
  <c r="C21" i="22"/>
  <c r="L77" i="25"/>
  <c r="H43" i="25"/>
  <c r="F196" i="24"/>
  <c r="H186" i="24"/>
  <c r="F166" i="24"/>
  <c r="F173" i="24"/>
  <c r="L131" i="24"/>
  <c r="J85" i="24"/>
  <c r="L75" i="24"/>
  <c r="L86" i="24"/>
  <c r="F43" i="24"/>
  <c r="H33" i="24"/>
  <c r="F38" i="24"/>
  <c r="G161" i="22"/>
  <c r="C147" i="22"/>
  <c r="E119" i="22"/>
  <c r="H105" i="22"/>
  <c r="C91" i="22"/>
  <c r="G77" i="22"/>
  <c r="C63" i="22"/>
  <c r="G49" i="22"/>
  <c r="C35" i="22"/>
  <c r="H16" i="25"/>
  <c r="F229" i="24"/>
  <c r="L190" i="24"/>
  <c r="J170" i="24"/>
  <c r="H150" i="24"/>
  <c r="F130" i="24"/>
  <c r="H120" i="24"/>
  <c r="F100" i="24"/>
  <c r="F107" i="24"/>
  <c r="J80" i="24"/>
  <c r="F54" i="24"/>
  <c r="L37" i="24"/>
  <c r="J12" i="24"/>
  <c r="F161" i="22"/>
  <c r="H133" i="22"/>
  <c r="D119" i="22"/>
  <c r="G105" i="22"/>
  <c r="F77" i="22"/>
  <c r="F49" i="22"/>
  <c r="J263" i="24"/>
  <c r="H217" i="24"/>
  <c r="F210" i="24"/>
  <c r="L175" i="24"/>
  <c r="L124" i="24"/>
  <c r="J104" i="24"/>
  <c r="H79" i="24"/>
  <c r="H82" i="24"/>
  <c r="J58" i="24"/>
  <c r="J61" i="24"/>
  <c r="L14" i="24"/>
  <c r="L10" i="24"/>
  <c r="E161" i="22"/>
  <c r="G133" i="22"/>
  <c r="C119" i="22"/>
  <c r="F105" i="22"/>
  <c r="E77" i="22"/>
  <c r="E49" i="22"/>
  <c r="H21" i="22"/>
  <c r="F162" i="21"/>
  <c r="F148" i="21"/>
  <c r="G160" i="26"/>
  <c r="H194" i="24"/>
  <c r="F174" i="24"/>
  <c r="H164" i="24"/>
  <c r="F144" i="24"/>
  <c r="F151" i="24"/>
  <c r="L83" i="24"/>
  <c r="F84" i="24"/>
  <c r="H63" i="24"/>
  <c r="H41" i="24"/>
  <c r="H14" i="24"/>
  <c r="H9" i="24"/>
  <c r="C161" i="22"/>
  <c r="F133" i="22"/>
  <c r="E105" i="22"/>
  <c r="H91" i="22"/>
  <c r="D77" i="22"/>
  <c r="H63" i="22"/>
  <c r="D49" i="22"/>
  <c r="H35" i="22"/>
  <c r="G21" i="22"/>
  <c r="E162" i="21"/>
  <c r="E148" i="21"/>
  <c r="J148" i="24"/>
  <c r="H128" i="24"/>
  <c r="F108" i="24"/>
  <c r="C77" i="22"/>
  <c r="D148" i="21"/>
  <c r="F134" i="21"/>
  <c r="C92" i="21"/>
  <c r="D78" i="21"/>
  <c r="E36" i="21"/>
  <c r="N22" i="21"/>
  <c r="D22" i="21"/>
  <c r="J10" i="24"/>
  <c r="D105" i="22"/>
  <c r="E134" i="21"/>
  <c r="C78" i="21"/>
  <c r="F50" i="21"/>
  <c r="D36" i="21"/>
  <c r="C22" i="21"/>
  <c r="H98" i="24"/>
  <c r="F65" i="24"/>
  <c r="E133" i="22"/>
  <c r="G35" i="22"/>
  <c r="F21" i="22"/>
  <c r="D134" i="21"/>
  <c r="E50" i="21"/>
  <c r="C36" i="21"/>
  <c r="C104" i="26"/>
  <c r="F20" i="24"/>
  <c r="G63" i="22"/>
  <c r="D162" i="21"/>
  <c r="F120" i="21"/>
  <c r="F64" i="21"/>
  <c r="D50" i="21"/>
  <c r="J33" i="25"/>
  <c r="G91" i="22"/>
  <c r="E120" i="21"/>
  <c r="F106" i="21"/>
  <c r="E64" i="21"/>
  <c r="C50" i="21"/>
  <c r="D120" i="21"/>
  <c r="E106" i="21"/>
  <c r="F92" i="21"/>
  <c r="D64" i="21"/>
  <c r="J16" i="24"/>
  <c r="C120" i="21"/>
  <c r="D106" i="21"/>
  <c r="E92" i="21"/>
  <c r="F78" i="21"/>
  <c r="C64" i="21"/>
  <c r="P22" i="21"/>
  <c r="F22" i="21"/>
  <c r="C49" i="22"/>
  <c r="X148" i="18"/>
  <c r="P148" i="18"/>
  <c r="L146" i="18"/>
  <c r="D146" i="18"/>
  <c r="V132" i="18"/>
  <c r="N132" i="18"/>
  <c r="F132" i="18"/>
  <c r="L120" i="18"/>
  <c r="D120" i="18"/>
  <c r="X118" i="18"/>
  <c r="P118" i="18"/>
  <c r="F62" i="24"/>
  <c r="C106" i="21"/>
  <c r="D92" i="21"/>
  <c r="E78" i="21"/>
  <c r="O22" i="21"/>
  <c r="W148" i="18"/>
  <c r="O148" i="18"/>
  <c r="G148" i="18"/>
  <c r="C146" i="18"/>
  <c r="U132" i="18"/>
  <c r="M132" i="18"/>
  <c r="E132" i="18"/>
  <c r="C120" i="18"/>
  <c r="W118" i="18"/>
  <c r="E22" i="21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L168" i="24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F36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C134" i="18"/>
  <c r="G132" i="18"/>
  <c r="U120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M120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E120" i="18"/>
  <c r="C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C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0" i="18"/>
  <c r="U146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M146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E146" i="18"/>
  <c r="W132" i="18"/>
  <c r="O118" i="18"/>
  <c r="X106" i="18"/>
  <c r="P106" i="18"/>
  <c r="L104" i="18"/>
  <c r="D104" i="18"/>
  <c r="L78" i="18"/>
  <c r="P76" i="18"/>
  <c r="P50" i="18"/>
  <c r="F34" i="18"/>
  <c r="X20" i="18"/>
  <c r="F8" i="18"/>
  <c r="G63" i="17"/>
  <c r="E35" i="17"/>
  <c r="F23" i="17"/>
  <c r="C149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F23" i="14"/>
  <c r="O76" i="18"/>
  <c r="O50" i="18"/>
  <c r="E34" i="18"/>
  <c r="W20" i="18"/>
  <c r="E8" i="18"/>
  <c r="G51" i="17"/>
  <c r="D35" i="17"/>
  <c r="E23" i="17"/>
  <c r="F91" i="16"/>
  <c r="G79" i="16"/>
  <c r="D63" i="16"/>
  <c r="E51" i="16"/>
  <c r="C23" i="16"/>
  <c r="Q9" i="16"/>
  <c r="F9" i="16"/>
  <c r="G147" i="15"/>
  <c r="F133" i="15"/>
  <c r="E119" i="15"/>
  <c r="D105" i="15"/>
  <c r="C91" i="15"/>
  <c r="G35" i="15"/>
  <c r="C163" i="14"/>
  <c r="E135" i="14"/>
  <c r="G107" i="14"/>
  <c r="D93" i="14"/>
  <c r="F65" i="14"/>
  <c r="C51" i="14"/>
  <c r="E23" i="14"/>
  <c r="V90" i="18"/>
  <c r="D78" i="18"/>
  <c r="V64" i="18"/>
  <c r="L48" i="18"/>
  <c r="L22" i="18"/>
  <c r="P20" i="18"/>
  <c r="C119" i="17"/>
  <c r="D107" i="17"/>
  <c r="R21" i="17"/>
  <c r="T9" i="17"/>
  <c r="G119" i="16"/>
  <c r="E91" i="16"/>
  <c r="F79" i="16"/>
  <c r="C63" i="16"/>
  <c r="D51" i="16"/>
  <c r="E9" i="16"/>
  <c r="G161" i="15"/>
  <c r="F147" i="15"/>
  <c r="E133" i="15"/>
  <c r="D119" i="15"/>
  <c r="C105" i="15"/>
  <c r="G49" i="15"/>
  <c r="F35" i="15"/>
  <c r="S21" i="15"/>
  <c r="G149" i="14"/>
  <c r="D135" i="14"/>
  <c r="F107" i="14"/>
  <c r="C93" i="14"/>
  <c r="E65" i="14"/>
  <c r="G37" i="14"/>
  <c r="O23" i="14"/>
  <c r="D23" i="14"/>
  <c r="W106" i="18"/>
  <c r="U90" i="18"/>
  <c r="C78" i="18"/>
  <c r="G76" i="18"/>
  <c r="U64" i="18"/>
  <c r="G50" i="18"/>
  <c r="O20" i="18"/>
  <c r="D147" i="17"/>
  <c r="C107" i="17"/>
  <c r="Q21" i="17"/>
  <c r="S9" i="17"/>
  <c r="D161" i="17"/>
  <c r="C135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D65" i="14"/>
  <c r="F37" i="14"/>
  <c r="C23" i="14"/>
  <c r="O106" i="18"/>
  <c r="N90" i="18"/>
  <c r="N64" i="18"/>
  <c r="D48" i="18"/>
  <c r="V34" i="18"/>
  <c r="D22" i="18"/>
  <c r="V8" i="18"/>
  <c r="F49" i="17"/>
  <c r="G37" i="17"/>
  <c r="G21" i="17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E37" i="14"/>
  <c r="O132" i="18"/>
  <c r="C104" i="18"/>
  <c r="F90" i="18"/>
  <c r="X76" i="18"/>
  <c r="F64" i="18"/>
  <c r="X50" i="18"/>
  <c r="N34" i="18"/>
  <c r="N8" i="18"/>
  <c r="F161" i="17"/>
  <c r="G149" i="17"/>
  <c r="D133" i="17"/>
  <c r="E121" i="17"/>
  <c r="C93" i="17"/>
  <c r="F105" i="16"/>
  <c r="G93" i="16"/>
  <c r="D77" i="16"/>
  <c r="E65" i="16"/>
  <c r="C37" i="16"/>
  <c r="C21" i="16"/>
  <c r="T9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W50" i="18"/>
  <c r="M8" i="18"/>
  <c r="F149" i="17"/>
  <c r="C133" i="17"/>
  <c r="F135" i="17"/>
  <c r="S9" i="16"/>
  <c r="G119" i="15"/>
  <c r="E91" i="15"/>
  <c r="C63" i="15"/>
  <c r="G163" i="14"/>
  <c r="F121" i="14"/>
  <c r="E79" i="14"/>
  <c r="D37" i="14"/>
  <c r="F34" i="13"/>
  <c r="C54" i="12"/>
  <c r="D63" i="11"/>
  <c r="D59" i="11"/>
  <c r="D55" i="11"/>
  <c r="D39" i="11"/>
  <c r="D35" i="11"/>
  <c r="D31" i="11"/>
  <c r="D19" i="11"/>
  <c r="D15" i="11"/>
  <c r="D11" i="11"/>
  <c r="L105" i="10"/>
  <c r="F103" i="10"/>
  <c r="L97" i="10"/>
  <c r="L86" i="10"/>
  <c r="J80" i="10"/>
  <c r="L78" i="10"/>
  <c r="H63" i="10"/>
  <c r="L59" i="10"/>
  <c r="H55" i="10"/>
  <c r="L40" i="10"/>
  <c r="F38" i="10"/>
  <c r="L32" i="10"/>
  <c r="J15" i="10"/>
  <c r="G21" i="9"/>
  <c r="I19" i="9"/>
  <c r="M15" i="9"/>
  <c r="E15" i="9"/>
  <c r="G13" i="9"/>
  <c r="I11" i="9"/>
  <c r="H283" i="8"/>
  <c r="J281" i="8"/>
  <c r="L279" i="8"/>
  <c r="H275" i="8"/>
  <c r="J273" i="8"/>
  <c r="H261" i="8"/>
  <c r="J259" i="8"/>
  <c r="M90" i="18"/>
  <c r="C48" i="18"/>
  <c r="E135" i="17"/>
  <c r="E77" i="16"/>
  <c r="C147" i="15"/>
  <c r="E163" i="14"/>
  <c r="D121" i="14"/>
  <c r="C79" i="14"/>
  <c r="C37" i="14"/>
  <c r="D107" i="11"/>
  <c r="D103" i="11"/>
  <c r="D99" i="11"/>
  <c r="D83" i="11"/>
  <c r="D79" i="11"/>
  <c r="D75" i="11"/>
  <c r="F106" i="10"/>
  <c r="F98" i="10"/>
  <c r="L54" i="10"/>
  <c r="L43" i="10"/>
  <c r="L35" i="10"/>
  <c r="J18" i="10"/>
  <c r="J10" i="10"/>
  <c r="G20" i="9"/>
  <c r="I18" i="9"/>
  <c r="M14" i="9"/>
  <c r="E14" i="9"/>
  <c r="G12" i="9"/>
  <c r="I10" i="9"/>
  <c r="L274" i="8"/>
  <c r="E90" i="18"/>
  <c r="D121" i="17"/>
  <c r="G106" i="18"/>
  <c r="M64" i="18"/>
  <c r="C22" i="18"/>
  <c r="G20" i="18"/>
  <c r="G77" i="17"/>
  <c r="F65" i="16"/>
  <c r="C49" i="16"/>
  <c r="D21" i="16"/>
  <c r="F77" i="15"/>
  <c r="D49" i="15"/>
  <c r="E21" i="15"/>
  <c r="G135" i="14"/>
  <c r="F93" i="14"/>
  <c r="G51" i="14"/>
  <c r="F90" i="13"/>
  <c r="D76" i="13"/>
  <c r="S20" i="13"/>
  <c r="A11" i="12"/>
  <c r="F53" i="12"/>
  <c r="D106" i="11"/>
  <c r="D102" i="11"/>
  <c r="D98" i="11"/>
  <c r="D86" i="11"/>
  <c r="D82" i="11"/>
  <c r="D78" i="11"/>
  <c r="D74" i="11"/>
  <c r="L106" i="10"/>
  <c r="F104" i="10"/>
  <c r="L98" i="10"/>
  <c r="L87" i="10"/>
  <c r="J81" i="10"/>
  <c r="L79" i="10"/>
  <c r="H64" i="10"/>
  <c r="J62" i="10"/>
  <c r="L60" i="10"/>
  <c r="H56" i="10"/>
  <c r="J54" i="10"/>
  <c r="L41" i="10"/>
  <c r="F39" i="10"/>
  <c r="H37" i="10"/>
  <c r="L33" i="10"/>
  <c r="F31" i="10"/>
  <c r="E64" i="18"/>
  <c r="C161" i="16"/>
  <c r="F105" i="15"/>
  <c r="D77" i="15"/>
  <c r="C21" i="15"/>
  <c r="F51" i="14"/>
  <c r="R23" i="14"/>
  <c r="D61" i="11"/>
  <c r="D57" i="11"/>
  <c r="D53" i="11"/>
  <c r="D41" i="11"/>
  <c r="D37" i="11"/>
  <c r="D33" i="11"/>
  <c r="D17" i="11"/>
  <c r="D13" i="11"/>
  <c r="D9" i="11"/>
  <c r="M19" i="9"/>
  <c r="E19" i="9"/>
  <c r="G17" i="9"/>
  <c r="I15" i="9"/>
  <c r="M11" i="9"/>
  <c r="E11" i="9"/>
  <c r="G9" i="9"/>
  <c r="W76" i="18"/>
  <c r="M34" i="18"/>
  <c r="E161" i="17"/>
  <c r="D149" i="16"/>
  <c r="D149" i="14"/>
  <c r="C107" i="14"/>
  <c r="D64" i="11"/>
  <c r="D60" i="11"/>
  <c r="D56" i="11"/>
  <c r="D52" i="11"/>
  <c r="D40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W6" i="12"/>
  <c r="D96" i="11"/>
  <c r="D30" i="11"/>
  <c r="F109" i="10"/>
  <c r="L102" i="10"/>
  <c r="H99" i="10"/>
  <c r="F81" i="10"/>
  <c r="J79" i="10"/>
  <c r="L64" i="10"/>
  <c r="H61" i="10"/>
  <c r="J61" i="10"/>
  <c r="H43" i="10"/>
  <c r="F35" i="10"/>
  <c r="F12" i="10"/>
  <c r="E21" i="9"/>
  <c r="G19" i="9"/>
  <c r="I17" i="9"/>
  <c r="M13" i="9"/>
  <c r="H280" i="8"/>
  <c r="L276" i="8"/>
  <c r="L258" i="8"/>
  <c r="L257" i="8"/>
  <c r="L256" i="8"/>
  <c r="L255" i="8"/>
  <c r="L254" i="8"/>
  <c r="H240" i="8"/>
  <c r="H239" i="8"/>
  <c r="H238" i="8"/>
  <c r="H237" i="8"/>
  <c r="H236" i="8"/>
  <c r="J230" i="8"/>
  <c r="J229" i="8"/>
  <c r="L170" i="8"/>
  <c r="L169" i="8"/>
  <c r="L168" i="8"/>
  <c r="L167" i="8"/>
  <c r="L166" i="8"/>
  <c r="H152" i="8"/>
  <c r="H151" i="8"/>
  <c r="H150" i="8"/>
  <c r="H149" i="8"/>
  <c r="H148" i="8"/>
  <c r="J142" i="8"/>
  <c r="J141" i="8"/>
  <c r="L109" i="8"/>
  <c r="H105" i="8"/>
  <c r="J103" i="8"/>
  <c r="L101" i="8"/>
  <c r="H97" i="8"/>
  <c r="H40" i="8"/>
  <c r="J38" i="8"/>
  <c r="L36" i="8"/>
  <c r="H32" i="8"/>
  <c r="H21" i="8"/>
  <c r="J19" i="8"/>
  <c r="L17" i="8"/>
  <c r="H13" i="8"/>
  <c r="J11" i="8"/>
  <c r="L9" i="8"/>
  <c r="G105" i="16"/>
  <c r="U20" i="13"/>
  <c r="G56" i="12"/>
  <c r="D105" i="11"/>
  <c r="D77" i="11"/>
  <c r="D58" i="11"/>
  <c r="H107" i="10"/>
  <c r="J97" i="10"/>
  <c r="J87" i="10"/>
  <c r="H79" i="10"/>
  <c r="L77" i="10"/>
  <c r="J59" i="10"/>
  <c r="F56" i="10"/>
  <c r="H58" i="10"/>
  <c r="F43" i="10"/>
  <c r="J41" i="10"/>
  <c r="H33" i="10"/>
  <c r="L31" i="10"/>
  <c r="L20" i="10"/>
  <c r="F18" i="10"/>
  <c r="J14" i="10"/>
  <c r="E20" i="9"/>
  <c r="G18" i="9"/>
  <c r="I16" i="9"/>
  <c r="M12" i="9"/>
  <c r="H281" i="8"/>
  <c r="L277" i="8"/>
  <c r="J258" i="8"/>
  <c r="J257" i="8"/>
  <c r="J256" i="8"/>
  <c r="H232" i="8"/>
  <c r="H231" i="8"/>
  <c r="H230" i="8"/>
  <c r="H229" i="8"/>
  <c r="L197" i="8"/>
  <c r="L196" i="8"/>
  <c r="J172" i="8"/>
  <c r="J171" i="8"/>
  <c r="J170" i="8"/>
  <c r="J169" i="8"/>
  <c r="J168" i="8"/>
  <c r="H144" i="8"/>
  <c r="H143" i="8"/>
  <c r="H142" i="8"/>
  <c r="H141" i="8"/>
  <c r="H108" i="8"/>
  <c r="J106" i="8"/>
  <c r="L104" i="8"/>
  <c r="H100" i="8"/>
  <c r="J98" i="8"/>
  <c r="H81" i="8"/>
  <c r="F64" i="8"/>
  <c r="L58" i="8"/>
  <c r="F56" i="8"/>
  <c r="H43" i="8"/>
  <c r="J41" i="8"/>
  <c r="L39" i="8"/>
  <c r="H35" i="8"/>
  <c r="J33" i="8"/>
  <c r="L31" i="8"/>
  <c r="L20" i="8"/>
  <c r="H16" i="8"/>
  <c r="J14" i="8"/>
  <c r="L12" i="8"/>
  <c r="F21" i="17"/>
  <c r="D37" i="16"/>
  <c r="E51" i="14"/>
  <c r="T20" i="13"/>
  <c r="D104" i="11"/>
  <c r="D76" i="11"/>
  <c r="D38" i="11"/>
  <c r="D10" i="11"/>
  <c r="F102" i="10"/>
  <c r="L85" i="10"/>
  <c r="J77" i="10"/>
  <c r="L57" i="10"/>
  <c r="H54" i="10"/>
  <c r="H41" i="10"/>
  <c r="L39" i="10"/>
  <c r="J20" i="10"/>
  <c r="E18" i="9"/>
  <c r="G16" i="9"/>
  <c r="I14" i="9"/>
  <c r="M10" i="9"/>
  <c r="J282" i="8"/>
  <c r="H276" i="8"/>
  <c r="H259" i="8"/>
  <c r="H258" i="8"/>
  <c r="J252" i="8"/>
  <c r="J251" i="8"/>
  <c r="L192" i="8"/>
  <c r="L191" i="8"/>
  <c r="L190" i="8"/>
  <c r="L189" i="8"/>
  <c r="L188" i="8"/>
  <c r="H174" i="8"/>
  <c r="H173" i="8"/>
  <c r="H172" i="8"/>
  <c r="H171" i="8"/>
  <c r="H170" i="8"/>
  <c r="J164" i="8"/>
  <c r="J163" i="8"/>
  <c r="J109" i="8"/>
  <c r="L107" i="8"/>
  <c r="H103" i="8"/>
  <c r="J101" i="8"/>
  <c r="L99" i="8"/>
  <c r="H84" i="8"/>
  <c r="L80" i="8"/>
  <c r="H76" i="8"/>
  <c r="J63" i="8"/>
  <c r="L61" i="8"/>
  <c r="F59" i="8"/>
  <c r="J55" i="8"/>
  <c r="L53" i="8"/>
  <c r="L42" i="8"/>
  <c r="H38" i="8"/>
  <c r="J36" i="8"/>
  <c r="L34" i="8"/>
  <c r="F32" i="8"/>
  <c r="F21" i="8"/>
  <c r="H19" i="8"/>
  <c r="J17" i="8"/>
  <c r="L15" i="8"/>
  <c r="U9" i="16"/>
  <c r="G91" i="15"/>
  <c r="A15" i="12"/>
  <c r="D85" i="11"/>
  <c r="L103" i="10"/>
  <c r="H100" i="10"/>
  <c r="H109" i="10"/>
  <c r="J85" i="10"/>
  <c r="F82" i="10"/>
  <c r="L75" i="10"/>
  <c r="L65" i="10"/>
  <c r="H62" i="10"/>
  <c r="F54" i="10"/>
  <c r="F36" i="10"/>
  <c r="L108" i="10"/>
  <c r="J21" i="10"/>
  <c r="F9" i="10"/>
  <c r="E16" i="9"/>
  <c r="G14" i="9"/>
  <c r="I12" i="9"/>
  <c r="H282" i="8"/>
  <c r="L278" i="8"/>
  <c r="J260" i="8"/>
  <c r="H254" i="8"/>
  <c r="H253" i="8"/>
  <c r="H252" i="8"/>
  <c r="H251" i="8"/>
  <c r="L219" i="8"/>
  <c r="L218" i="8"/>
  <c r="J194" i="8"/>
  <c r="J193" i="8"/>
  <c r="J192" i="8"/>
  <c r="J191" i="8"/>
  <c r="J190" i="8"/>
  <c r="H166" i="8"/>
  <c r="H165" i="8"/>
  <c r="H164" i="8"/>
  <c r="H163" i="8"/>
  <c r="H106" i="8"/>
  <c r="J104" i="8"/>
  <c r="L102" i="8"/>
  <c r="H98" i="8"/>
  <c r="H41" i="8"/>
  <c r="J39" i="8"/>
  <c r="L37" i="8"/>
  <c r="H33" i="8"/>
  <c r="J31" i="8"/>
  <c r="J20" i="8"/>
  <c r="L18" i="8"/>
  <c r="H14" i="8"/>
  <c r="J12" i="8"/>
  <c r="L10" i="8"/>
  <c r="U8" i="18"/>
  <c r="E49" i="17"/>
  <c r="G104" i="13"/>
  <c r="Q20" i="13"/>
  <c r="R20" i="13"/>
  <c r="F55" i="12"/>
  <c r="F54" i="12"/>
  <c r="G53" i="12"/>
  <c r="D101" i="11"/>
  <c r="D84" i="11"/>
  <c r="D54" i="11"/>
  <c r="D18" i="11"/>
  <c r="H108" i="10"/>
  <c r="F100" i="10"/>
  <c r="J98" i="10"/>
  <c r="F107" i="10"/>
  <c r="L83" i="10"/>
  <c r="H80" i="10"/>
  <c r="J60" i="10"/>
  <c r="L37" i="10"/>
  <c r="H34" i="10"/>
  <c r="F20" i="10"/>
  <c r="J16" i="10"/>
  <c r="J19" i="10"/>
  <c r="M21" i="9"/>
  <c r="E13" i="9"/>
  <c r="G11" i="9"/>
  <c r="I9" i="9"/>
  <c r="L284" i="8"/>
  <c r="J278" i="8"/>
  <c r="H260" i="8"/>
  <c r="L214" i="8"/>
  <c r="L213" i="8"/>
  <c r="L212" i="8"/>
  <c r="L211" i="8"/>
  <c r="L210" i="8"/>
  <c r="H196" i="8"/>
  <c r="H195" i="8"/>
  <c r="H194" i="8"/>
  <c r="H193" i="8"/>
  <c r="H192" i="8"/>
  <c r="J186" i="8"/>
  <c r="J185" i="8"/>
  <c r="H109" i="8"/>
  <c r="J107" i="8"/>
  <c r="L105" i="8"/>
  <c r="H101" i="8"/>
  <c r="J99" i="8"/>
  <c r="L97" i="8"/>
  <c r="H82" i="8"/>
  <c r="F65" i="8"/>
  <c r="L59" i="8"/>
  <c r="F57" i="8"/>
  <c r="J42" i="8"/>
  <c r="L40" i="8"/>
  <c r="H36" i="8"/>
  <c r="J34" i="8"/>
  <c r="L32" i="8"/>
  <c r="L21" i="8"/>
  <c r="H17" i="8"/>
  <c r="J15" i="8"/>
  <c r="L13" i="8"/>
  <c r="H9" i="8"/>
  <c r="D161" i="15"/>
  <c r="F20" i="13"/>
  <c r="A13" i="12"/>
  <c r="D81" i="11"/>
  <c r="D62" i="11"/>
  <c r="H106" i="10"/>
  <c r="L104" i="10"/>
  <c r="J86" i="10"/>
  <c r="F83" i="10"/>
  <c r="L76" i="10"/>
  <c r="J58" i="10"/>
  <c r="F37" i="10"/>
  <c r="F41" i="10"/>
  <c r="F16" i="10"/>
  <c r="J12" i="10"/>
  <c r="F19" i="10"/>
  <c r="M18" i="9"/>
  <c r="E10" i="9"/>
  <c r="H284" i="8"/>
  <c r="L280" i="8"/>
  <c r="J274" i="8"/>
  <c r="L263" i="8"/>
  <c r="L236" i="8"/>
  <c r="L235" i="8"/>
  <c r="L234" i="8"/>
  <c r="L233" i="8"/>
  <c r="L232" i="8"/>
  <c r="H218" i="8"/>
  <c r="H217" i="8"/>
  <c r="H216" i="8"/>
  <c r="H215" i="8"/>
  <c r="H214" i="8"/>
  <c r="J208" i="8"/>
  <c r="J207" i="8"/>
  <c r="L148" i="8"/>
  <c r="L147" i="8"/>
  <c r="L146" i="8"/>
  <c r="L145" i="8"/>
  <c r="L144" i="8"/>
  <c r="H107" i="8"/>
  <c r="J105" i="8"/>
  <c r="L103" i="8"/>
  <c r="H99" i="8"/>
  <c r="J97" i="8"/>
  <c r="H42" i="8"/>
  <c r="J40" i="8"/>
  <c r="L38" i="8"/>
  <c r="H34" i="8"/>
  <c r="J32" i="8"/>
  <c r="J21" i="8"/>
  <c r="L19" i="8"/>
  <c r="H15" i="8"/>
  <c r="J13" i="8"/>
  <c r="L11" i="8"/>
  <c r="H235" i="24"/>
  <c r="C35" i="15"/>
  <c r="G23" i="14"/>
  <c r="D160" i="13"/>
  <c r="D20" i="13"/>
  <c r="D53" i="12"/>
  <c r="D57" i="12" s="1"/>
  <c r="D108" i="11"/>
  <c r="J104" i="10"/>
  <c r="L84" i="10"/>
  <c r="F62" i="10"/>
  <c r="L18" i="10"/>
  <c r="M20" i="9"/>
  <c r="J279" i="8"/>
  <c r="L240" i="8"/>
  <c r="J213" i="8"/>
  <c r="L153" i="8"/>
  <c r="L130" i="8"/>
  <c r="F128" i="8"/>
  <c r="J108" i="8"/>
  <c r="L98" i="8"/>
  <c r="H85" i="8"/>
  <c r="J62" i="8"/>
  <c r="L41" i="8"/>
  <c r="F39" i="8"/>
  <c r="J18" i="8"/>
  <c r="F14" i="8"/>
  <c r="G18" i="2"/>
  <c r="F219" i="8"/>
  <c r="H124" i="8"/>
  <c r="E63" i="15"/>
  <c r="D100" i="11"/>
  <c r="J32" i="10"/>
  <c r="F10" i="10"/>
  <c r="I20" i="9"/>
  <c r="M16" i="9"/>
  <c r="F284" i="8"/>
  <c r="H274" i="8"/>
  <c r="J236" i="8"/>
  <c r="F217" i="8"/>
  <c r="H209" i="8"/>
  <c r="F194" i="8"/>
  <c r="H186" i="8"/>
  <c r="J149" i="8"/>
  <c r="J130" i="8"/>
  <c r="L120" i="8"/>
  <c r="L131" i="8"/>
  <c r="L100" i="8"/>
  <c r="F98" i="8"/>
  <c r="L87" i="8"/>
  <c r="F85" i="8"/>
  <c r="H75" i="8"/>
  <c r="H86" i="8"/>
  <c r="J64" i="8"/>
  <c r="L54" i="8"/>
  <c r="L43" i="8"/>
  <c r="F41" i="8"/>
  <c r="H31" i="8"/>
  <c r="H18" i="8"/>
  <c r="H12" i="8"/>
  <c r="F18" i="2"/>
  <c r="H17" i="2"/>
  <c r="D80" i="11"/>
  <c r="H60" i="10"/>
  <c r="F196" i="8"/>
  <c r="J81" i="8"/>
  <c r="W10" i="12"/>
  <c r="D97" i="11"/>
  <c r="D42" i="11"/>
  <c r="J83" i="10"/>
  <c r="F63" i="10"/>
  <c r="L56" i="10"/>
  <c r="L38" i="10"/>
  <c r="J40" i="10"/>
  <c r="L19" i="10"/>
  <c r="E12" i="9"/>
  <c r="F283" i="8"/>
  <c r="H273" i="8"/>
  <c r="J216" i="8"/>
  <c r="J212" i="8"/>
  <c r="L175" i="8"/>
  <c r="L152" i="8"/>
  <c r="L122" i="8"/>
  <c r="F120" i="8"/>
  <c r="J100" i="8"/>
  <c r="F87" i="8"/>
  <c r="H77" i="8"/>
  <c r="J54" i="8"/>
  <c r="J43" i="8"/>
  <c r="L33" i="8"/>
  <c r="F31" i="8"/>
  <c r="H20" i="8"/>
  <c r="F12" i="8"/>
  <c r="J10" i="8"/>
  <c r="F278" i="8"/>
  <c r="L12" i="10"/>
  <c r="H207" i="8"/>
  <c r="J37" i="8"/>
  <c r="H39" i="8"/>
  <c r="D34" i="11"/>
  <c r="F108" i="10"/>
  <c r="F75" i="10"/>
  <c r="H36" i="10"/>
  <c r="L262" i="8"/>
  <c r="J235" i="8"/>
  <c r="F216" i="8"/>
  <c r="H208" i="8"/>
  <c r="F197" i="8"/>
  <c r="H185" i="8"/>
  <c r="J148" i="8"/>
  <c r="J122" i="8"/>
  <c r="J102" i="8"/>
  <c r="L79" i="8"/>
  <c r="J56" i="8"/>
  <c r="L63" i="8"/>
  <c r="L35" i="8"/>
  <c r="F33" i="8"/>
  <c r="F20" i="8"/>
  <c r="H10" i="8"/>
  <c r="J106" i="10"/>
  <c r="J238" i="8"/>
  <c r="H188" i="8"/>
  <c r="C55" i="12"/>
  <c r="F101" i="10"/>
  <c r="H81" i="10"/>
  <c r="F84" i="10"/>
  <c r="J13" i="10"/>
  <c r="H262" i="8"/>
  <c r="J215" i="8"/>
  <c r="L174" i="8"/>
  <c r="J124" i="8"/>
  <c r="H102" i="8"/>
  <c r="L81" i="8"/>
  <c r="J65" i="8"/>
  <c r="J35" i="8"/>
  <c r="H42" i="10"/>
  <c r="J234" i="8"/>
  <c r="J147" i="8"/>
  <c r="H104" i="8"/>
  <c r="F13" i="8"/>
  <c r="D54" i="12"/>
  <c r="H53" i="10"/>
  <c r="H35" i="10"/>
  <c r="F17" i="10"/>
  <c r="G10" i="9"/>
  <c r="L285" i="8"/>
  <c r="L241" i="8"/>
  <c r="J214" i="8"/>
  <c r="H126" i="8"/>
  <c r="L106" i="8"/>
  <c r="F104" i="8"/>
  <c r="L60" i="8"/>
  <c r="F58" i="8"/>
  <c r="F61" i="8"/>
  <c r="H37" i="8"/>
  <c r="L16" i="8"/>
  <c r="L14" i="8"/>
  <c r="H11" i="8"/>
  <c r="U34" i="18"/>
  <c r="F37" i="17"/>
  <c r="D14" i="11"/>
  <c r="H98" i="10"/>
  <c r="J78" i="10"/>
  <c r="L58" i="10"/>
  <c r="H16" i="10"/>
  <c r="J280" i="8"/>
  <c r="F260" i="8"/>
  <c r="J237" i="8"/>
  <c r="F218" i="8"/>
  <c r="H210" i="8"/>
  <c r="F195" i="8"/>
  <c r="H187" i="8"/>
  <c r="J150" i="8"/>
  <c r="J146" i="8"/>
  <c r="F131" i="8"/>
  <c r="L128" i="8"/>
  <c r="F126" i="8"/>
  <c r="L108" i="8"/>
  <c r="F106" i="8"/>
  <c r="H83" i="8"/>
  <c r="L82" i="8"/>
  <c r="L62" i="8"/>
  <c r="F60" i="8"/>
  <c r="J16" i="8"/>
  <c r="J9" i="8"/>
  <c r="H18" i="2"/>
  <c r="F77" i="8"/>
  <c r="H56" i="8"/>
  <c r="F57" i="12" l="1"/>
  <c r="L128" i="24"/>
  <c r="J130" i="24"/>
  <c r="L142" i="24"/>
  <c r="J144" i="24"/>
  <c r="H146" i="24"/>
  <c r="F148" i="24"/>
  <c r="L150" i="24"/>
  <c r="J152" i="24"/>
  <c r="L164" i="24"/>
  <c r="J166" i="24"/>
  <c r="H168" i="24"/>
  <c r="F170" i="24"/>
  <c r="L172" i="24"/>
  <c r="J174" i="24"/>
  <c r="L186" i="24"/>
  <c r="J188" i="24"/>
  <c r="H190" i="24"/>
  <c r="F192" i="24"/>
  <c r="L194" i="24"/>
  <c r="J196" i="24"/>
  <c r="L208" i="24"/>
  <c r="J210" i="24"/>
  <c r="J212" i="24"/>
  <c r="H213" i="24"/>
  <c r="J215" i="24"/>
  <c r="F219" i="24"/>
  <c r="J233" i="24"/>
  <c r="F237" i="24"/>
  <c r="L239" i="24"/>
  <c r="J255" i="24"/>
  <c r="F259" i="24"/>
  <c r="H12" i="25"/>
  <c r="J15" i="25"/>
  <c r="L107" i="25"/>
  <c r="F37" i="25"/>
  <c r="L39" i="25"/>
  <c r="H62" i="25"/>
  <c r="F75" i="25"/>
  <c r="J98" i="25"/>
  <c r="H108" i="25"/>
  <c r="E132" i="26"/>
  <c r="C146" i="27"/>
  <c r="L11" i="24"/>
  <c r="J13" i="24"/>
  <c r="H15" i="24"/>
  <c r="L19" i="24"/>
  <c r="J21" i="24"/>
  <c r="J32" i="24"/>
  <c r="H34" i="24"/>
  <c r="L38" i="24"/>
  <c r="J40" i="24"/>
  <c r="H42" i="24"/>
  <c r="J97" i="24"/>
  <c r="H99" i="24"/>
  <c r="F101" i="24"/>
  <c r="L103" i="24"/>
  <c r="J105" i="24"/>
  <c r="H107" i="24"/>
  <c r="F109" i="24"/>
  <c r="J119" i="24"/>
  <c r="H121" i="24"/>
  <c r="F123" i="24"/>
  <c r="L125" i="24"/>
  <c r="J127" i="24"/>
  <c r="H129" i="24"/>
  <c r="F131" i="24"/>
  <c r="J141" i="24"/>
  <c r="H143" i="24"/>
  <c r="F145" i="24"/>
  <c r="L147" i="24"/>
  <c r="J149" i="24"/>
  <c r="H151" i="24"/>
  <c r="F153" i="24"/>
  <c r="J163" i="24"/>
  <c r="H165" i="24"/>
  <c r="F167" i="24"/>
  <c r="L169" i="24"/>
  <c r="J171" i="24"/>
  <c r="H173" i="24"/>
  <c r="F175" i="24"/>
  <c r="J185" i="24"/>
  <c r="H187" i="24"/>
  <c r="F189" i="24"/>
  <c r="J207" i="24"/>
  <c r="F236" i="24"/>
  <c r="H232" i="24"/>
  <c r="J238" i="24"/>
  <c r="F14" i="25"/>
  <c r="H17" i="25"/>
  <c r="F19" i="25"/>
  <c r="L21" i="25"/>
  <c r="L32" i="25"/>
  <c r="J42" i="25"/>
  <c r="L85" i="25"/>
  <c r="E20" i="26"/>
  <c r="H12" i="24"/>
  <c r="L16" i="24"/>
  <c r="J18" i="24"/>
  <c r="H20" i="24"/>
  <c r="H31" i="24"/>
  <c r="L35" i="24"/>
  <c r="J37" i="24"/>
  <c r="H39" i="24"/>
  <c r="L43" i="24"/>
  <c r="F60" i="24"/>
  <c r="H77" i="24"/>
  <c r="F98" i="24"/>
  <c r="L100" i="24"/>
  <c r="J102" i="24"/>
  <c r="H104" i="24"/>
  <c r="F106" i="24"/>
  <c r="L108" i="24"/>
  <c r="F120" i="24"/>
  <c r="L122" i="24"/>
  <c r="J124" i="24"/>
  <c r="H126" i="24"/>
  <c r="F128" i="24"/>
  <c r="L130" i="24"/>
  <c r="F142" i="24"/>
  <c r="L144" i="24"/>
  <c r="J146" i="24"/>
  <c r="H148" i="24"/>
  <c r="F150" i="24"/>
  <c r="L152" i="24"/>
  <c r="F164" i="24"/>
  <c r="L166" i="24"/>
  <c r="J168" i="24"/>
  <c r="H170" i="24"/>
  <c r="F172" i="24"/>
  <c r="L174" i="24"/>
  <c r="F186" i="24"/>
  <c r="L188" i="24"/>
  <c r="J190" i="24"/>
  <c r="H192" i="24"/>
  <c r="F194" i="24"/>
  <c r="F208" i="24"/>
  <c r="H231" i="24"/>
  <c r="J237" i="24"/>
  <c r="F241" i="24"/>
  <c r="H9" i="25"/>
  <c r="L12" i="25"/>
  <c r="H35" i="25"/>
  <c r="L58" i="25"/>
  <c r="H81" i="25"/>
  <c r="L104" i="25"/>
  <c r="F146" i="26"/>
  <c r="L13" i="24"/>
  <c r="J15" i="24"/>
  <c r="H17" i="24"/>
  <c r="L21" i="24"/>
  <c r="L32" i="24"/>
  <c r="J34" i="24"/>
  <c r="H36" i="24"/>
  <c r="L40" i="24"/>
  <c r="J42" i="24"/>
  <c r="L97" i="24"/>
  <c r="J99" i="24"/>
  <c r="H101" i="24"/>
  <c r="F103" i="24"/>
  <c r="L105" i="24"/>
  <c r="J107" i="24"/>
  <c r="H109" i="24"/>
  <c r="L119" i="24"/>
  <c r="J121" i="24"/>
  <c r="H123" i="24"/>
  <c r="F125" i="24"/>
  <c r="L127" i="24"/>
  <c r="J129" i="24"/>
  <c r="H131" i="24"/>
  <c r="L141" i="24"/>
  <c r="J143" i="24"/>
  <c r="H145" i="24"/>
  <c r="F147" i="24"/>
  <c r="E42" i="2"/>
  <c r="L23" i="5"/>
  <c r="K23" i="5"/>
  <c r="I23" i="5"/>
  <c r="J23" i="5"/>
  <c r="M23" i="5"/>
  <c r="G42" i="2"/>
  <c r="N216" i="3"/>
  <c r="L216" i="3"/>
  <c r="J216" i="3"/>
  <c r="M216" i="3"/>
  <c r="K216" i="3"/>
  <c r="N143" i="3"/>
  <c r="L143" i="3"/>
  <c r="J143" i="3"/>
  <c r="M143" i="3"/>
  <c r="K143" i="3"/>
  <c r="J72" i="2"/>
  <c r="L72" i="2"/>
  <c r="N72" i="2"/>
  <c r="M72" i="2"/>
  <c r="K72" i="2"/>
  <c r="L49" i="2"/>
  <c r="J49" i="2"/>
  <c r="N49" i="2"/>
  <c r="M49" i="2"/>
  <c r="K49" i="2"/>
  <c r="M49" i="6"/>
  <c r="L49" i="6"/>
  <c r="J49" i="6"/>
  <c r="I49" i="6"/>
  <c r="K49" i="6"/>
  <c r="H68" i="2"/>
  <c r="J20" i="2"/>
  <c r="L20" i="2"/>
  <c r="M20" i="2"/>
  <c r="K20" i="2"/>
  <c r="F67" i="2"/>
  <c r="F121" i="3"/>
  <c r="M15" i="5"/>
  <c r="L15" i="5"/>
  <c r="J15" i="5"/>
  <c r="K15" i="5"/>
  <c r="I15" i="5"/>
  <c r="V22" i="5"/>
  <c r="S22" i="5"/>
  <c r="U22" i="5"/>
  <c r="W22" i="5"/>
  <c r="T22" i="5"/>
  <c r="M25" i="6"/>
  <c r="L25" i="6"/>
  <c r="J25" i="6"/>
  <c r="I25" i="6"/>
  <c r="K25" i="6"/>
  <c r="N12" i="8"/>
  <c r="O12" i="8"/>
  <c r="O98" i="8"/>
  <c r="N98" i="8"/>
  <c r="X6" i="12"/>
  <c r="V6" i="12"/>
  <c r="U6" i="12"/>
  <c r="M80" i="15"/>
  <c r="L80" i="15"/>
  <c r="K80" i="15"/>
  <c r="J80" i="15"/>
  <c r="I80" i="15"/>
  <c r="N8" i="3"/>
  <c r="M8" i="3"/>
  <c r="L8" i="3"/>
  <c r="K8" i="3"/>
  <c r="J8" i="3"/>
  <c r="N12" i="3"/>
  <c r="M12" i="3"/>
  <c r="L12" i="3"/>
  <c r="K12" i="3"/>
  <c r="J12" i="3"/>
  <c r="N16" i="3"/>
  <c r="M16" i="3"/>
  <c r="J16" i="3"/>
  <c r="L16" i="3"/>
  <c r="K16" i="3"/>
  <c r="N20" i="3"/>
  <c r="J20" i="3"/>
  <c r="M20" i="3"/>
  <c r="L20" i="3"/>
  <c r="K20" i="3"/>
  <c r="N24" i="3"/>
  <c r="J24" i="3"/>
  <c r="M24" i="3"/>
  <c r="L24" i="3"/>
  <c r="K24" i="3"/>
  <c r="N28" i="3"/>
  <c r="M28" i="3"/>
  <c r="L28" i="3"/>
  <c r="J28" i="3"/>
  <c r="K28" i="3"/>
  <c r="J32" i="3"/>
  <c r="N32" i="3"/>
  <c r="M32" i="3"/>
  <c r="L32" i="3"/>
  <c r="K32" i="3"/>
  <c r="N36" i="3"/>
  <c r="M36" i="3"/>
  <c r="J36" i="3"/>
  <c r="L36" i="3"/>
  <c r="K36" i="3"/>
  <c r="M40" i="3"/>
  <c r="L40" i="3"/>
  <c r="K40" i="3"/>
  <c r="J40" i="3"/>
  <c r="M48" i="3"/>
  <c r="L48" i="3"/>
  <c r="K48" i="3"/>
  <c r="J48" i="3"/>
  <c r="M56" i="3"/>
  <c r="L56" i="3"/>
  <c r="K56" i="3"/>
  <c r="J56" i="3"/>
  <c r="J63" i="3"/>
  <c r="N63" i="3"/>
  <c r="M63" i="3"/>
  <c r="L63" i="3"/>
  <c r="K63" i="3"/>
  <c r="N67" i="3"/>
  <c r="M67" i="3"/>
  <c r="J67" i="3"/>
  <c r="L67" i="3"/>
  <c r="K67" i="3"/>
  <c r="N71" i="3"/>
  <c r="M71" i="3"/>
  <c r="L71" i="3"/>
  <c r="K71" i="3"/>
  <c r="J71" i="3"/>
  <c r="N81" i="3"/>
  <c r="M81" i="3"/>
  <c r="J81" i="3"/>
  <c r="L81" i="3"/>
  <c r="K81" i="3"/>
  <c r="N85" i="3"/>
  <c r="J85" i="3"/>
  <c r="M85" i="3"/>
  <c r="L85" i="3"/>
  <c r="K85" i="3"/>
  <c r="N89" i="3"/>
  <c r="J89" i="3"/>
  <c r="M89" i="3"/>
  <c r="L89" i="3"/>
  <c r="K89" i="3"/>
  <c r="N93" i="3"/>
  <c r="M93" i="3"/>
  <c r="L93" i="3"/>
  <c r="J93" i="3"/>
  <c r="K93" i="3"/>
  <c r="J97" i="3"/>
  <c r="N97" i="3"/>
  <c r="M97" i="3"/>
  <c r="L97" i="3"/>
  <c r="K97" i="3"/>
  <c r="N101" i="3"/>
  <c r="M101" i="3"/>
  <c r="J101" i="3"/>
  <c r="L101" i="3"/>
  <c r="K101" i="3"/>
  <c r="G113" i="3"/>
  <c r="E114" i="3"/>
  <c r="J105" i="3"/>
  <c r="N105" i="3"/>
  <c r="M105" i="3"/>
  <c r="I116" i="3"/>
  <c r="L105" i="3"/>
  <c r="K105" i="3"/>
  <c r="G117" i="3"/>
  <c r="E118" i="3"/>
  <c r="N109" i="3"/>
  <c r="M109" i="3"/>
  <c r="L109" i="3"/>
  <c r="K109" i="3"/>
  <c r="J109" i="3"/>
  <c r="I120" i="3"/>
  <c r="G121" i="3"/>
  <c r="E122" i="3"/>
  <c r="V45" i="6"/>
  <c r="U45" i="6"/>
  <c r="S45" i="6"/>
  <c r="T45" i="6"/>
  <c r="W45" i="6"/>
  <c r="T46" i="6"/>
  <c r="S46" i="6"/>
  <c r="V46" i="6"/>
  <c r="U46" i="6"/>
  <c r="W46" i="6"/>
  <c r="W47" i="6"/>
  <c r="V47" i="6"/>
  <c r="T47" i="6"/>
  <c r="S47" i="6"/>
  <c r="U47" i="6"/>
  <c r="O80" i="8"/>
  <c r="N80" i="8"/>
  <c r="N142" i="8"/>
  <c r="O142" i="8"/>
  <c r="O146" i="8"/>
  <c r="N146" i="8"/>
  <c r="N165" i="8"/>
  <c r="O165" i="8"/>
  <c r="O233" i="8"/>
  <c r="N233" i="8"/>
  <c r="N252" i="8"/>
  <c r="O252" i="8"/>
  <c r="O256" i="8"/>
  <c r="N256" i="8"/>
  <c r="O275" i="8"/>
  <c r="N275" i="8"/>
  <c r="K21" i="2"/>
  <c r="M21" i="2"/>
  <c r="L21" i="2"/>
  <c r="J21" i="2"/>
  <c r="H42" i="2"/>
  <c r="M55" i="3"/>
  <c r="L55" i="3"/>
  <c r="K55" i="3"/>
  <c r="J55" i="3"/>
  <c r="H189" i="3"/>
  <c r="T31" i="5"/>
  <c r="S31" i="5"/>
  <c r="V31" i="5"/>
  <c r="W31" i="5"/>
  <c r="U31" i="5"/>
  <c r="M14" i="6"/>
  <c r="L14" i="6"/>
  <c r="J14" i="6"/>
  <c r="I14" i="6"/>
  <c r="K14" i="6"/>
  <c r="J24" i="6"/>
  <c r="I24" i="6"/>
  <c r="L24" i="6"/>
  <c r="M24" i="6"/>
  <c r="K24" i="6"/>
  <c r="F118" i="3"/>
  <c r="H194" i="3"/>
  <c r="M50" i="5"/>
  <c r="L50" i="5"/>
  <c r="J50" i="5"/>
  <c r="I50" i="5"/>
  <c r="K50" i="5"/>
  <c r="O14" i="9"/>
  <c r="P14" i="9"/>
  <c r="M9" i="3"/>
  <c r="L9" i="3"/>
  <c r="K9" i="3"/>
  <c r="J9" i="3"/>
  <c r="N9" i="3"/>
  <c r="M13" i="3"/>
  <c r="L13" i="3"/>
  <c r="K13" i="3"/>
  <c r="J13" i="3"/>
  <c r="N13" i="3"/>
  <c r="M17" i="3"/>
  <c r="N17" i="3"/>
  <c r="L17" i="3"/>
  <c r="K17" i="3"/>
  <c r="J17" i="3"/>
  <c r="M21" i="3"/>
  <c r="L21" i="3"/>
  <c r="K21" i="3"/>
  <c r="J21" i="3"/>
  <c r="N21" i="3"/>
  <c r="M25" i="3"/>
  <c r="L25" i="3"/>
  <c r="K25" i="3"/>
  <c r="J25" i="3"/>
  <c r="N25" i="3"/>
  <c r="M29" i="3"/>
  <c r="L29" i="3"/>
  <c r="K29" i="3"/>
  <c r="J29" i="3"/>
  <c r="N29" i="3"/>
  <c r="M33" i="3"/>
  <c r="L33" i="3"/>
  <c r="K33" i="3"/>
  <c r="N33" i="3"/>
  <c r="J33" i="3"/>
  <c r="M37" i="3"/>
  <c r="L37" i="3"/>
  <c r="K37" i="3"/>
  <c r="N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M64" i="3"/>
  <c r="L64" i="3"/>
  <c r="K64" i="3"/>
  <c r="N64" i="3"/>
  <c r="J64" i="3"/>
  <c r="M68" i="3"/>
  <c r="L68" i="3"/>
  <c r="K68" i="3"/>
  <c r="J68" i="3"/>
  <c r="N68" i="3"/>
  <c r="M72" i="3"/>
  <c r="L72" i="3"/>
  <c r="N72" i="3"/>
  <c r="K72" i="3"/>
  <c r="J72" i="3"/>
  <c r="M82" i="3"/>
  <c r="N82" i="3"/>
  <c r="L82" i="3"/>
  <c r="K82" i="3"/>
  <c r="J82" i="3"/>
  <c r="M86" i="3"/>
  <c r="L86" i="3"/>
  <c r="K86" i="3"/>
  <c r="J86" i="3"/>
  <c r="N86" i="3"/>
  <c r="M90" i="3"/>
  <c r="L90" i="3"/>
  <c r="K90" i="3"/>
  <c r="J90" i="3"/>
  <c r="N90" i="3"/>
  <c r="M94" i="3"/>
  <c r="N94" i="3"/>
  <c r="L94" i="3"/>
  <c r="K94" i="3"/>
  <c r="J94" i="3"/>
  <c r="M98" i="3"/>
  <c r="N98" i="3"/>
  <c r="L98" i="3"/>
  <c r="K98" i="3"/>
  <c r="J98" i="3"/>
  <c r="M102" i="3"/>
  <c r="L102" i="3"/>
  <c r="K102" i="3"/>
  <c r="N102" i="3"/>
  <c r="J102" i="3"/>
  <c r="I113" i="3"/>
  <c r="G114" i="3"/>
  <c r="E115" i="3"/>
  <c r="M106" i="3"/>
  <c r="L106" i="3"/>
  <c r="I117" i="3"/>
  <c r="K106" i="3"/>
  <c r="J106" i="3"/>
  <c r="N106" i="3"/>
  <c r="G118" i="3"/>
  <c r="E119" i="3"/>
  <c r="M110" i="3"/>
  <c r="N110" i="3"/>
  <c r="L110" i="3"/>
  <c r="K110" i="3"/>
  <c r="J110" i="3"/>
  <c r="I121" i="3"/>
  <c r="G122" i="3"/>
  <c r="E123" i="3"/>
  <c r="M155" i="3"/>
  <c r="L155" i="3"/>
  <c r="K155" i="3"/>
  <c r="N155" i="3"/>
  <c r="J155" i="3"/>
  <c r="M159" i="3"/>
  <c r="L159" i="3"/>
  <c r="K159" i="3"/>
  <c r="N159" i="3"/>
  <c r="J159" i="3"/>
  <c r="M163" i="3"/>
  <c r="L163" i="3"/>
  <c r="K163" i="3"/>
  <c r="J163" i="3"/>
  <c r="N163" i="3"/>
  <c r="E188" i="3"/>
  <c r="E192" i="3"/>
  <c r="E196" i="3"/>
  <c r="V8" i="5"/>
  <c r="U8" i="5"/>
  <c r="T8" i="5"/>
  <c r="S8" i="5"/>
  <c r="W8" i="5"/>
  <c r="V11" i="5"/>
  <c r="S11" i="5"/>
  <c r="W11" i="5"/>
  <c r="U11" i="5"/>
  <c r="T11" i="5"/>
  <c r="T23" i="5"/>
  <c r="S23" i="5"/>
  <c r="V23" i="5"/>
  <c r="W23" i="5"/>
  <c r="U23" i="5"/>
  <c r="V29" i="6"/>
  <c r="U29" i="6"/>
  <c r="S29" i="6"/>
  <c r="W29" i="6"/>
  <c r="T29" i="6"/>
  <c r="T30" i="6"/>
  <c r="S30" i="6"/>
  <c r="V30" i="6"/>
  <c r="W30" i="6"/>
  <c r="U30" i="6"/>
  <c r="W31" i="6"/>
  <c r="V31" i="6"/>
  <c r="T31" i="6"/>
  <c r="S31" i="6"/>
  <c r="U31" i="6"/>
  <c r="N58" i="8"/>
  <c r="O58" i="8"/>
  <c r="N104" i="8"/>
  <c r="O104" i="8"/>
  <c r="N143" i="8"/>
  <c r="O143" i="8"/>
  <c r="N166" i="8"/>
  <c r="O166" i="8"/>
  <c r="N230" i="8"/>
  <c r="O230" i="8"/>
  <c r="O234" i="8"/>
  <c r="N234" i="8"/>
  <c r="N253" i="8"/>
  <c r="O253" i="8"/>
  <c r="P18" i="9"/>
  <c r="O18" i="9"/>
  <c r="L46" i="13"/>
  <c r="K46" i="13"/>
  <c r="M46" i="13"/>
  <c r="I46" i="13"/>
  <c r="J46" i="13"/>
  <c r="K16" i="14"/>
  <c r="J16" i="14"/>
  <c r="I16" i="14"/>
  <c r="Y92" i="18"/>
  <c r="AA93" i="18"/>
  <c r="Z93" i="18"/>
  <c r="M47" i="3"/>
  <c r="K47" i="3"/>
  <c r="L47" i="3"/>
  <c r="J47" i="3"/>
  <c r="H120" i="3"/>
  <c r="F190" i="3"/>
  <c r="W9" i="5"/>
  <c r="V9" i="5"/>
  <c r="U9" i="5"/>
  <c r="T9" i="5"/>
  <c r="S9" i="5"/>
  <c r="J13" i="6"/>
  <c r="I13" i="6"/>
  <c r="L13" i="6"/>
  <c r="M13" i="6"/>
  <c r="K13" i="6"/>
  <c r="F68" i="2"/>
  <c r="H113" i="3"/>
  <c r="H121" i="3"/>
  <c r="J49" i="5"/>
  <c r="I49" i="5"/>
  <c r="L49" i="5"/>
  <c r="M49" i="5"/>
  <c r="K49" i="5"/>
  <c r="V37" i="6"/>
  <c r="U37" i="6"/>
  <c r="S37" i="6"/>
  <c r="W37" i="6"/>
  <c r="T37" i="6"/>
  <c r="O60" i="8"/>
  <c r="N60" i="8"/>
  <c r="N126" i="8"/>
  <c r="O126" i="8"/>
  <c r="L43" i="3"/>
  <c r="K43" i="3"/>
  <c r="J43" i="3"/>
  <c r="M43" i="3"/>
  <c r="L51" i="3"/>
  <c r="K51" i="3"/>
  <c r="J51" i="3"/>
  <c r="M51" i="3"/>
  <c r="L59" i="3"/>
  <c r="K59" i="3"/>
  <c r="M59" i="3"/>
  <c r="J59" i="3"/>
  <c r="H114" i="3"/>
  <c r="F115" i="3"/>
  <c r="H118" i="3"/>
  <c r="F119" i="3"/>
  <c r="H122" i="3"/>
  <c r="F123" i="3"/>
  <c r="W48" i="6"/>
  <c r="V48" i="6"/>
  <c r="T48" i="6"/>
  <c r="U48" i="6"/>
  <c r="S48" i="6"/>
  <c r="V10" i="6"/>
  <c r="U10" i="6"/>
  <c r="S10" i="6"/>
  <c r="W10" i="6"/>
  <c r="T10" i="6"/>
  <c r="T11" i="6"/>
  <c r="S11" i="6"/>
  <c r="V11" i="6"/>
  <c r="W11" i="6"/>
  <c r="U11" i="6"/>
  <c r="W12" i="6"/>
  <c r="V12" i="6"/>
  <c r="T12" i="6"/>
  <c r="S12" i="6"/>
  <c r="U12" i="6"/>
  <c r="V21" i="6"/>
  <c r="U21" i="6"/>
  <c r="S21" i="6"/>
  <c r="W21" i="6"/>
  <c r="T21" i="6"/>
  <c r="T22" i="6"/>
  <c r="S22" i="6"/>
  <c r="V22" i="6"/>
  <c r="W22" i="6"/>
  <c r="U22" i="6"/>
  <c r="W23" i="6"/>
  <c r="V23" i="6"/>
  <c r="T23" i="6"/>
  <c r="S23" i="6"/>
  <c r="U23" i="6"/>
  <c r="R11" i="9"/>
  <c r="S11" i="9"/>
  <c r="N81" i="10"/>
  <c r="O81" i="10"/>
  <c r="H56" i="12"/>
  <c r="N9" i="12"/>
  <c r="M9" i="12"/>
  <c r="L9" i="12"/>
  <c r="K9" i="12"/>
  <c r="I9" i="12"/>
  <c r="J9" i="12"/>
  <c r="F43" i="2"/>
  <c r="F113" i="3"/>
  <c r="F194" i="3"/>
  <c r="L12" i="6"/>
  <c r="K12" i="6"/>
  <c r="I12" i="6"/>
  <c r="M12" i="6"/>
  <c r="J12" i="6"/>
  <c r="L23" i="6"/>
  <c r="K23" i="6"/>
  <c r="I23" i="6"/>
  <c r="M23" i="6"/>
  <c r="J23" i="6"/>
  <c r="H43" i="2"/>
  <c r="M49" i="3"/>
  <c r="L49" i="3"/>
  <c r="K49" i="3"/>
  <c r="J49" i="3"/>
  <c r="M57" i="3"/>
  <c r="L57" i="3"/>
  <c r="K57" i="3"/>
  <c r="J57" i="3"/>
  <c r="F122" i="3"/>
  <c r="H186" i="3"/>
  <c r="O14" i="8"/>
  <c r="N14" i="8"/>
  <c r="K10" i="3"/>
  <c r="L10" i="3"/>
  <c r="J10" i="3"/>
  <c r="N10" i="3"/>
  <c r="M10" i="3"/>
  <c r="K14" i="3"/>
  <c r="L14" i="3"/>
  <c r="J14" i="3"/>
  <c r="N14" i="3"/>
  <c r="M14" i="3"/>
  <c r="K18" i="3"/>
  <c r="J18" i="3"/>
  <c r="N18" i="3"/>
  <c r="M18" i="3"/>
  <c r="L18" i="3"/>
  <c r="K22" i="3"/>
  <c r="J22" i="3"/>
  <c r="N22" i="3"/>
  <c r="M22" i="3"/>
  <c r="L22" i="3"/>
  <c r="K26" i="3"/>
  <c r="J26" i="3"/>
  <c r="N26" i="3"/>
  <c r="L26" i="3"/>
  <c r="M26" i="3"/>
  <c r="K30" i="3"/>
  <c r="N30" i="3"/>
  <c r="J30" i="3"/>
  <c r="L30" i="3"/>
  <c r="M30" i="3"/>
  <c r="K34" i="3"/>
  <c r="N34" i="3"/>
  <c r="J34" i="3"/>
  <c r="L34" i="3"/>
  <c r="M34" i="3"/>
  <c r="K38" i="3"/>
  <c r="J38" i="3"/>
  <c r="N38" i="3"/>
  <c r="L38" i="3"/>
  <c r="M38" i="3"/>
  <c r="K44" i="3"/>
  <c r="J44" i="3"/>
  <c r="L44" i="3"/>
  <c r="M44" i="3"/>
  <c r="K52" i="3"/>
  <c r="J52" i="3"/>
  <c r="M52" i="3"/>
  <c r="L52" i="3"/>
  <c r="K60" i="3"/>
  <c r="J60" i="3"/>
  <c r="L60" i="3"/>
  <c r="M60" i="3"/>
  <c r="K65" i="3"/>
  <c r="L65" i="3"/>
  <c r="J65" i="3"/>
  <c r="N65" i="3"/>
  <c r="M65" i="3"/>
  <c r="K69" i="3"/>
  <c r="J69" i="3"/>
  <c r="L69" i="3"/>
  <c r="N69" i="3"/>
  <c r="M69" i="3"/>
  <c r="K83" i="3"/>
  <c r="J83" i="3"/>
  <c r="L83" i="3"/>
  <c r="N83" i="3"/>
  <c r="M83" i="3"/>
  <c r="K87" i="3"/>
  <c r="J87" i="3"/>
  <c r="N87" i="3"/>
  <c r="L87" i="3"/>
  <c r="M87" i="3"/>
  <c r="K91" i="3"/>
  <c r="L91" i="3"/>
  <c r="J91" i="3"/>
  <c r="N91" i="3"/>
  <c r="M91" i="3"/>
  <c r="K95" i="3"/>
  <c r="J95" i="3"/>
  <c r="N95" i="3"/>
  <c r="M95" i="3"/>
  <c r="L95" i="3"/>
  <c r="K99" i="3"/>
  <c r="J99" i="3"/>
  <c r="N99" i="3"/>
  <c r="M99" i="3"/>
  <c r="L99" i="3"/>
  <c r="K103" i="3"/>
  <c r="N103" i="3"/>
  <c r="J103" i="3"/>
  <c r="I114" i="3"/>
  <c r="L103" i="3"/>
  <c r="M103" i="3"/>
  <c r="G115" i="3"/>
  <c r="E116" i="3"/>
  <c r="K107" i="3"/>
  <c r="N107" i="3"/>
  <c r="I118" i="3"/>
  <c r="J107" i="3"/>
  <c r="L107" i="3"/>
  <c r="M107" i="3"/>
  <c r="G119" i="3"/>
  <c r="E120" i="3"/>
  <c r="K111" i="3"/>
  <c r="N111" i="3"/>
  <c r="J111" i="3"/>
  <c r="I122" i="3"/>
  <c r="L111" i="3"/>
  <c r="M111" i="3"/>
  <c r="G123" i="3"/>
  <c r="E189" i="3"/>
  <c r="E193" i="3"/>
  <c r="W24" i="5"/>
  <c r="V24" i="5"/>
  <c r="T24" i="5"/>
  <c r="U24" i="5"/>
  <c r="S24" i="5"/>
  <c r="O13" i="8"/>
  <c r="N13" i="8"/>
  <c r="O79" i="8"/>
  <c r="N79" i="8"/>
  <c r="N144" i="8"/>
  <c r="O144" i="8"/>
  <c r="O167" i="8"/>
  <c r="N167" i="8"/>
  <c r="N231" i="8"/>
  <c r="O231" i="8"/>
  <c r="N254" i="8"/>
  <c r="O254" i="8"/>
  <c r="S15" i="9"/>
  <c r="R15" i="9"/>
  <c r="O9" i="10"/>
  <c r="N9" i="10"/>
  <c r="O102" i="10"/>
  <c r="N102" i="10"/>
  <c r="M8" i="12"/>
  <c r="L8" i="12"/>
  <c r="J8" i="12"/>
  <c r="I8" i="12"/>
  <c r="H55" i="12"/>
  <c r="N8" i="12"/>
  <c r="K8" i="12"/>
  <c r="H116" i="3"/>
  <c r="F186" i="3"/>
  <c r="W13" i="5"/>
  <c r="V13" i="5"/>
  <c r="T13" i="5"/>
  <c r="U13" i="5"/>
  <c r="S13" i="5"/>
  <c r="L24" i="5"/>
  <c r="I24" i="5"/>
  <c r="M24" i="5"/>
  <c r="K24" i="5"/>
  <c r="J24" i="5"/>
  <c r="W32" i="5"/>
  <c r="V32" i="5"/>
  <c r="T32" i="5"/>
  <c r="S32" i="5"/>
  <c r="U32" i="5"/>
  <c r="H67" i="2"/>
  <c r="H117" i="3"/>
  <c r="L48" i="5"/>
  <c r="K48" i="5"/>
  <c r="I48" i="5"/>
  <c r="M48" i="5"/>
  <c r="J48" i="5"/>
  <c r="T38" i="6"/>
  <c r="S38" i="6"/>
  <c r="V38" i="6"/>
  <c r="W38" i="6"/>
  <c r="U38" i="6"/>
  <c r="N276" i="8"/>
  <c r="O276" i="8"/>
  <c r="F42" i="2"/>
  <c r="J45" i="3"/>
  <c r="M45" i="3"/>
  <c r="K45" i="3"/>
  <c r="L45" i="3"/>
  <c r="J53" i="3"/>
  <c r="K53" i="3"/>
  <c r="M53" i="3"/>
  <c r="L53" i="3"/>
  <c r="J61" i="3"/>
  <c r="M61" i="3"/>
  <c r="K61" i="3"/>
  <c r="L61" i="3"/>
  <c r="H115" i="3"/>
  <c r="F116" i="3"/>
  <c r="H119" i="3"/>
  <c r="F120" i="3"/>
  <c r="H123" i="3"/>
  <c r="H188" i="3"/>
  <c r="H192" i="3"/>
  <c r="H196" i="3"/>
  <c r="S7" i="5"/>
  <c r="T7" i="5"/>
  <c r="W7" i="5"/>
  <c r="V7" i="5"/>
  <c r="U7" i="5"/>
  <c r="I9" i="5"/>
  <c r="M9" i="5"/>
  <c r="L9" i="5"/>
  <c r="J9" i="5"/>
  <c r="K9" i="5"/>
  <c r="T12" i="5"/>
  <c r="S12" i="5"/>
  <c r="V12" i="5"/>
  <c r="U12" i="5"/>
  <c r="W12" i="5"/>
  <c r="J14" i="5"/>
  <c r="I14" i="5"/>
  <c r="L14" i="5"/>
  <c r="K14" i="5"/>
  <c r="M14" i="5"/>
  <c r="V21" i="5"/>
  <c r="U21" i="5"/>
  <c r="S21" i="5"/>
  <c r="T21" i="5"/>
  <c r="W21" i="5"/>
  <c r="V46" i="5"/>
  <c r="U46" i="5"/>
  <c r="S46" i="5"/>
  <c r="T46" i="5"/>
  <c r="W46" i="5"/>
  <c r="T47" i="5"/>
  <c r="S47" i="5"/>
  <c r="V47" i="5"/>
  <c r="U47" i="5"/>
  <c r="W47" i="5"/>
  <c r="W48" i="5"/>
  <c r="V48" i="5"/>
  <c r="T48" i="5"/>
  <c r="S48" i="5"/>
  <c r="U48" i="5"/>
  <c r="O33" i="8"/>
  <c r="N33" i="8"/>
  <c r="N77" i="8"/>
  <c r="O77" i="8"/>
  <c r="K152" i="14"/>
  <c r="I152" i="14"/>
  <c r="J152" i="14"/>
  <c r="F117" i="3"/>
  <c r="H193" i="3"/>
  <c r="V30" i="5"/>
  <c r="U30" i="5"/>
  <c r="S30" i="5"/>
  <c r="W30" i="5"/>
  <c r="T30" i="5"/>
  <c r="M41" i="3"/>
  <c r="L41" i="3"/>
  <c r="K41" i="3"/>
  <c r="J41" i="3"/>
  <c r="F114" i="3"/>
  <c r="H190" i="3"/>
  <c r="W39" i="6"/>
  <c r="V39" i="6"/>
  <c r="T39" i="6"/>
  <c r="S39" i="6"/>
  <c r="U39" i="6"/>
  <c r="N35" i="10"/>
  <c r="O35" i="10"/>
  <c r="X7" i="12"/>
  <c r="U7" i="12"/>
  <c r="V7" i="12"/>
  <c r="E43" i="2"/>
  <c r="L7" i="3"/>
  <c r="N7" i="3"/>
  <c r="J7" i="3"/>
  <c r="M7" i="3"/>
  <c r="K7" i="3"/>
  <c r="J11" i="3"/>
  <c r="L11" i="3"/>
  <c r="N11" i="3"/>
  <c r="M11" i="3"/>
  <c r="K11" i="3"/>
  <c r="L15" i="3"/>
  <c r="J15" i="3"/>
  <c r="N15" i="3"/>
  <c r="M15" i="3"/>
  <c r="K15" i="3"/>
  <c r="L19" i="3"/>
  <c r="N19" i="3"/>
  <c r="J19" i="3"/>
  <c r="M19" i="3"/>
  <c r="K19" i="3"/>
  <c r="L23" i="3"/>
  <c r="N23" i="3"/>
  <c r="M23" i="3"/>
  <c r="J23" i="3"/>
  <c r="K23" i="3"/>
  <c r="J27" i="3"/>
  <c r="L27" i="3"/>
  <c r="N27" i="3"/>
  <c r="M27" i="3"/>
  <c r="K27" i="3"/>
  <c r="L31" i="3"/>
  <c r="J31" i="3"/>
  <c r="N31" i="3"/>
  <c r="M31" i="3"/>
  <c r="K31" i="3"/>
  <c r="L35" i="3"/>
  <c r="J35" i="3"/>
  <c r="N35" i="3"/>
  <c r="M35" i="3"/>
  <c r="K35" i="3"/>
  <c r="J39" i="3"/>
  <c r="N39" i="3"/>
  <c r="M39" i="3"/>
  <c r="L39" i="3"/>
  <c r="K39" i="3"/>
  <c r="M46" i="3"/>
  <c r="L46" i="3"/>
  <c r="J46" i="3"/>
  <c r="K46" i="3"/>
  <c r="L54" i="3"/>
  <c r="M54" i="3"/>
  <c r="K54" i="3"/>
  <c r="J54" i="3"/>
  <c r="J62" i="3"/>
  <c r="N62" i="3"/>
  <c r="M62" i="3"/>
  <c r="L62" i="3"/>
  <c r="K62" i="3"/>
  <c r="L66" i="3"/>
  <c r="N66" i="3"/>
  <c r="J66" i="3"/>
  <c r="M66" i="3"/>
  <c r="K66" i="3"/>
  <c r="J70" i="3"/>
  <c r="N70" i="3"/>
  <c r="L70" i="3"/>
  <c r="M70" i="3"/>
  <c r="K70" i="3"/>
  <c r="L80" i="3"/>
  <c r="J80" i="3"/>
  <c r="N80" i="3"/>
  <c r="M80" i="3"/>
  <c r="K80" i="3"/>
  <c r="L84" i="3"/>
  <c r="N84" i="3"/>
  <c r="M84" i="3"/>
  <c r="J84" i="3"/>
  <c r="K84" i="3"/>
  <c r="L88" i="3"/>
  <c r="N88" i="3"/>
  <c r="M88" i="3"/>
  <c r="K88" i="3"/>
  <c r="J88" i="3"/>
  <c r="L92" i="3"/>
  <c r="N92" i="3"/>
  <c r="M92" i="3"/>
  <c r="K92" i="3"/>
  <c r="J92" i="3"/>
  <c r="J96" i="3"/>
  <c r="N96" i="3"/>
  <c r="M96" i="3"/>
  <c r="L96" i="3"/>
  <c r="K96" i="3"/>
  <c r="L100" i="3"/>
  <c r="N100" i="3"/>
  <c r="J100" i="3"/>
  <c r="M100" i="3"/>
  <c r="K100" i="3"/>
  <c r="E113" i="3"/>
  <c r="L104" i="3"/>
  <c r="J104" i="3"/>
  <c r="N104" i="3"/>
  <c r="I115" i="3"/>
  <c r="M104" i="3"/>
  <c r="K104" i="3"/>
  <c r="G116" i="3"/>
  <c r="E117" i="3"/>
  <c r="I119" i="3"/>
  <c r="L108" i="3"/>
  <c r="J108" i="3"/>
  <c r="N108" i="3"/>
  <c r="M108" i="3"/>
  <c r="K108" i="3"/>
  <c r="G120" i="3"/>
  <c r="E121" i="3"/>
  <c r="L112" i="3"/>
  <c r="J112" i="3"/>
  <c r="N112" i="3"/>
  <c r="I123" i="3"/>
  <c r="M112" i="3"/>
  <c r="K112" i="3"/>
  <c r="N135" i="3"/>
  <c r="M135" i="3"/>
  <c r="L135" i="3"/>
  <c r="J135" i="3"/>
  <c r="K135" i="3"/>
  <c r="J153" i="3"/>
  <c r="L153" i="3"/>
  <c r="N153" i="3"/>
  <c r="M153" i="3"/>
  <c r="K153" i="3"/>
  <c r="L157" i="3"/>
  <c r="J157" i="3"/>
  <c r="N157" i="3"/>
  <c r="M157" i="3"/>
  <c r="K157" i="3"/>
  <c r="E186" i="3"/>
  <c r="E190" i="3"/>
  <c r="E194" i="3"/>
  <c r="V38" i="5"/>
  <c r="U38" i="5"/>
  <c r="S38" i="5"/>
  <c r="T38" i="5"/>
  <c r="W38" i="5"/>
  <c r="T39" i="5"/>
  <c r="S39" i="5"/>
  <c r="V39" i="5"/>
  <c r="U39" i="5"/>
  <c r="W39" i="5"/>
  <c r="W40" i="5"/>
  <c r="V40" i="5"/>
  <c r="T40" i="5"/>
  <c r="S40" i="5"/>
  <c r="U40" i="5"/>
  <c r="N31" i="8"/>
  <c r="O31" i="8"/>
  <c r="O120" i="8"/>
  <c r="N120" i="8"/>
  <c r="O145" i="8"/>
  <c r="N145" i="8"/>
  <c r="N164" i="8"/>
  <c r="O164" i="8"/>
  <c r="O168" i="8"/>
  <c r="N168" i="8"/>
  <c r="N232" i="8"/>
  <c r="O232" i="8"/>
  <c r="O255" i="8"/>
  <c r="N255" i="8"/>
  <c r="O37" i="10"/>
  <c r="N37" i="10"/>
  <c r="K49" i="14"/>
  <c r="J49" i="14"/>
  <c r="I49" i="14"/>
  <c r="L64" i="13"/>
  <c r="K64" i="13"/>
  <c r="M64" i="13"/>
  <c r="I64" i="13"/>
  <c r="J64" i="13"/>
  <c r="M110" i="13"/>
  <c r="L110" i="13"/>
  <c r="K110" i="13"/>
  <c r="J110" i="13"/>
  <c r="H118" i="13"/>
  <c r="I110" i="13"/>
  <c r="K117" i="14"/>
  <c r="I117" i="14"/>
  <c r="J117" i="14"/>
  <c r="M114" i="15"/>
  <c r="L114" i="15"/>
  <c r="K114" i="15"/>
  <c r="J114" i="15"/>
  <c r="I114" i="15"/>
  <c r="L59" i="16"/>
  <c r="K59" i="16"/>
  <c r="J59" i="16"/>
  <c r="I59" i="16"/>
  <c r="AA84" i="18"/>
  <c r="Z84" i="18"/>
  <c r="O9" i="8"/>
  <c r="N9" i="8"/>
  <c r="O36" i="8"/>
  <c r="N36" i="8"/>
  <c r="O101" i="8"/>
  <c r="N101" i="8"/>
  <c r="R13" i="9"/>
  <c r="S13" i="9"/>
  <c r="O16" i="9"/>
  <c r="P16" i="9"/>
  <c r="O56" i="10"/>
  <c r="N56" i="10"/>
  <c r="M9" i="13"/>
  <c r="L9" i="13"/>
  <c r="K9" i="13"/>
  <c r="J9" i="13"/>
  <c r="I9" i="13"/>
  <c r="M70" i="13"/>
  <c r="L70" i="13"/>
  <c r="J70" i="13"/>
  <c r="I70" i="13"/>
  <c r="K70" i="13"/>
  <c r="M127" i="13"/>
  <c r="L127" i="13"/>
  <c r="K127" i="13"/>
  <c r="J127" i="13"/>
  <c r="I127" i="13"/>
  <c r="AA12" i="15"/>
  <c r="Z12" i="15"/>
  <c r="Y12" i="15"/>
  <c r="X12" i="15"/>
  <c r="W12" i="15"/>
  <c r="M140" i="15"/>
  <c r="L140" i="15"/>
  <c r="K140" i="15"/>
  <c r="J140" i="15"/>
  <c r="I140" i="15"/>
  <c r="AA67" i="18"/>
  <c r="Z67" i="18"/>
  <c r="V9" i="6"/>
  <c r="U9" i="6"/>
  <c r="S9" i="6"/>
  <c r="W9" i="6"/>
  <c r="T9" i="6"/>
  <c r="V20" i="6"/>
  <c r="U20" i="6"/>
  <c r="S20" i="6"/>
  <c r="W20" i="6"/>
  <c r="T20" i="6"/>
  <c r="N11" i="8"/>
  <c r="O11" i="8"/>
  <c r="O38" i="8"/>
  <c r="N38" i="8"/>
  <c r="O76" i="8"/>
  <c r="N76" i="8"/>
  <c r="O103" i="8"/>
  <c r="N103" i="8"/>
  <c r="N274" i="8"/>
  <c r="O274" i="8"/>
  <c r="S16" i="9"/>
  <c r="R16" i="9"/>
  <c r="P19" i="9"/>
  <c r="O19" i="9"/>
  <c r="O12" i="10"/>
  <c r="N12" i="10"/>
  <c r="X10" i="12"/>
  <c r="V10" i="12"/>
  <c r="U10" i="12"/>
  <c r="M53" i="13"/>
  <c r="L53" i="13"/>
  <c r="J53" i="13"/>
  <c r="I53" i="13"/>
  <c r="K53" i="13"/>
  <c r="M87" i="13"/>
  <c r="L87" i="13"/>
  <c r="K87" i="13"/>
  <c r="J87" i="13"/>
  <c r="I87" i="13"/>
  <c r="K91" i="14"/>
  <c r="I91" i="14"/>
  <c r="J91" i="14"/>
  <c r="L25" i="16"/>
  <c r="K25" i="16"/>
  <c r="J25" i="16"/>
  <c r="I25" i="16"/>
  <c r="O16" i="8"/>
  <c r="N16" i="8"/>
  <c r="O35" i="8"/>
  <c r="N35" i="8"/>
  <c r="O100" i="8"/>
  <c r="N100" i="8"/>
  <c r="N208" i="8"/>
  <c r="O208" i="8"/>
  <c r="N209" i="8"/>
  <c r="O209" i="8"/>
  <c r="N210" i="8"/>
  <c r="O210" i="8"/>
  <c r="O211" i="8"/>
  <c r="N211" i="8"/>
  <c r="O212" i="8"/>
  <c r="N212" i="8"/>
  <c r="R19" i="9"/>
  <c r="S19" i="9"/>
  <c r="O55" i="10"/>
  <c r="N55" i="10"/>
  <c r="M14" i="13"/>
  <c r="L14" i="13"/>
  <c r="K14" i="13"/>
  <c r="I14" i="13"/>
  <c r="J14" i="13"/>
  <c r="L29" i="13"/>
  <c r="K29" i="13"/>
  <c r="M29" i="13"/>
  <c r="I29" i="13"/>
  <c r="J29" i="13"/>
  <c r="M81" i="13"/>
  <c r="L81" i="13"/>
  <c r="K81" i="13"/>
  <c r="I81" i="13"/>
  <c r="J81" i="13"/>
  <c r="M139" i="13"/>
  <c r="L139" i="13"/>
  <c r="K139" i="13"/>
  <c r="J139" i="13"/>
  <c r="I139" i="13"/>
  <c r="V22" i="14"/>
  <c r="T22" i="14"/>
  <c r="U22" i="14"/>
  <c r="M45" i="15"/>
  <c r="L45" i="15"/>
  <c r="K45" i="15"/>
  <c r="J45" i="15"/>
  <c r="I45" i="15"/>
  <c r="M100" i="17"/>
  <c r="L100" i="17"/>
  <c r="K100" i="17"/>
  <c r="J100" i="17"/>
  <c r="I100" i="17"/>
  <c r="O32" i="8"/>
  <c r="N32" i="8"/>
  <c r="O78" i="8"/>
  <c r="N78" i="8"/>
  <c r="O97" i="8"/>
  <c r="N97" i="8"/>
  <c r="O278" i="8"/>
  <c r="N278" i="8"/>
  <c r="N16" i="10"/>
  <c r="O16" i="10"/>
  <c r="M36" i="13"/>
  <c r="L36" i="13"/>
  <c r="J36" i="13"/>
  <c r="I36" i="13"/>
  <c r="K36" i="13"/>
  <c r="M98" i="13"/>
  <c r="L98" i="13"/>
  <c r="K98" i="13"/>
  <c r="J98" i="13"/>
  <c r="I98" i="13"/>
  <c r="M156" i="13"/>
  <c r="L156" i="13"/>
  <c r="K156" i="13"/>
  <c r="J156" i="13"/>
  <c r="I156" i="13"/>
  <c r="K32" i="14"/>
  <c r="J32" i="14"/>
  <c r="I32" i="14"/>
  <c r="K126" i="14"/>
  <c r="I126" i="14"/>
  <c r="J126" i="14"/>
  <c r="M71" i="15"/>
  <c r="L71" i="15"/>
  <c r="K71" i="15"/>
  <c r="J71" i="15"/>
  <c r="I71" i="15"/>
  <c r="N10" i="8"/>
  <c r="O10" i="8"/>
  <c r="N37" i="8"/>
  <c r="O37" i="8"/>
  <c r="N75" i="8"/>
  <c r="O75" i="8"/>
  <c r="N102" i="8"/>
  <c r="O102" i="8"/>
  <c r="N186" i="8"/>
  <c r="O186" i="8"/>
  <c r="N187" i="8"/>
  <c r="O187" i="8"/>
  <c r="N188" i="8"/>
  <c r="O188" i="8"/>
  <c r="O189" i="8"/>
  <c r="N189" i="8"/>
  <c r="O190" i="8"/>
  <c r="N190" i="8"/>
  <c r="P10" i="9"/>
  <c r="O10" i="9"/>
  <c r="N10" i="10"/>
  <c r="O10" i="10"/>
  <c r="N100" i="10"/>
  <c r="O100" i="10"/>
  <c r="X12" i="12"/>
  <c r="U12" i="12"/>
  <c r="V12" i="12"/>
  <c r="M10" i="13"/>
  <c r="L10" i="13"/>
  <c r="K10" i="13"/>
  <c r="I10" i="13"/>
  <c r="J10" i="13"/>
  <c r="Z16" i="13"/>
  <c r="Y16" i="13"/>
  <c r="AA16" i="13"/>
  <c r="W16" i="13"/>
  <c r="X16" i="13"/>
  <c r="M150" i="13"/>
  <c r="L150" i="13"/>
  <c r="K150" i="13"/>
  <c r="I150" i="13"/>
  <c r="J150" i="13"/>
  <c r="K83" i="14"/>
  <c r="I83" i="14"/>
  <c r="J83" i="14"/>
  <c r="AA16" i="15"/>
  <c r="Z16" i="15"/>
  <c r="Y16" i="15"/>
  <c r="X16" i="15"/>
  <c r="W16" i="15"/>
  <c r="M149" i="15"/>
  <c r="L149" i="15"/>
  <c r="K149" i="15"/>
  <c r="J149" i="15"/>
  <c r="I149" i="15"/>
  <c r="AB15" i="18"/>
  <c r="AA15" i="18"/>
  <c r="Z15" i="18"/>
  <c r="Q36" i="18"/>
  <c r="S37" i="18"/>
  <c r="R37" i="18"/>
  <c r="O15" i="8"/>
  <c r="N15" i="8"/>
  <c r="O34" i="8"/>
  <c r="N34" i="8"/>
  <c r="O99" i="8"/>
  <c r="N99" i="8"/>
  <c r="P11" i="9"/>
  <c r="O11" i="9"/>
  <c r="N54" i="10"/>
  <c r="O54" i="10"/>
  <c r="X54" i="12"/>
  <c r="V54" i="12"/>
  <c r="U54" i="12"/>
  <c r="M136" i="13"/>
  <c r="L136" i="13"/>
  <c r="K136" i="13"/>
  <c r="J136" i="13"/>
  <c r="I136" i="13"/>
  <c r="M13" i="13"/>
  <c r="L13" i="13"/>
  <c r="K13" i="13"/>
  <c r="J13" i="13"/>
  <c r="I13" i="13"/>
  <c r="K14" i="14"/>
  <c r="J14" i="14"/>
  <c r="I14" i="14"/>
  <c r="K160" i="14"/>
  <c r="I160" i="14"/>
  <c r="J160" i="14"/>
  <c r="M37" i="15"/>
  <c r="L37" i="15"/>
  <c r="K37" i="15"/>
  <c r="J37" i="15"/>
  <c r="I37" i="15"/>
  <c r="H65" i="17"/>
  <c r="L66" i="17"/>
  <c r="K66" i="17"/>
  <c r="J66" i="17"/>
  <c r="I66" i="17"/>
  <c r="S19" i="18"/>
  <c r="R19" i="18"/>
  <c r="S12" i="9"/>
  <c r="R12" i="9"/>
  <c r="P15" i="9"/>
  <c r="O15" i="9"/>
  <c r="S20" i="9"/>
  <c r="R20" i="9"/>
  <c r="K15" i="14"/>
  <c r="J15" i="14"/>
  <c r="H23" i="14"/>
  <c r="I15" i="14"/>
  <c r="K40" i="14"/>
  <c r="J40" i="14"/>
  <c r="I40" i="14"/>
  <c r="K42" i="14"/>
  <c r="J42" i="14"/>
  <c r="I42" i="14"/>
  <c r="K68" i="14"/>
  <c r="J68" i="14"/>
  <c r="I68" i="14"/>
  <c r="K102" i="14"/>
  <c r="J102" i="14"/>
  <c r="I102" i="14"/>
  <c r="K137" i="14"/>
  <c r="J137" i="14"/>
  <c r="I137" i="14"/>
  <c r="AA9" i="15"/>
  <c r="Z9" i="15"/>
  <c r="Y9" i="15"/>
  <c r="W9" i="15"/>
  <c r="X9" i="15"/>
  <c r="M30" i="15"/>
  <c r="L30" i="15"/>
  <c r="K30" i="15"/>
  <c r="I30" i="15"/>
  <c r="J30" i="15"/>
  <c r="M65" i="15"/>
  <c r="L65" i="15"/>
  <c r="K65" i="15"/>
  <c r="I65" i="15"/>
  <c r="J65" i="15"/>
  <c r="M99" i="15"/>
  <c r="L99" i="15"/>
  <c r="K99" i="15"/>
  <c r="I99" i="15"/>
  <c r="J99" i="15"/>
  <c r="L137" i="16"/>
  <c r="K137" i="16"/>
  <c r="J137" i="16"/>
  <c r="I137" i="16"/>
  <c r="L157" i="17"/>
  <c r="K157" i="17"/>
  <c r="J157" i="17"/>
  <c r="I157" i="17"/>
  <c r="L40" i="17"/>
  <c r="K40" i="17"/>
  <c r="J40" i="17"/>
  <c r="I40" i="17"/>
  <c r="S15" i="18"/>
  <c r="R15" i="18"/>
  <c r="S84" i="18"/>
  <c r="R84" i="18"/>
  <c r="P9" i="9"/>
  <c r="O9" i="9"/>
  <c r="S14" i="9"/>
  <c r="R14" i="9"/>
  <c r="P17" i="9"/>
  <c r="O17" i="9"/>
  <c r="V16" i="14"/>
  <c r="U16" i="14"/>
  <c r="T16" i="14"/>
  <c r="K25" i="14"/>
  <c r="J25" i="14"/>
  <c r="I25" i="14"/>
  <c r="K58" i="14"/>
  <c r="J58" i="14"/>
  <c r="I58" i="14"/>
  <c r="K76" i="14"/>
  <c r="J76" i="14"/>
  <c r="I76" i="14"/>
  <c r="K111" i="14"/>
  <c r="J111" i="14"/>
  <c r="I111" i="14"/>
  <c r="K145" i="14"/>
  <c r="J145" i="14"/>
  <c r="I145" i="14"/>
  <c r="M56" i="15"/>
  <c r="L56" i="15"/>
  <c r="K56" i="15"/>
  <c r="I56" i="15"/>
  <c r="J56" i="15"/>
  <c r="M90" i="15"/>
  <c r="L90" i="15"/>
  <c r="K90" i="15"/>
  <c r="I90" i="15"/>
  <c r="J90" i="15"/>
  <c r="M125" i="15"/>
  <c r="L125" i="15"/>
  <c r="K125" i="15"/>
  <c r="I125" i="15"/>
  <c r="J125" i="15"/>
  <c r="H133" i="15"/>
  <c r="M159" i="15"/>
  <c r="L159" i="15"/>
  <c r="K159" i="15"/>
  <c r="I159" i="15"/>
  <c r="J159" i="15"/>
  <c r="L102" i="16"/>
  <c r="K102" i="16"/>
  <c r="J102" i="16"/>
  <c r="I102" i="16"/>
  <c r="L14" i="17"/>
  <c r="K14" i="17"/>
  <c r="J14" i="17"/>
  <c r="I14" i="17"/>
  <c r="M143" i="17"/>
  <c r="L143" i="17"/>
  <c r="K143" i="17"/>
  <c r="J143" i="17"/>
  <c r="I143" i="17"/>
  <c r="AA11" i="18"/>
  <c r="Z11" i="18"/>
  <c r="T32" i="18"/>
  <c r="S32" i="18"/>
  <c r="R32" i="18"/>
  <c r="AA80" i="18"/>
  <c r="Z80" i="18"/>
  <c r="O58" i="10"/>
  <c r="N58" i="10"/>
  <c r="K8" i="13"/>
  <c r="J8" i="13"/>
  <c r="I8" i="13"/>
  <c r="M8" i="13"/>
  <c r="L8" i="13"/>
  <c r="H20" i="13"/>
  <c r="K12" i="13"/>
  <c r="J12" i="13"/>
  <c r="I12" i="13"/>
  <c r="M12" i="13"/>
  <c r="L12" i="13"/>
  <c r="L38" i="13"/>
  <c r="K38" i="13"/>
  <c r="M38" i="13"/>
  <c r="J38" i="13"/>
  <c r="I38" i="13"/>
  <c r="L55" i="13"/>
  <c r="K55" i="13"/>
  <c r="M55" i="13"/>
  <c r="J55" i="13"/>
  <c r="I55" i="13"/>
  <c r="L72" i="13"/>
  <c r="K72" i="13"/>
  <c r="M72" i="13"/>
  <c r="J72" i="13"/>
  <c r="I72" i="13"/>
  <c r="M75" i="13"/>
  <c r="L75" i="13"/>
  <c r="K75" i="13"/>
  <c r="J75" i="13"/>
  <c r="I75" i="13"/>
  <c r="M115" i="13"/>
  <c r="L115" i="13"/>
  <c r="K115" i="13"/>
  <c r="J115" i="13"/>
  <c r="I115" i="13"/>
  <c r="M144" i="13"/>
  <c r="L144" i="13"/>
  <c r="K144" i="13"/>
  <c r="J144" i="13"/>
  <c r="I144" i="13"/>
  <c r="V15" i="14"/>
  <c r="U15" i="14"/>
  <c r="S23" i="14"/>
  <c r="T15" i="14"/>
  <c r="K48" i="14"/>
  <c r="J48" i="14"/>
  <c r="I48" i="14"/>
  <c r="K50" i="14"/>
  <c r="J50" i="14"/>
  <c r="I50" i="14"/>
  <c r="K100" i="14"/>
  <c r="I100" i="14"/>
  <c r="J100" i="14"/>
  <c r="K134" i="14"/>
  <c r="I134" i="14"/>
  <c r="J134" i="14"/>
  <c r="M28" i="15"/>
  <c r="L28" i="15"/>
  <c r="K28" i="15"/>
  <c r="J28" i="15"/>
  <c r="I28" i="15"/>
  <c r="M62" i="15"/>
  <c r="L62" i="15"/>
  <c r="K62" i="15"/>
  <c r="J62" i="15"/>
  <c r="I62" i="15"/>
  <c r="M97" i="15"/>
  <c r="L97" i="15"/>
  <c r="K97" i="15"/>
  <c r="J97" i="15"/>
  <c r="I97" i="15"/>
  <c r="H105" i="15"/>
  <c r="M131" i="15"/>
  <c r="L131" i="15"/>
  <c r="K131" i="15"/>
  <c r="J131" i="15"/>
  <c r="I131" i="15"/>
  <c r="L128" i="16"/>
  <c r="K128" i="16"/>
  <c r="J128" i="16"/>
  <c r="I128" i="16"/>
  <c r="L31" i="17"/>
  <c r="K31" i="17"/>
  <c r="J31" i="17"/>
  <c r="I31" i="17"/>
  <c r="AB32" i="18"/>
  <c r="AA32" i="18"/>
  <c r="Z32" i="18"/>
  <c r="S54" i="18"/>
  <c r="Q62" i="18"/>
  <c r="R54" i="18"/>
  <c r="V14" i="14"/>
  <c r="U14" i="14"/>
  <c r="T14" i="14"/>
  <c r="K22" i="14"/>
  <c r="J22" i="14"/>
  <c r="I22" i="14"/>
  <c r="K41" i="14"/>
  <c r="J41" i="14"/>
  <c r="I41" i="14"/>
  <c r="K85" i="14"/>
  <c r="J85" i="14"/>
  <c r="I85" i="14"/>
  <c r="H93" i="14"/>
  <c r="K119" i="14"/>
  <c r="J119" i="14"/>
  <c r="I119" i="14"/>
  <c r="K154" i="14"/>
  <c r="J154" i="14"/>
  <c r="I154" i="14"/>
  <c r="AA17" i="15"/>
  <c r="Z17" i="15"/>
  <c r="Y17" i="15"/>
  <c r="W17" i="15"/>
  <c r="X17" i="15"/>
  <c r="M47" i="15"/>
  <c r="L47" i="15"/>
  <c r="K47" i="15"/>
  <c r="I47" i="15"/>
  <c r="J47" i="15"/>
  <c r="M82" i="15"/>
  <c r="L82" i="15"/>
  <c r="K82" i="15"/>
  <c r="I82" i="15"/>
  <c r="J82" i="15"/>
  <c r="M116" i="15"/>
  <c r="L116" i="15"/>
  <c r="K116" i="15"/>
  <c r="I116" i="15"/>
  <c r="J116" i="15"/>
  <c r="M151" i="15"/>
  <c r="L151" i="15"/>
  <c r="K151" i="15"/>
  <c r="I151" i="15"/>
  <c r="J151" i="15"/>
  <c r="L10" i="16"/>
  <c r="K10" i="16"/>
  <c r="I10" i="16"/>
  <c r="J10" i="16"/>
  <c r="H9" i="16"/>
  <c r="M68" i="16" s="1"/>
  <c r="L68" i="16"/>
  <c r="K68" i="16"/>
  <c r="J68" i="16"/>
  <c r="I68" i="16"/>
  <c r="L109" i="17"/>
  <c r="K109" i="17"/>
  <c r="J109" i="17"/>
  <c r="I109" i="17"/>
  <c r="AA28" i="18"/>
  <c r="Z28" i="18"/>
  <c r="R9" i="9"/>
  <c r="S9" i="9"/>
  <c r="O12" i="9"/>
  <c r="P12" i="9"/>
  <c r="R17" i="9"/>
  <c r="S17" i="9"/>
  <c r="O20" i="9"/>
  <c r="P20" i="9"/>
  <c r="N14" i="10"/>
  <c r="O14" i="10"/>
  <c r="N60" i="10"/>
  <c r="O60" i="10"/>
  <c r="I11" i="13"/>
  <c r="M11" i="13"/>
  <c r="K11" i="13"/>
  <c r="L11" i="13"/>
  <c r="J11" i="13"/>
  <c r="M15" i="13"/>
  <c r="I15" i="13"/>
  <c r="K15" i="13"/>
  <c r="L15" i="13"/>
  <c r="J15" i="13"/>
  <c r="K31" i="14"/>
  <c r="I31" i="14"/>
  <c r="J31" i="14"/>
  <c r="K33" i="14"/>
  <c r="J33" i="14"/>
  <c r="I33" i="14"/>
  <c r="K74" i="14"/>
  <c r="I74" i="14"/>
  <c r="J74" i="14"/>
  <c r="K109" i="14"/>
  <c r="I109" i="14"/>
  <c r="J109" i="14"/>
  <c r="K143" i="14"/>
  <c r="I143" i="14"/>
  <c r="J143" i="14"/>
  <c r="AA20" i="15"/>
  <c r="Z20" i="15"/>
  <c r="Y20" i="15"/>
  <c r="X20" i="15"/>
  <c r="W20" i="15"/>
  <c r="M54" i="15"/>
  <c r="L54" i="15"/>
  <c r="K54" i="15"/>
  <c r="J54" i="15"/>
  <c r="I54" i="15"/>
  <c r="M88" i="15"/>
  <c r="L88" i="15"/>
  <c r="K88" i="15"/>
  <c r="J88" i="15"/>
  <c r="I88" i="15"/>
  <c r="M123" i="15"/>
  <c r="L123" i="15"/>
  <c r="K123" i="15"/>
  <c r="J123" i="15"/>
  <c r="I123" i="15"/>
  <c r="M157" i="15"/>
  <c r="L157" i="15"/>
  <c r="K157" i="15"/>
  <c r="J157" i="15"/>
  <c r="I157" i="15"/>
  <c r="H93" i="16"/>
  <c r="L94" i="16"/>
  <c r="K94" i="16"/>
  <c r="J94" i="16"/>
  <c r="I94" i="16"/>
  <c r="L10" i="17"/>
  <c r="K10" i="17"/>
  <c r="J10" i="17"/>
  <c r="H9" i="17"/>
  <c r="M157" i="17" s="1"/>
  <c r="I10" i="17"/>
  <c r="T71" i="18"/>
  <c r="S71" i="18"/>
  <c r="R71" i="18"/>
  <c r="O277" i="8"/>
  <c r="N277" i="8"/>
  <c r="S10" i="9"/>
  <c r="R10" i="9"/>
  <c r="P13" i="9"/>
  <c r="O13" i="9"/>
  <c r="S18" i="9"/>
  <c r="R18" i="9"/>
  <c r="P21" i="9"/>
  <c r="O21" i="9"/>
  <c r="O11" i="10"/>
  <c r="N11" i="10"/>
  <c r="O57" i="10"/>
  <c r="N57" i="10"/>
  <c r="J37" i="13"/>
  <c r="I37" i="13"/>
  <c r="L37" i="13"/>
  <c r="M37" i="13"/>
  <c r="K37" i="13"/>
  <c r="J54" i="13"/>
  <c r="I54" i="13"/>
  <c r="H62" i="13"/>
  <c r="L54" i="13"/>
  <c r="M54" i="13"/>
  <c r="K54" i="13"/>
  <c r="J71" i="13"/>
  <c r="I71" i="13"/>
  <c r="L71" i="13"/>
  <c r="M71" i="13"/>
  <c r="K71" i="13"/>
  <c r="M101" i="13"/>
  <c r="L101" i="13"/>
  <c r="K101" i="13"/>
  <c r="J101" i="13"/>
  <c r="I101" i="13"/>
  <c r="M130" i="13"/>
  <c r="L130" i="13"/>
  <c r="K130" i="13"/>
  <c r="J130" i="13"/>
  <c r="I130" i="13"/>
  <c r="M141" i="13"/>
  <c r="L141" i="13"/>
  <c r="K141" i="13"/>
  <c r="J141" i="13"/>
  <c r="I141" i="13"/>
  <c r="K57" i="14"/>
  <c r="H65" i="14"/>
  <c r="J57" i="14"/>
  <c r="I57" i="14"/>
  <c r="K59" i="14"/>
  <c r="J59" i="14"/>
  <c r="I59" i="14"/>
  <c r="K128" i="14"/>
  <c r="J128" i="14"/>
  <c r="I128" i="14"/>
  <c r="K162" i="14"/>
  <c r="J162" i="14"/>
  <c r="I162" i="14"/>
  <c r="AA13" i="15"/>
  <c r="Z13" i="15"/>
  <c r="Y13" i="15"/>
  <c r="W13" i="15"/>
  <c r="V21" i="15"/>
  <c r="X13" i="15"/>
  <c r="M39" i="15"/>
  <c r="L39" i="15"/>
  <c r="K39" i="15"/>
  <c r="I39" i="15"/>
  <c r="J39" i="15"/>
  <c r="M73" i="15"/>
  <c r="L73" i="15"/>
  <c r="K73" i="15"/>
  <c r="I73" i="15"/>
  <c r="J73" i="15"/>
  <c r="M108" i="15"/>
  <c r="L108" i="15"/>
  <c r="K108" i="15"/>
  <c r="I108" i="15"/>
  <c r="J108" i="15"/>
  <c r="M142" i="15"/>
  <c r="L142" i="15"/>
  <c r="K142" i="15"/>
  <c r="I142" i="15"/>
  <c r="J142" i="15"/>
  <c r="L33" i="16"/>
  <c r="K33" i="16"/>
  <c r="J33" i="16"/>
  <c r="I33" i="16"/>
  <c r="M74" i="17"/>
  <c r="L74" i="17"/>
  <c r="K74" i="17"/>
  <c r="J74" i="17"/>
  <c r="I74" i="17"/>
  <c r="AA45" i="18"/>
  <c r="Z45" i="18"/>
  <c r="S67" i="18"/>
  <c r="R67" i="18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J127" i="14"/>
  <c r="H135" i="14"/>
  <c r="I127" i="14"/>
  <c r="K144" i="14"/>
  <c r="J144" i="14"/>
  <c r="I144" i="14"/>
  <c r="K153" i="14"/>
  <c r="J153" i="14"/>
  <c r="I153" i="14"/>
  <c r="K161" i="14"/>
  <c r="J161" i="14"/>
  <c r="I161" i="14"/>
  <c r="M11" i="15"/>
  <c r="L11" i="15"/>
  <c r="K11" i="15"/>
  <c r="J11" i="15"/>
  <c r="I11" i="15"/>
  <c r="M15" i="15"/>
  <c r="L15" i="15"/>
  <c r="K15" i="15"/>
  <c r="J15" i="15"/>
  <c r="I15" i="15"/>
  <c r="M19" i="15"/>
  <c r="L19" i="15"/>
  <c r="K19" i="15"/>
  <c r="J19" i="15"/>
  <c r="I1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M111" i="15"/>
  <c r="L111" i="15"/>
  <c r="K111" i="15"/>
  <c r="J111" i="15"/>
  <c r="H119" i="15"/>
  <c r="I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Z11" i="16"/>
  <c r="Y11" i="16"/>
  <c r="X11" i="16"/>
  <c r="W11" i="16"/>
  <c r="L56" i="16"/>
  <c r="K56" i="16"/>
  <c r="J56" i="16"/>
  <c r="I56" i="16"/>
  <c r="M90" i="16"/>
  <c r="L90" i="16"/>
  <c r="K90" i="16"/>
  <c r="J90" i="16"/>
  <c r="I90" i="16"/>
  <c r="L125" i="16"/>
  <c r="K125" i="16"/>
  <c r="J125" i="16"/>
  <c r="H133" i="16"/>
  <c r="I125" i="16"/>
  <c r="L159" i="16"/>
  <c r="K159" i="16"/>
  <c r="J159" i="16"/>
  <c r="I159" i="16"/>
  <c r="Z15" i="17"/>
  <c r="Y15" i="17"/>
  <c r="X15" i="17"/>
  <c r="W15" i="17"/>
  <c r="M43" i="17"/>
  <c r="L43" i="17"/>
  <c r="K43" i="17"/>
  <c r="J43" i="17"/>
  <c r="I43" i="17"/>
  <c r="M112" i="17"/>
  <c r="L112" i="17"/>
  <c r="K112" i="17"/>
  <c r="J112" i="17"/>
  <c r="I112" i="17"/>
  <c r="M146" i="17"/>
  <c r="L146" i="17"/>
  <c r="K146" i="17"/>
  <c r="J146" i="17"/>
  <c r="I146" i="17"/>
  <c r="J25" i="18"/>
  <c r="I25" i="18"/>
  <c r="K42" i="18"/>
  <c r="J42" i="18"/>
  <c r="I42" i="18"/>
  <c r="J59" i="18"/>
  <c r="I59" i="18"/>
  <c r="Q92" i="18"/>
  <c r="S93" i="18"/>
  <c r="R93" i="18"/>
  <c r="K17" i="14"/>
  <c r="J17" i="14"/>
  <c r="I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K138" i="14"/>
  <c r="J138" i="14"/>
  <c r="I138" i="14"/>
  <c r="K146" i="14"/>
  <c r="J146" i="14"/>
  <c r="I146" i="14"/>
  <c r="K155" i="14"/>
  <c r="J155" i="14"/>
  <c r="I155" i="14"/>
  <c r="H163" i="14"/>
  <c r="L10" i="15"/>
  <c r="K10" i="15"/>
  <c r="J10" i="15"/>
  <c r="I10" i="15"/>
  <c r="M10" i="15"/>
  <c r="L14" i="15"/>
  <c r="K14" i="15"/>
  <c r="J14" i="15"/>
  <c r="I14" i="15"/>
  <c r="M14" i="15"/>
  <c r="L18" i="15"/>
  <c r="K18" i="15"/>
  <c r="J18" i="15"/>
  <c r="I18" i="15"/>
  <c r="M18" i="15"/>
  <c r="L23" i="15"/>
  <c r="K23" i="15"/>
  <c r="J23" i="15"/>
  <c r="I23" i="15"/>
  <c r="M23" i="15"/>
  <c r="L31" i="15"/>
  <c r="K31" i="15"/>
  <c r="J31" i="15"/>
  <c r="I31" i="15"/>
  <c r="M31" i="15"/>
  <c r="L40" i="15"/>
  <c r="K40" i="15"/>
  <c r="J40" i="15"/>
  <c r="I40" i="15"/>
  <c r="M40" i="15"/>
  <c r="L48" i="15"/>
  <c r="K48" i="15"/>
  <c r="J48" i="15"/>
  <c r="I48" i="15"/>
  <c r="M48" i="15"/>
  <c r="L57" i="15"/>
  <c r="K57" i="15"/>
  <c r="J57" i="15"/>
  <c r="I57" i="15"/>
  <c r="M57" i="15"/>
  <c r="L66" i="15"/>
  <c r="K66" i="15"/>
  <c r="J66" i="15"/>
  <c r="I66" i="15"/>
  <c r="M66" i="15"/>
  <c r="L74" i="15"/>
  <c r="K74" i="15"/>
  <c r="J74" i="15"/>
  <c r="I74" i="15"/>
  <c r="M74" i="15"/>
  <c r="L83" i="15"/>
  <c r="K83" i="15"/>
  <c r="J83" i="15"/>
  <c r="I83" i="15"/>
  <c r="H91" i="15"/>
  <c r="M83" i="15"/>
  <c r="L100" i="15"/>
  <c r="K100" i="15"/>
  <c r="J100" i="15"/>
  <c r="I100" i="15"/>
  <c r="M100" i="15"/>
  <c r="L109" i="15"/>
  <c r="K109" i="15"/>
  <c r="J109" i="15"/>
  <c r="I109" i="15"/>
  <c r="M109" i="15"/>
  <c r="L117" i="15"/>
  <c r="K117" i="15"/>
  <c r="J117" i="15"/>
  <c r="I117" i="15"/>
  <c r="M117" i="15"/>
  <c r="L126" i="15"/>
  <c r="K126" i="15"/>
  <c r="J126" i="15"/>
  <c r="I126" i="15"/>
  <c r="M126" i="15"/>
  <c r="L135" i="15"/>
  <c r="K135" i="15"/>
  <c r="J135" i="15"/>
  <c r="I135" i="15"/>
  <c r="M135" i="15"/>
  <c r="L143" i="15"/>
  <c r="K143" i="15"/>
  <c r="J143" i="15"/>
  <c r="I143" i="15"/>
  <c r="M143" i="15"/>
  <c r="L152" i="15"/>
  <c r="K152" i="15"/>
  <c r="J152" i="15"/>
  <c r="I152" i="15"/>
  <c r="M152" i="15"/>
  <c r="L160" i="15"/>
  <c r="K160" i="15"/>
  <c r="J160" i="15"/>
  <c r="I160" i="15"/>
  <c r="M160" i="15"/>
  <c r="L47" i="16"/>
  <c r="K47" i="16"/>
  <c r="J47" i="16"/>
  <c r="I47" i="16"/>
  <c r="M82" i="16"/>
  <c r="L82" i="16"/>
  <c r="K82" i="16"/>
  <c r="J82" i="16"/>
  <c r="I82" i="16"/>
  <c r="L116" i="16"/>
  <c r="K116" i="16"/>
  <c r="J116" i="16"/>
  <c r="I116" i="16"/>
  <c r="L151" i="16"/>
  <c r="K151" i="16"/>
  <c r="J151" i="16"/>
  <c r="I151" i="16"/>
  <c r="Z20" i="17"/>
  <c r="Y20" i="17"/>
  <c r="X20" i="17"/>
  <c r="W20" i="17"/>
  <c r="Z11" i="17"/>
  <c r="Y11" i="17"/>
  <c r="X11" i="17"/>
  <c r="W11" i="17"/>
  <c r="M34" i="17"/>
  <c r="L34" i="17"/>
  <c r="K34" i="17"/>
  <c r="J34" i="17"/>
  <c r="I34" i="17"/>
  <c r="M69" i="17"/>
  <c r="L69" i="17"/>
  <c r="K69" i="17"/>
  <c r="J69" i="17"/>
  <c r="I69" i="17"/>
  <c r="H77" i="17"/>
  <c r="M103" i="17"/>
  <c r="L103" i="17"/>
  <c r="K103" i="17"/>
  <c r="J103" i="17"/>
  <c r="I103" i="17"/>
  <c r="M138" i="17"/>
  <c r="L138" i="17"/>
  <c r="K138" i="17"/>
  <c r="J138" i="17"/>
  <c r="I138" i="17"/>
  <c r="J12" i="18"/>
  <c r="I12" i="18"/>
  <c r="H20" i="18"/>
  <c r="J29" i="18"/>
  <c r="I29" i="18"/>
  <c r="J46" i="18"/>
  <c r="I46" i="18"/>
  <c r="K81" i="18"/>
  <c r="J81" i="18"/>
  <c r="I81" i="18"/>
  <c r="S101" i="18"/>
  <c r="R101" i="18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K26" i="15"/>
  <c r="J26" i="15"/>
  <c r="I26" i="15"/>
  <c r="M26" i="15"/>
  <c r="L26" i="15"/>
  <c r="K34" i="15"/>
  <c r="J34" i="15"/>
  <c r="I34" i="15"/>
  <c r="M34" i="15"/>
  <c r="L34" i="15"/>
  <c r="K43" i="15"/>
  <c r="J43" i="15"/>
  <c r="I43" i="15"/>
  <c r="M43" i="15"/>
  <c r="L43" i="15"/>
  <c r="K52" i="15"/>
  <c r="J52" i="15"/>
  <c r="I52" i="15"/>
  <c r="M52" i="15"/>
  <c r="L52" i="15"/>
  <c r="K60" i="15"/>
  <c r="J60" i="15"/>
  <c r="I60" i="15"/>
  <c r="M60" i="15"/>
  <c r="L60" i="15"/>
  <c r="K69" i="15"/>
  <c r="J69" i="15"/>
  <c r="I69" i="15"/>
  <c r="H77" i="15"/>
  <c r="M69" i="15"/>
  <c r="L69" i="15"/>
  <c r="K86" i="15"/>
  <c r="J86" i="15"/>
  <c r="I86" i="15"/>
  <c r="M86" i="15"/>
  <c r="L86" i="15"/>
  <c r="K95" i="15"/>
  <c r="J95" i="15"/>
  <c r="I95" i="15"/>
  <c r="M95" i="15"/>
  <c r="L95" i="15"/>
  <c r="K103" i="15"/>
  <c r="J103" i="15"/>
  <c r="I103" i="15"/>
  <c r="M103" i="15"/>
  <c r="L103" i="15"/>
  <c r="K112" i="15"/>
  <c r="J112" i="15"/>
  <c r="I112" i="15"/>
  <c r="M112" i="15"/>
  <c r="L112" i="15"/>
  <c r="K121" i="15"/>
  <c r="J121" i="15"/>
  <c r="I121" i="15"/>
  <c r="M121" i="15"/>
  <c r="L121" i="15"/>
  <c r="K129" i="15"/>
  <c r="J129" i="15"/>
  <c r="I129" i="15"/>
  <c r="M129" i="15"/>
  <c r="L129" i="15"/>
  <c r="K138" i="15"/>
  <c r="J138" i="15"/>
  <c r="I138" i="15"/>
  <c r="M138" i="15"/>
  <c r="L138" i="15"/>
  <c r="K146" i="15"/>
  <c r="J146" i="15"/>
  <c r="I146" i="15"/>
  <c r="M146" i="15"/>
  <c r="L146" i="15"/>
  <c r="K155" i="15"/>
  <c r="J155" i="15"/>
  <c r="I155" i="15"/>
  <c r="M155" i="15"/>
  <c r="L155" i="15"/>
  <c r="K12" i="16"/>
  <c r="J12" i="16"/>
  <c r="I12" i="16"/>
  <c r="L12" i="16"/>
  <c r="M19" i="16"/>
  <c r="L19" i="16"/>
  <c r="K19" i="16"/>
  <c r="J19" i="16"/>
  <c r="I19" i="16"/>
  <c r="L85" i="16"/>
  <c r="K85" i="16"/>
  <c r="J85" i="16"/>
  <c r="I85" i="16"/>
  <c r="L154" i="16"/>
  <c r="K154" i="16"/>
  <c r="J154" i="16"/>
  <c r="I154" i="16"/>
  <c r="M57" i="17"/>
  <c r="L57" i="17"/>
  <c r="K57" i="17"/>
  <c r="J57" i="17"/>
  <c r="I57" i="17"/>
  <c r="M126" i="17"/>
  <c r="L126" i="17"/>
  <c r="K126" i="17"/>
  <c r="J126" i="17"/>
  <c r="I126" i="17"/>
  <c r="M160" i="17"/>
  <c r="L160" i="17"/>
  <c r="K160" i="17"/>
  <c r="J160" i="17"/>
  <c r="I160" i="17"/>
  <c r="AA19" i="18"/>
  <c r="Z19" i="18"/>
  <c r="S24" i="18"/>
  <c r="R24" i="18"/>
  <c r="Y36" i="18"/>
  <c r="AA37" i="18"/>
  <c r="Z37" i="18"/>
  <c r="T41" i="18"/>
  <c r="S41" i="18"/>
  <c r="R41" i="18"/>
  <c r="AA54" i="18"/>
  <c r="Z54" i="18"/>
  <c r="Y62" i="18"/>
  <c r="T58" i="18"/>
  <c r="S58" i="18"/>
  <c r="R58" i="18"/>
  <c r="AA71" i="18"/>
  <c r="Z71" i="18"/>
  <c r="S75" i="18"/>
  <c r="R75" i="18"/>
  <c r="T88" i="18"/>
  <c r="S88" i="18"/>
  <c r="R88" i="18"/>
  <c r="AA101" i="18"/>
  <c r="Z101" i="18"/>
  <c r="AA131" i="18"/>
  <c r="Z131" i="18"/>
  <c r="S153" i="18"/>
  <c r="R153" i="18"/>
  <c r="J11" i="14"/>
  <c r="I11" i="14"/>
  <c r="K11" i="14"/>
  <c r="U11" i="14"/>
  <c r="T11" i="14"/>
  <c r="V11" i="14"/>
  <c r="J19" i="14"/>
  <c r="I19" i="14"/>
  <c r="K19" i="14"/>
  <c r="U19" i="14"/>
  <c r="T19" i="14"/>
  <c r="V19" i="14"/>
  <c r="J28" i="14"/>
  <c r="I28" i="14"/>
  <c r="K28" i="14"/>
  <c r="J36" i="14"/>
  <c r="I36" i="14"/>
  <c r="K36" i="14"/>
  <c r="J45" i="14"/>
  <c r="I45" i="14"/>
  <c r="K45" i="14"/>
  <c r="J54" i="14"/>
  <c r="I54" i="14"/>
  <c r="K54" i="14"/>
  <c r="J62" i="14"/>
  <c r="I62" i="14"/>
  <c r="K62" i="14"/>
  <c r="J71" i="14"/>
  <c r="I71" i="14"/>
  <c r="H79" i="14"/>
  <c r="K71" i="14"/>
  <c r="J88" i="14"/>
  <c r="I88" i="14"/>
  <c r="K88" i="14"/>
  <c r="J97" i="14"/>
  <c r="I97" i="14"/>
  <c r="K97" i="14"/>
  <c r="J105" i="14"/>
  <c r="I105" i="14"/>
  <c r="K105" i="14"/>
  <c r="J114" i="14"/>
  <c r="I114" i="14"/>
  <c r="K114" i="14"/>
  <c r="J123" i="14"/>
  <c r="I123" i="14"/>
  <c r="K123" i="14"/>
  <c r="J131" i="14"/>
  <c r="I131" i="14"/>
  <c r="K131" i="14"/>
  <c r="J140" i="14"/>
  <c r="I140" i="14"/>
  <c r="K140" i="14"/>
  <c r="J148" i="14"/>
  <c r="I148" i="14"/>
  <c r="K148" i="14"/>
  <c r="J157" i="14"/>
  <c r="I157" i="14"/>
  <c r="K157" i="14"/>
  <c r="J9" i="15"/>
  <c r="I9" i="15"/>
  <c r="L9" i="15"/>
  <c r="K9" i="15"/>
  <c r="M9" i="15"/>
  <c r="J13" i="15"/>
  <c r="I13" i="15"/>
  <c r="H21" i="15"/>
  <c r="L13" i="15"/>
  <c r="M13" i="15"/>
  <c r="K13" i="15"/>
  <c r="J17" i="15"/>
  <c r="I17" i="15"/>
  <c r="L17" i="15"/>
  <c r="M17" i="15"/>
  <c r="K17" i="15"/>
  <c r="J29" i="15"/>
  <c r="I29" i="15"/>
  <c r="L29" i="15"/>
  <c r="K29" i="15"/>
  <c r="M29" i="15"/>
  <c r="J38" i="15"/>
  <c r="I38" i="15"/>
  <c r="L38" i="15"/>
  <c r="M38" i="15"/>
  <c r="K38" i="15"/>
  <c r="J46" i="15"/>
  <c r="I46" i="15"/>
  <c r="L46" i="15"/>
  <c r="M46" i="15"/>
  <c r="K46" i="15"/>
  <c r="J55" i="15"/>
  <c r="I55" i="15"/>
  <c r="H63" i="15"/>
  <c r="L55" i="15"/>
  <c r="K55" i="15"/>
  <c r="M55" i="15"/>
  <c r="J72" i="15"/>
  <c r="I72" i="15"/>
  <c r="L72" i="15"/>
  <c r="M72" i="15"/>
  <c r="K72" i="15"/>
  <c r="J81" i="15"/>
  <c r="I81" i="15"/>
  <c r="L81" i="15"/>
  <c r="M81" i="15"/>
  <c r="K81" i="15"/>
  <c r="J89" i="15"/>
  <c r="I89" i="15"/>
  <c r="L89" i="15"/>
  <c r="K89" i="15"/>
  <c r="M89" i="15"/>
  <c r="J98" i="15"/>
  <c r="I98" i="15"/>
  <c r="L98" i="15"/>
  <c r="K98" i="15"/>
  <c r="M98" i="15"/>
  <c r="J107" i="15"/>
  <c r="I107" i="15"/>
  <c r="L107" i="15"/>
  <c r="M107" i="15"/>
  <c r="K107" i="15"/>
  <c r="J115" i="15"/>
  <c r="I115" i="15"/>
  <c r="L115" i="15"/>
  <c r="M115" i="15"/>
  <c r="K115" i="15"/>
  <c r="J124" i="15"/>
  <c r="I124" i="15"/>
  <c r="L124" i="15"/>
  <c r="K124" i="15"/>
  <c r="M124" i="15"/>
  <c r="J132" i="15"/>
  <c r="I132" i="15"/>
  <c r="L132" i="15"/>
  <c r="K132" i="15"/>
  <c r="M132" i="15"/>
  <c r="J141" i="15"/>
  <c r="I141" i="15"/>
  <c r="L141" i="15"/>
  <c r="M141" i="15"/>
  <c r="K141" i="15"/>
  <c r="J150" i="15"/>
  <c r="I150" i="15"/>
  <c r="L150" i="15"/>
  <c r="M150" i="15"/>
  <c r="K150" i="15"/>
  <c r="J158" i="15"/>
  <c r="I158" i="15"/>
  <c r="L158" i="15"/>
  <c r="K158" i="15"/>
  <c r="M158" i="15"/>
  <c r="Z13" i="16"/>
  <c r="Y13" i="16"/>
  <c r="X13" i="16"/>
  <c r="W13" i="16"/>
  <c r="V21" i="16"/>
  <c r="M39" i="16"/>
  <c r="L39" i="16"/>
  <c r="K39" i="16"/>
  <c r="J39" i="16"/>
  <c r="I39" i="16"/>
  <c r="L73" i="16"/>
  <c r="K73" i="16"/>
  <c r="J73" i="16"/>
  <c r="I73" i="16"/>
  <c r="H107" i="16"/>
  <c r="L108" i="16"/>
  <c r="K108" i="16"/>
  <c r="J108" i="16"/>
  <c r="I108" i="16"/>
  <c r="M142" i="16"/>
  <c r="L142" i="16"/>
  <c r="K142" i="16"/>
  <c r="J142" i="16"/>
  <c r="I142" i="16"/>
  <c r="M26" i="17"/>
  <c r="L26" i="17"/>
  <c r="K26" i="17"/>
  <c r="J26" i="17"/>
  <c r="I26" i="17"/>
  <c r="M60" i="17"/>
  <c r="L60" i="17"/>
  <c r="K60" i="17"/>
  <c r="J60" i="17"/>
  <c r="I60" i="17"/>
  <c r="M95" i="17"/>
  <c r="L95" i="17"/>
  <c r="K95" i="17"/>
  <c r="J95" i="17"/>
  <c r="I95" i="17"/>
  <c r="M129" i="17"/>
  <c r="L129" i="17"/>
  <c r="K129" i="17"/>
  <c r="J129" i="17"/>
  <c r="I129" i="17"/>
  <c r="J16" i="18"/>
  <c r="I16" i="18"/>
  <c r="J33" i="18"/>
  <c r="I33" i="18"/>
  <c r="H50" i="18"/>
  <c r="K51" i="18"/>
  <c r="J51" i="18"/>
  <c r="I51" i="18"/>
  <c r="J68" i="18"/>
  <c r="I68" i="18"/>
  <c r="H76" i="18"/>
  <c r="K85" i="18"/>
  <c r="J85" i="18"/>
  <c r="I85" i="18"/>
  <c r="AA88" i="18"/>
  <c r="Z88" i="18"/>
  <c r="I12" i="14"/>
  <c r="K12" i="14"/>
  <c r="J12" i="14"/>
  <c r="I20" i="14"/>
  <c r="J20" i="14"/>
  <c r="K20" i="14"/>
  <c r="I29" i="14"/>
  <c r="H37" i="14"/>
  <c r="K29" i="14"/>
  <c r="J29" i="14"/>
  <c r="I46" i="14"/>
  <c r="K46" i="14"/>
  <c r="J46" i="14"/>
  <c r="I55" i="14"/>
  <c r="J55" i="14"/>
  <c r="K55" i="14"/>
  <c r="I63" i="14"/>
  <c r="K63" i="14"/>
  <c r="J63" i="14"/>
  <c r="I72" i="14"/>
  <c r="K72" i="14"/>
  <c r="J72" i="14"/>
  <c r="I81" i="14"/>
  <c r="K81" i="14"/>
  <c r="J81" i="14"/>
  <c r="I89" i="14"/>
  <c r="K89" i="14"/>
  <c r="J89" i="14"/>
  <c r="I98" i="14"/>
  <c r="K98" i="14"/>
  <c r="J98" i="14"/>
  <c r="I106" i="14"/>
  <c r="K106" i="14"/>
  <c r="J106" i="14"/>
  <c r="I115" i="14"/>
  <c r="K115" i="14"/>
  <c r="J115" i="14"/>
  <c r="I124" i="14"/>
  <c r="K124" i="14"/>
  <c r="J124" i="14"/>
  <c r="I132" i="14"/>
  <c r="K132" i="14"/>
  <c r="J132" i="14"/>
  <c r="I141" i="14"/>
  <c r="H149" i="14"/>
  <c r="K141" i="14"/>
  <c r="J141" i="14"/>
  <c r="I158" i="14"/>
  <c r="K158" i="14"/>
  <c r="J158" i="14"/>
  <c r="I24" i="15"/>
  <c r="M24" i="15"/>
  <c r="K24" i="15"/>
  <c r="J24" i="15"/>
  <c r="L24" i="15"/>
  <c r="I32" i="15"/>
  <c r="M32" i="15"/>
  <c r="K32" i="15"/>
  <c r="J32" i="15"/>
  <c r="L32" i="15"/>
  <c r="I41" i="15"/>
  <c r="H49" i="15"/>
  <c r="M41" i="15"/>
  <c r="K41" i="15"/>
  <c r="L41" i="15"/>
  <c r="J41" i="15"/>
  <c r="I58" i="15"/>
  <c r="M58" i="15"/>
  <c r="K58" i="15"/>
  <c r="J58" i="15"/>
  <c r="L58" i="15"/>
  <c r="I67" i="15"/>
  <c r="M67" i="15"/>
  <c r="K67" i="15"/>
  <c r="J67" i="15"/>
  <c r="L67" i="15"/>
  <c r="I75" i="15"/>
  <c r="M75" i="15"/>
  <c r="K75" i="15"/>
  <c r="L75" i="15"/>
  <c r="J75" i="15"/>
  <c r="I84" i="15"/>
  <c r="M84" i="15"/>
  <c r="K84" i="15"/>
  <c r="L84" i="15"/>
  <c r="J84" i="15"/>
  <c r="I93" i="15"/>
  <c r="M93" i="15"/>
  <c r="K93" i="15"/>
  <c r="J93" i="15"/>
  <c r="L93" i="15"/>
  <c r="I101" i="15"/>
  <c r="M101" i="15"/>
  <c r="K101" i="15"/>
  <c r="J101" i="15"/>
  <c r="L101" i="15"/>
  <c r="I110" i="15"/>
  <c r="M110" i="15"/>
  <c r="K110" i="15"/>
  <c r="L110" i="15"/>
  <c r="J110" i="15"/>
  <c r="I118" i="15"/>
  <c r="M118" i="15"/>
  <c r="K118" i="15"/>
  <c r="L118" i="15"/>
  <c r="J118" i="15"/>
  <c r="I127" i="15"/>
  <c r="M127" i="15"/>
  <c r="K127" i="15"/>
  <c r="J127" i="15"/>
  <c r="L127" i="15"/>
  <c r="I136" i="15"/>
  <c r="M136" i="15"/>
  <c r="K136" i="15"/>
  <c r="J136" i="15"/>
  <c r="L136" i="15"/>
  <c r="I144" i="15"/>
  <c r="M144" i="15"/>
  <c r="K144" i="15"/>
  <c r="L144" i="15"/>
  <c r="J144" i="15"/>
  <c r="I153" i="15"/>
  <c r="H161" i="15"/>
  <c r="M153" i="15"/>
  <c r="K153" i="15"/>
  <c r="L153" i="15"/>
  <c r="J153" i="15"/>
  <c r="I11" i="16"/>
  <c r="K11" i="16"/>
  <c r="L11" i="16"/>
  <c r="J11" i="16"/>
  <c r="L15" i="16"/>
  <c r="K15" i="16"/>
  <c r="J15" i="16"/>
  <c r="I15" i="16"/>
  <c r="L42" i="16"/>
  <c r="K42" i="16"/>
  <c r="J42" i="16"/>
  <c r="I42" i="16"/>
  <c r="L76" i="16"/>
  <c r="K76" i="16"/>
  <c r="J76" i="16"/>
  <c r="I76" i="16"/>
  <c r="M111" i="16"/>
  <c r="L111" i="16"/>
  <c r="K111" i="16"/>
  <c r="J111" i="16"/>
  <c r="I111" i="16"/>
  <c r="H119" i="16"/>
  <c r="L145" i="16"/>
  <c r="K145" i="16"/>
  <c r="J145" i="16"/>
  <c r="I145" i="16"/>
  <c r="M18" i="17"/>
  <c r="L18" i="17"/>
  <c r="K18" i="17"/>
  <c r="J18" i="17"/>
  <c r="I18" i="17"/>
  <c r="M48" i="17"/>
  <c r="L48" i="17"/>
  <c r="K48" i="17"/>
  <c r="J48" i="17"/>
  <c r="I48" i="17"/>
  <c r="M83" i="17"/>
  <c r="L83" i="17"/>
  <c r="K83" i="17"/>
  <c r="J83" i="17"/>
  <c r="I83" i="17"/>
  <c r="H91" i="17"/>
  <c r="M117" i="17"/>
  <c r="L117" i="17"/>
  <c r="K117" i="17"/>
  <c r="J117" i="17"/>
  <c r="I117" i="17"/>
  <c r="M152" i="17"/>
  <c r="L152" i="17"/>
  <c r="K152" i="17"/>
  <c r="J152" i="17"/>
  <c r="I152" i="17"/>
  <c r="S11" i="18"/>
  <c r="R11" i="18"/>
  <c r="AB24" i="18"/>
  <c r="AA24" i="18"/>
  <c r="Z24" i="18"/>
  <c r="S28" i="18"/>
  <c r="R28" i="18"/>
  <c r="AA41" i="18"/>
  <c r="Z41" i="18"/>
  <c r="S45" i="18"/>
  <c r="R45" i="18"/>
  <c r="AA58" i="18"/>
  <c r="Z58" i="18"/>
  <c r="AB75" i="18"/>
  <c r="AA75" i="18"/>
  <c r="Z75" i="18"/>
  <c r="S80" i="18"/>
  <c r="R80" i="18"/>
  <c r="S97" i="18"/>
  <c r="R97" i="18"/>
  <c r="K13" i="14"/>
  <c r="J13" i="14"/>
  <c r="I13" i="14"/>
  <c r="I21" i="14"/>
  <c r="K21" i="14"/>
  <c r="J21" i="14"/>
  <c r="K30" i="14"/>
  <c r="J30" i="14"/>
  <c r="I30" i="14"/>
  <c r="J39" i="14"/>
  <c r="I39" i="14"/>
  <c r="K39" i="14"/>
  <c r="K47" i="14"/>
  <c r="I47" i="14"/>
  <c r="J47" i="14"/>
  <c r="K56" i="14"/>
  <c r="J56" i="14"/>
  <c r="I56" i="14"/>
  <c r="J64" i="14"/>
  <c r="K64" i="14"/>
  <c r="I64" i="14"/>
  <c r="J73" i="14"/>
  <c r="K73" i="14"/>
  <c r="I73" i="14"/>
  <c r="J82" i="14"/>
  <c r="K82" i="14"/>
  <c r="I82" i="14"/>
  <c r="J90" i="14"/>
  <c r="K90" i="14"/>
  <c r="I90" i="14"/>
  <c r="H107" i="14"/>
  <c r="J99" i="14"/>
  <c r="K99" i="14"/>
  <c r="I99" i="14"/>
  <c r="J116" i="14"/>
  <c r="K116" i="14"/>
  <c r="I116" i="14"/>
  <c r="J125" i="14"/>
  <c r="K125" i="14"/>
  <c r="I125" i="14"/>
  <c r="J133" i="14"/>
  <c r="K133" i="14"/>
  <c r="I133" i="14"/>
  <c r="J142" i="14"/>
  <c r="K142" i="14"/>
  <c r="I142" i="14"/>
  <c r="J151" i="14"/>
  <c r="K151" i="14"/>
  <c r="I151" i="14"/>
  <c r="J159" i="14"/>
  <c r="K159" i="14"/>
  <c r="I159" i="14"/>
  <c r="M12" i="15"/>
  <c r="L12" i="15"/>
  <c r="J12" i="15"/>
  <c r="I12" i="15"/>
  <c r="K12" i="15"/>
  <c r="M16" i="15"/>
  <c r="L16" i="15"/>
  <c r="J16" i="15"/>
  <c r="K16" i="15"/>
  <c r="I16" i="15"/>
  <c r="M20" i="15"/>
  <c r="L20" i="15"/>
  <c r="J20" i="15"/>
  <c r="K20" i="15"/>
  <c r="I20" i="15"/>
  <c r="H35" i="15"/>
  <c r="M27" i="15"/>
  <c r="L27" i="15"/>
  <c r="J27" i="15"/>
  <c r="I27" i="15"/>
  <c r="K27" i="15"/>
  <c r="M44" i="15"/>
  <c r="L44" i="15"/>
  <c r="J44" i="15"/>
  <c r="K44" i="15"/>
  <c r="I44" i="15"/>
  <c r="M53" i="15"/>
  <c r="L53" i="15"/>
  <c r="J53" i="15"/>
  <c r="K53" i="15"/>
  <c r="I53" i="15"/>
  <c r="M61" i="15"/>
  <c r="L61" i="15"/>
  <c r="J61" i="15"/>
  <c r="I61" i="15"/>
  <c r="K61" i="15"/>
  <c r="M70" i="15"/>
  <c r="L70" i="15"/>
  <c r="J70" i="15"/>
  <c r="I70" i="15"/>
  <c r="K70" i="15"/>
  <c r="M79" i="15"/>
  <c r="L79" i="15"/>
  <c r="J79" i="15"/>
  <c r="K79" i="15"/>
  <c r="I79" i="15"/>
  <c r="M87" i="15"/>
  <c r="L87" i="15"/>
  <c r="J87" i="15"/>
  <c r="K87" i="15"/>
  <c r="I87" i="15"/>
  <c r="M96" i="15"/>
  <c r="L96" i="15"/>
  <c r="J96" i="15"/>
  <c r="I96" i="15"/>
  <c r="K96" i="15"/>
  <c r="M104" i="15"/>
  <c r="L104" i="15"/>
  <c r="J104" i="15"/>
  <c r="I104" i="15"/>
  <c r="K104" i="15"/>
  <c r="M113" i="15"/>
  <c r="L113" i="15"/>
  <c r="J113" i="15"/>
  <c r="K113" i="15"/>
  <c r="I113" i="15"/>
  <c r="M122" i="15"/>
  <c r="L122" i="15"/>
  <c r="J122" i="15"/>
  <c r="K122" i="15"/>
  <c r="I122" i="15"/>
  <c r="M130" i="15"/>
  <c r="L130" i="15"/>
  <c r="J130" i="15"/>
  <c r="I130" i="15"/>
  <c r="K130" i="15"/>
  <c r="H147" i="15"/>
  <c r="M139" i="15"/>
  <c r="L139" i="15"/>
  <c r="J139" i="15"/>
  <c r="I139" i="15"/>
  <c r="K139" i="15"/>
  <c r="M156" i="15"/>
  <c r="L156" i="15"/>
  <c r="J156" i="15"/>
  <c r="K156" i="15"/>
  <c r="I156" i="15"/>
  <c r="L30" i="16"/>
  <c r="K30" i="16"/>
  <c r="J30" i="16"/>
  <c r="I30" i="16"/>
  <c r="M99" i="16"/>
  <c r="L99" i="16"/>
  <c r="K99" i="16"/>
  <c r="J99" i="16"/>
  <c r="I99" i="16"/>
  <c r="Z19" i="17"/>
  <c r="Y19" i="17"/>
  <c r="X19" i="17"/>
  <c r="W19" i="17"/>
  <c r="M52" i="17"/>
  <c r="H51" i="17"/>
  <c r="L52" i="17"/>
  <c r="K52" i="17"/>
  <c r="J52" i="17"/>
  <c r="I52" i="17"/>
  <c r="M86" i="17"/>
  <c r="L86" i="17"/>
  <c r="K86" i="17"/>
  <c r="J86" i="17"/>
  <c r="I86" i="17"/>
  <c r="M155" i="17"/>
  <c r="L155" i="17"/>
  <c r="K155" i="17"/>
  <c r="J155" i="17"/>
  <c r="I155" i="17"/>
  <c r="J38" i="18"/>
  <c r="I38" i="18"/>
  <c r="J55" i="18"/>
  <c r="I55" i="18"/>
  <c r="K72" i="18"/>
  <c r="J72" i="18"/>
  <c r="I72" i="18"/>
  <c r="AA97" i="18"/>
  <c r="Z97" i="18"/>
  <c r="J89" i="18"/>
  <c r="I89" i="18"/>
  <c r="J94" i="18"/>
  <c r="I94" i="18"/>
  <c r="J98" i="18"/>
  <c r="I98" i="18"/>
  <c r="K102" i="18"/>
  <c r="J102" i="18"/>
  <c r="I102" i="18"/>
  <c r="H106" i="18"/>
  <c r="J107" i="18"/>
  <c r="I107" i="18"/>
  <c r="S111" i="18"/>
  <c r="R111" i="18"/>
  <c r="S140" i="18"/>
  <c r="R140" i="18"/>
  <c r="AA153" i="18"/>
  <c r="Z153" i="18"/>
  <c r="I86" i="19"/>
  <c r="H86" i="19"/>
  <c r="L28" i="16"/>
  <c r="K28" i="16"/>
  <c r="J28" i="16"/>
  <c r="I28" i="16"/>
  <c r="L45" i="16"/>
  <c r="K45" i="16"/>
  <c r="J45" i="16"/>
  <c r="I45" i="16"/>
  <c r="L54" i="16"/>
  <c r="K54" i="16"/>
  <c r="J54" i="16"/>
  <c r="I54" i="16"/>
  <c r="L62" i="16"/>
  <c r="K62" i="16"/>
  <c r="J62" i="16"/>
  <c r="I62" i="16"/>
  <c r="L71" i="16"/>
  <c r="K71" i="16"/>
  <c r="J71" i="16"/>
  <c r="I71" i="16"/>
  <c r="H79" i="16"/>
  <c r="L80" i="16"/>
  <c r="K80" i="16"/>
  <c r="J80" i="16"/>
  <c r="I80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L123" i="16"/>
  <c r="K123" i="16"/>
  <c r="J123" i="16"/>
  <c r="I123" i="16"/>
  <c r="L131" i="16"/>
  <c r="K131" i="16"/>
  <c r="J131" i="16"/>
  <c r="I131" i="16"/>
  <c r="L140" i="16"/>
  <c r="K140" i="16"/>
  <c r="J140" i="16"/>
  <c r="I140" i="16"/>
  <c r="M157" i="16"/>
  <c r="L157" i="16"/>
  <c r="K157" i="16"/>
  <c r="J157" i="16"/>
  <c r="I157" i="16"/>
  <c r="M13" i="17"/>
  <c r="L13" i="17"/>
  <c r="K13" i="17"/>
  <c r="J13" i="17"/>
  <c r="I13" i="17"/>
  <c r="H21" i="17"/>
  <c r="M17" i="17"/>
  <c r="L17" i="17"/>
  <c r="K17" i="17"/>
  <c r="J17" i="17"/>
  <c r="I17" i="17"/>
  <c r="M29" i="17"/>
  <c r="L29" i="17"/>
  <c r="K29" i="17"/>
  <c r="J29" i="17"/>
  <c r="I29" i="17"/>
  <c r="M38" i="17"/>
  <c r="H37" i="17"/>
  <c r="L38" i="17"/>
  <c r="K38" i="17"/>
  <c r="J38" i="17"/>
  <c r="I38" i="17"/>
  <c r="M46" i="17"/>
  <c r="L46" i="17"/>
  <c r="K46" i="17"/>
  <c r="J46" i="17"/>
  <c r="I46" i="17"/>
  <c r="T12" i="18"/>
  <c r="S12" i="18"/>
  <c r="R12" i="18"/>
  <c r="Q20" i="18"/>
  <c r="AA12" i="18"/>
  <c r="Z12" i="18"/>
  <c r="Y20" i="18"/>
  <c r="T16" i="18"/>
  <c r="S16" i="18"/>
  <c r="R16" i="18"/>
  <c r="AA16" i="18"/>
  <c r="Z16" i="18"/>
  <c r="S25" i="18"/>
  <c r="R25" i="18"/>
  <c r="AA25" i="18"/>
  <c r="Z25" i="18"/>
  <c r="S29" i="18"/>
  <c r="R29" i="18"/>
  <c r="AB29" i="18"/>
  <c r="AA29" i="18"/>
  <c r="Z29" i="18"/>
  <c r="S33" i="18"/>
  <c r="R33" i="18"/>
  <c r="AA33" i="18"/>
  <c r="Z33" i="18"/>
  <c r="T38" i="18"/>
  <c r="S38" i="18"/>
  <c r="R38" i="18"/>
  <c r="AA38" i="18"/>
  <c r="Z38" i="18"/>
  <c r="S42" i="18"/>
  <c r="R42" i="18"/>
  <c r="AA42" i="18"/>
  <c r="Z42" i="18"/>
  <c r="S46" i="18"/>
  <c r="R46" i="18"/>
  <c r="AB46" i="18"/>
  <c r="AA46" i="18"/>
  <c r="Z46" i="18"/>
  <c r="S51" i="18"/>
  <c r="R51" i="18"/>
  <c r="Q50" i="18"/>
  <c r="AA51" i="18"/>
  <c r="Z51" i="18"/>
  <c r="Y50" i="18"/>
  <c r="S55" i="18"/>
  <c r="R55" i="18"/>
  <c r="AA55" i="18"/>
  <c r="Z55" i="18"/>
  <c r="T59" i="18"/>
  <c r="S59" i="18"/>
  <c r="R59" i="18"/>
  <c r="AA59" i="18"/>
  <c r="Z59" i="18"/>
  <c r="S68" i="18"/>
  <c r="R68" i="18"/>
  <c r="Q76" i="18"/>
  <c r="AA68" i="18"/>
  <c r="Z68" i="18"/>
  <c r="Y76" i="18"/>
  <c r="S72" i="18"/>
  <c r="R72" i="18"/>
  <c r="AA72" i="18"/>
  <c r="Z72" i="18"/>
  <c r="S81" i="18"/>
  <c r="R81" i="18"/>
  <c r="AB81" i="18"/>
  <c r="AA81" i="18"/>
  <c r="Z81" i="18"/>
  <c r="S85" i="18"/>
  <c r="R85" i="18"/>
  <c r="AA85" i="18"/>
  <c r="Z85" i="18"/>
  <c r="T89" i="18"/>
  <c r="S89" i="18"/>
  <c r="R89" i="18"/>
  <c r="AA89" i="18"/>
  <c r="Z89" i="18"/>
  <c r="S94" i="18"/>
  <c r="R94" i="18"/>
  <c r="AA94" i="18"/>
  <c r="Z94" i="18"/>
  <c r="S98" i="18"/>
  <c r="R98" i="18"/>
  <c r="AB98" i="18"/>
  <c r="AA98" i="18"/>
  <c r="Z98" i="18"/>
  <c r="S102" i="18"/>
  <c r="R102" i="18"/>
  <c r="AA102" i="18"/>
  <c r="Z102" i="18"/>
  <c r="T107" i="18"/>
  <c r="S107" i="18"/>
  <c r="R107" i="18"/>
  <c r="Q106" i="18"/>
  <c r="AA107" i="18"/>
  <c r="Z107" i="18"/>
  <c r="Y106" i="18"/>
  <c r="AB109" i="18"/>
  <c r="AA109" i="18"/>
  <c r="Z109" i="18"/>
  <c r="R110" i="18"/>
  <c r="S110" i="18"/>
  <c r="Q118" i="18"/>
  <c r="T127" i="18"/>
  <c r="S127" i="18"/>
  <c r="R127" i="18"/>
  <c r="AA140" i="18"/>
  <c r="Z140" i="18"/>
  <c r="I84" i="19"/>
  <c r="H84" i="19"/>
  <c r="L14" i="16"/>
  <c r="K14" i="16"/>
  <c r="J14" i="16"/>
  <c r="I14" i="16"/>
  <c r="L18" i="16"/>
  <c r="K18" i="16"/>
  <c r="J18" i="16"/>
  <c r="I18" i="16"/>
  <c r="L31" i="16"/>
  <c r="K31" i="16"/>
  <c r="J31" i="16"/>
  <c r="I31" i="16"/>
  <c r="L40" i="16"/>
  <c r="K40" i="16"/>
  <c r="J40" i="16"/>
  <c r="I40" i="16"/>
  <c r="L48" i="16"/>
  <c r="K48" i="16"/>
  <c r="J48" i="16"/>
  <c r="I48" i="16"/>
  <c r="M48" i="16"/>
  <c r="L57" i="16"/>
  <c r="K57" i="16"/>
  <c r="J57" i="16"/>
  <c r="I57" i="16"/>
  <c r="L66" i="16"/>
  <c r="K66" i="16"/>
  <c r="J66" i="16"/>
  <c r="I66" i="16"/>
  <c r="H65" i="16"/>
  <c r="L74" i="16"/>
  <c r="K74" i="16"/>
  <c r="J74" i="16"/>
  <c r="I74" i="16"/>
  <c r="M74" i="16"/>
  <c r="L83" i="16"/>
  <c r="K83" i="16"/>
  <c r="J83" i="16"/>
  <c r="I83" i="16"/>
  <c r="H91" i="16"/>
  <c r="L100" i="16"/>
  <c r="K100" i="16"/>
  <c r="J100" i="16"/>
  <c r="I100" i="16"/>
  <c r="L109" i="16"/>
  <c r="K109" i="16"/>
  <c r="J109" i="16"/>
  <c r="I109" i="16"/>
  <c r="M109" i="16"/>
  <c r="L117" i="16"/>
  <c r="K117" i="16"/>
  <c r="J117" i="16"/>
  <c r="I117" i="16"/>
  <c r="L126" i="16"/>
  <c r="K126" i="16"/>
  <c r="J126" i="16"/>
  <c r="I126" i="16"/>
  <c r="L143" i="16"/>
  <c r="K143" i="16"/>
  <c r="J143" i="16"/>
  <c r="I143" i="16"/>
  <c r="L152" i="16"/>
  <c r="K152" i="16"/>
  <c r="J152" i="16"/>
  <c r="I152" i="16"/>
  <c r="L160" i="16"/>
  <c r="K160" i="16"/>
  <c r="J160" i="16"/>
  <c r="I160" i="16"/>
  <c r="L24" i="17"/>
  <c r="K24" i="17"/>
  <c r="J24" i="17"/>
  <c r="I24" i="17"/>
  <c r="H23" i="17"/>
  <c r="M24" i="17"/>
  <c r="L32" i="17"/>
  <c r="K32" i="17"/>
  <c r="J32" i="17"/>
  <c r="I32" i="17"/>
  <c r="M32" i="17"/>
  <c r="L41" i="17"/>
  <c r="K41" i="17"/>
  <c r="J41" i="17"/>
  <c r="I41" i="17"/>
  <c r="H49" i="17"/>
  <c r="M41" i="17"/>
  <c r="J9" i="18"/>
  <c r="I9" i="18"/>
  <c r="H8" i="18"/>
  <c r="K16" i="18" s="1"/>
  <c r="K13" i="18"/>
  <c r="J13" i="18"/>
  <c r="I13" i="18"/>
  <c r="J17" i="18"/>
  <c r="I17" i="18"/>
  <c r="J26" i="18"/>
  <c r="I26" i="18"/>
  <c r="H34" i="18"/>
  <c r="J30" i="18"/>
  <c r="I30" i="18"/>
  <c r="J39" i="18"/>
  <c r="I39" i="18"/>
  <c r="K43" i="18"/>
  <c r="J43" i="18"/>
  <c r="I43" i="18"/>
  <c r="J47" i="18"/>
  <c r="I47" i="18"/>
  <c r="J52" i="18"/>
  <c r="I52" i="18"/>
  <c r="K56" i="18"/>
  <c r="J56" i="18"/>
  <c r="I56" i="18"/>
  <c r="K60" i="18"/>
  <c r="J60" i="18"/>
  <c r="I60" i="18"/>
  <c r="K65" i="18"/>
  <c r="J65" i="18"/>
  <c r="I65" i="18"/>
  <c r="H64" i="18"/>
  <c r="K69" i="18"/>
  <c r="J69" i="18"/>
  <c r="I69" i="18"/>
  <c r="K73" i="18"/>
  <c r="J73" i="18"/>
  <c r="I73" i="18"/>
  <c r="K82" i="18"/>
  <c r="J82" i="18"/>
  <c r="I82" i="18"/>
  <c r="H90" i="18"/>
  <c r="K86" i="18"/>
  <c r="J86" i="18"/>
  <c r="I86" i="18"/>
  <c r="K95" i="18"/>
  <c r="J95" i="18"/>
  <c r="I95" i="18"/>
  <c r="K99" i="18"/>
  <c r="J99" i="18"/>
  <c r="I99" i="18"/>
  <c r="K103" i="18"/>
  <c r="J103" i="18"/>
  <c r="I103" i="18"/>
  <c r="K108" i="18"/>
  <c r="J108" i="18"/>
  <c r="I108" i="18"/>
  <c r="S114" i="18"/>
  <c r="R114" i="18"/>
  <c r="AA127" i="18"/>
  <c r="Z127" i="18"/>
  <c r="Q148" i="18"/>
  <c r="S149" i="18"/>
  <c r="R149" i="18"/>
  <c r="Y80" i="19"/>
  <c r="W79" i="19"/>
  <c r="X80" i="19"/>
  <c r="K26" i="16"/>
  <c r="J26" i="16"/>
  <c r="I26" i="16"/>
  <c r="L26" i="16"/>
  <c r="K34" i="16"/>
  <c r="J34" i="16"/>
  <c r="I34" i="16"/>
  <c r="M34" i="16"/>
  <c r="L34" i="16"/>
  <c r="K43" i="16"/>
  <c r="J43" i="16"/>
  <c r="I43" i="16"/>
  <c r="L43" i="16"/>
  <c r="K52" i="16"/>
  <c r="J52" i="16"/>
  <c r="I52" i="16"/>
  <c r="L52" i="16"/>
  <c r="H51" i="16"/>
  <c r="K60" i="16"/>
  <c r="J60" i="16"/>
  <c r="I60" i="16"/>
  <c r="M60" i="16"/>
  <c r="L60" i="16"/>
  <c r="K69" i="16"/>
  <c r="J69" i="16"/>
  <c r="I69" i="16"/>
  <c r="H77" i="16"/>
  <c r="L69" i="16"/>
  <c r="K86" i="16"/>
  <c r="J86" i="16"/>
  <c r="I86" i="16"/>
  <c r="L86" i="16"/>
  <c r="K95" i="16"/>
  <c r="J95" i="16"/>
  <c r="I95" i="16"/>
  <c r="M95" i="16"/>
  <c r="L95" i="16"/>
  <c r="K103" i="16"/>
  <c r="J103" i="16"/>
  <c r="I103" i="16"/>
  <c r="L103" i="16"/>
  <c r="K112" i="16"/>
  <c r="J112" i="16"/>
  <c r="I112" i="16"/>
  <c r="L112" i="16"/>
  <c r="K129" i="16"/>
  <c r="J129" i="16"/>
  <c r="I129" i="16"/>
  <c r="L129" i="16"/>
  <c r="K138" i="16"/>
  <c r="J138" i="16"/>
  <c r="I138" i="16"/>
  <c r="L138" i="16"/>
  <c r="K146" i="16"/>
  <c r="J146" i="16"/>
  <c r="I146" i="16"/>
  <c r="L146" i="16"/>
  <c r="K155" i="16"/>
  <c r="J155" i="16"/>
  <c r="I155" i="16"/>
  <c r="L155" i="16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K44" i="17"/>
  <c r="J44" i="17"/>
  <c r="I44" i="17"/>
  <c r="M44" i="17"/>
  <c r="L44" i="17"/>
  <c r="S9" i="18"/>
  <c r="R9" i="18"/>
  <c r="Q8" i="18"/>
  <c r="T24" i="18" s="1"/>
  <c r="AA9" i="18"/>
  <c r="Z9" i="18"/>
  <c r="Y8" i="18"/>
  <c r="AB84" i="18" s="1"/>
  <c r="T13" i="18"/>
  <c r="S13" i="18"/>
  <c r="R13" i="18"/>
  <c r="AA13" i="18"/>
  <c r="Z13" i="18"/>
  <c r="T17" i="18"/>
  <c r="S17" i="18"/>
  <c r="R17" i="18"/>
  <c r="AA17" i="18"/>
  <c r="Z17" i="18"/>
  <c r="T26" i="18"/>
  <c r="S26" i="18"/>
  <c r="R26" i="18"/>
  <c r="Q34" i="18"/>
  <c r="AA26" i="18"/>
  <c r="Z26" i="18"/>
  <c r="Y34" i="18"/>
  <c r="T30" i="18"/>
  <c r="S30" i="18"/>
  <c r="R30" i="18"/>
  <c r="AB30" i="18"/>
  <c r="AA30" i="18"/>
  <c r="Z30" i="18"/>
  <c r="T39" i="18"/>
  <c r="S39" i="18"/>
  <c r="R39" i="18"/>
  <c r="AB39" i="18"/>
  <c r="AA39" i="18"/>
  <c r="Z39" i="18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T52" i="18"/>
  <c r="S52" i="18"/>
  <c r="R52" i="18"/>
  <c r="AB52" i="18"/>
  <c r="AA52" i="18"/>
  <c r="Z52" i="18"/>
  <c r="T56" i="18"/>
  <c r="S56" i="18"/>
  <c r="R56" i="18"/>
  <c r="AB56" i="18"/>
  <c r="AA56" i="18"/>
  <c r="Z56" i="18"/>
  <c r="T60" i="18"/>
  <c r="S60" i="18"/>
  <c r="R60" i="18"/>
  <c r="AB60" i="18"/>
  <c r="AA60" i="18"/>
  <c r="Z60" i="18"/>
  <c r="T65" i="18"/>
  <c r="S65" i="18"/>
  <c r="R65" i="18"/>
  <c r="Q64" i="18"/>
  <c r="AB65" i="18"/>
  <c r="AA65" i="18"/>
  <c r="Z65" i="18"/>
  <c r="Y64" i="18"/>
  <c r="T69" i="18"/>
  <c r="S69" i="18"/>
  <c r="R69" i="18"/>
  <c r="AB69" i="18"/>
  <c r="AA69" i="18"/>
  <c r="Z69" i="18"/>
  <c r="T73" i="18"/>
  <c r="S73" i="18"/>
  <c r="R73" i="18"/>
  <c r="AB73" i="18"/>
  <c r="AA73" i="18"/>
  <c r="Z73" i="18"/>
  <c r="T82" i="18"/>
  <c r="S82" i="18"/>
  <c r="R82" i="18"/>
  <c r="Q90" i="18"/>
  <c r="AB82" i="18"/>
  <c r="AA82" i="18"/>
  <c r="Z82" i="18"/>
  <c r="Y90" i="18"/>
  <c r="T86" i="18"/>
  <c r="S86" i="18"/>
  <c r="R86" i="18"/>
  <c r="AB86" i="18"/>
  <c r="AA86" i="18"/>
  <c r="Z86" i="18"/>
  <c r="T95" i="18"/>
  <c r="S95" i="18"/>
  <c r="R95" i="18"/>
  <c r="AB95" i="18"/>
  <c r="AA95" i="18"/>
  <c r="Z95" i="18"/>
  <c r="T99" i="18"/>
  <c r="S99" i="18"/>
  <c r="R99" i="18"/>
  <c r="AB99" i="18"/>
  <c r="AA99" i="18"/>
  <c r="Z99" i="18"/>
  <c r="T103" i="18"/>
  <c r="S103" i="18"/>
  <c r="R103" i="18"/>
  <c r="AB103" i="18"/>
  <c r="AA103" i="18"/>
  <c r="Z103" i="18"/>
  <c r="T108" i="18"/>
  <c r="S108" i="18"/>
  <c r="R108" i="18"/>
  <c r="AB108" i="18"/>
  <c r="AA108" i="18"/>
  <c r="Z108" i="18"/>
  <c r="K109" i="18"/>
  <c r="J109" i="18"/>
  <c r="I109" i="18"/>
  <c r="T109" i="18"/>
  <c r="S109" i="18"/>
  <c r="R109" i="18"/>
  <c r="AB110" i="18"/>
  <c r="Z110" i="18"/>
  <c r="AA110" i="18"/>
  <c r="Y118" i="18"/>
  <c r="AB114" i="18"/>
  <c r="AA114" i="18"/>
  <c r="Z114" i="18"/>
  <c r="T136" i="18"/>
  <c r="S136" i="18"/>
  <c r="R136" i="18"/>
  <c r="Y148" i="18"/>
  <c r="AB149" i="18"/>
  <c r="AA149" i="18"/>
  <c r="Z149" i="18"/>
  <c r="Q81" i="19"/>
  <c r="P81" i="19"/>
  <c r="J13" i="16"/>
  <c r="I13" i="16"/>
  <c r="H21" i="16"/>
  <c r="L13" i="16"/>
  <c r="K13" i="16"/>
  <c r="J17" i="16"/>
  <c r="I17" i="16"/>
  <c r="K17" i="16"/>
  <c r="L17" i="16"/>
  <c r="J29" i="16"/>
  <c r="I29" i="16"/>
  <c r="L29" i="16"/>
  <c r="K29" i="16"/>
  <c r="J38" i="16"/>
  <c r="I38" i="16"/>
  <c r="H37" i="16"/>
  <c r="L38" i="16"/>
  <c r="K38" i="16"/>
  <c r="J46" i="16"/>
  <c r="I46" i="16"/>
  <c r="K46" i="16"/>
  <c r="L46" i="16"/>
  <c r="J55" i="16"/>
  <c r="I55" i="16"/>
  <c r="H63" i="16"/>
  <c r="K55" i="16"/>
  <c r="L55" i="16"/>
  <c r="J72" i="16"/>
  <c r="I72" i="16"/>
  <c r="L72" i="16"/>
  <c r="K72" i="16"/>
  <c r="J81" i="16"/>
  <c r="I81" i="16"/>
  <c r="K81" i="16"/>
  <c r="L81" i="16"/>
  <c r="J89" i="16"/>
  <c r="I89" i="16"/>
  <c r="K89" i="16"/>
  <c r="L89" i="16"/>
  <c r="J98" i="16"/>
  <c r="I98" i="16"/>
  <c r="L98" i="16"/>
  <c r="K98" i="16"/>
  <c r="J115" i="16"/>
  <c r="I115" i="16"/>
  <c r="M115" i="16"/>
  <c r="K115" i="16"/>
  <c r="L115" i="16"/>
  <c r="J124" i="16"/>
  <c r="I124" i="16"/>
  <c r="K124" i="16"/>
  <c r="L124" i="16"/>
  <c r="J132" i="16"/>
  <c r="I132" i="16"/>
  <c r="L132" i="16"/>
  <c r="K132" i="16"/>
  <c r="J141" i="16"/>
  <c r="I141" i="16"/>
  <c r="L141" i="16"/>
  <c r="K141" i="16"/>
  <c r="J150" i="16"/>
  <c r="I150" i="16"/>
  <c r="H149" i="16"/>
  <c r="K150" i="16"/>
  <c r="L150" i="16"/>
  <c r="J158" i="16"/>
  <c r="I158" i="16"/>
  <c r="K158" i="16"/>
  <c r="L158" i="16"/>
  <c r="J30" i="17"/>
  <c r="I30" i="17"/>
  <c r="M30" i="17"/>
  <c r="L30" i="17"/>
  <c r="K30" i="17"/>
  <c r="J39" i="17"/>
  <c r="I39" i="17"/>
  <c r="M39" i="17"/>
  <c r="L39" i="17"/>
  <c r="K39" i="17"/>
  <c r="J47" i="17"/>
  <c r="I47" i="17"/>
  <c r="M47" i="17"/>
  <c r="L47" i="17"/>
  <c r="K47" i="17"/>
  <c r="J10" i="18"/>
  <c r="I10" i="18"/>
  <c r="K10" i="18"/>
  <c r="J14" i="18"/>
  <c r="I14" i="18"/>
  <c r="K14" i="18"/>
  <c r="J18" i="18"/>
  <c r="I18" i="18"/>
  <c r="K18" i="18"/>
  <c r="J23" i="18"/>
  <c r="I23" i="18"/>
  <c r="H22" i="18"/>
  <c r="K23" i="18"/>
  <c r="J27" i="18"/>
  <c r="I27" i="18"/>
  <c r="K27" i="18"/>
  <c r="J31" i="18"/>
  <c r="I31" i="18"/>
  <c r="K31" i="18"/>
  <c r="J40" i="18"/>
  <c r="I40" i="18"/>
  <c r="H48" i="18"/>
  <c r="K40" i="18"/>
  <c r="J44" i="18"/>
  <c r="I44" i="18"/>
  <c r="K44" i="18"/>
  <c r="J53" i="18"/>
  <c r="I53" i="18"/>
  <c r="K53" i="18"/>
  <c r="J57" i="18"/>
  <c r="I57" i="18"/>
  <c r="K57" i="18"/>
  <c r="J61" i="18"/>
  <c r="I61" i="18"/>
  <c r="K61" i="18"/>
  <c r="J66" i="18"/>
  <c r="I66" i="18"/>
  <c r="K66" i="18"/>
  <c r="J70" i="18"/>
  <c r="I70" i="18"/>
  <c r="K70" i="18"/>
  <c r="J74" i="18"/>
  <c r="I74" i="18"/>
  <c r="K74" i="18"/>
  <c r="J79" i="18"/>
  <c r="I79" i="18"/>
  <c r="H78" i="18"/>
  <c r="K79" i="18"/>
  <c r="J83" i="18"/>
  <c r="I83" i="18"/>
  <c r="K83" i="18"/>
  <c r="J87" i="18"/>
  <c r="I87" i="18"/>
  <c r="K87" i="18"/>
  <c r="J96" i="18"/>
  <c r="I96" i="18"/>
  <c r="H104" i="18"/>
  <c r="K96" i="18"/>
  <c r="J100" i="18"/>
  <c r="I100" i="18"/>
  <c r="K100" i="18"/>
  <c r="T123" i="18"/>
  <c r="S123" i="18"/>
  <c r="R123" i="18"/>
  <c r="AB136" i="18"/>
  <c r="AA136" i="18"/>
  <c r="Z136" i="18"/>
  <c r="T157" i="18"/>
  <c r="S157" i="18"/>
  <c r="R157" i="18"/>
  <c r="I24" i="16"/>
  <c r="H23" i="16"/>
  <c r="L24" i="16"/>
  <c r="J24" i="16"/>
  <c r="K24" i="16"/>
  <c r="I32" i="16"/>
  <c r="L32" i="16"/>
  <c r="K32" i="16"/>
  <c r="J32" i="16"/>
  <c r="I41" i="16"/>
  <c r="H49" i="16"/>
  <c r="L41" i="16"/>
  <c r="K41" i="16"/>
  <c r="J41" i="16"/>
  <c r="I58" i="16"/>
  <c r="L58" i="16"/>
  <c r="J58" i="16"/>
  <c r="K58" i="16"/>
  <c r="I67" i="16"/>
  <c r="L67" i="16"/>
  <c r="K67" i="16"/>
  <c r="J67" i="16"/>
  <c r="I75" i="16"/>
  <c r="L75" i="16"/>
  <c r="K75" i="16"/>
  <c r="J75" i="16"/>
  <c r="I84" i="16"/>
  <c r="L84" i="16"/>
  <c r="J84" i="16"/>
  <c r="K84" i="16"/>
  <c r="I101" i="16"/>
  <c r="M101" i="16"/>
  <c r="L101" i="16"/>
  <c r="K101" i="16"/>
  <c r="J101" i="16"/>
  <c r="I110" i="16"/>
  <c r="L110" i="16"/>
  <c r="K110" i="16"/>
  <c r="J110" i="16"/>
  <c r="I118" i="16"/>
  <c r="L118" i="16"/>
  <c r="J118" i="16"/>
  <c r="K118" i="16"/>
  <c r="I127" i="16"/>
  <c r="L127" i="16"/>
  <c r="J127" i="16"/>
  <c r="K127" i="16"/>
  <c r="I136" i="16"/>
  <c r="H135" i="16"/>
  <c r="L136" i="16"/>
  <c r="K136" i="16"/>
  <c r="J136" i="16"/>
  <c r="I144" i="16"/>
  <c r="L144" i="16"/>
  <c r="K144" i="16"/>
  <c r="J144" i="16"/>
  <c r="I153" i="16"/>
  <c r="H161" i="16"/>
  <c r="M153" i="16"/>
  <c r="L153" i="16"/>
  <c r="J153" i="16"/>
  <c r="K153" i="16"/>
  <c r="I11" i="17"/>
  <c r="M11" i="17"/>
  <c r="L11" i="17"/>
  <c r="K11" i="17"/>
  <c r="J11" i="17"/>
  <c r="I15" i="17"/>
  <c r="M15" i="17"/>
  <c r="L15" i="17"/>
  <c r="K15" i="17"/>
  <c r="J15" i="17"/>
  <c r="I19" i="17"/>
  <c r="M19" i="17"/>
  <c r="L19" i="17"/>
  <c r="K19" i="17"/>
  <c r="J19" i="17"/>
  <c r="I25" i="17"/>
  <c r="M25" i="17"/>
  <c r="L25" i="17"/>
  <c r="K25" i="17"/>
  <c r="J25" i="17"/>
  <c r="I33" i="17"/>
  <c r="M33" i="17"/>
  <c r="L33" i="17"/>
  <c r="K33" i="17"/>
  <c r="J33" i="17"/>
  <c r="I42" i="17"/>
  <c r="M42" i="17"/>
  <c r="L42" i="17"/>
  <c r="K42" i="17"/>
  <c r="J42" i="17"/>
  <c r="R10" i="18"/>
  <c r="T10" i="18"/>
  <c r="S10" i="18"/>
  <c r="Z10" i="18"/>
  <c r="AB10" i="18"/>
  <c r="AA10" i="18"/>
  <c r="R14" i="18"/>
  <c r="T14" i="18"/>
  <c r="S14" i="18"/>
  <c r="Z14" i="18"/>
  <c r="AB14" i="18"/>
  <c r="AA14" i="18"/>
  <c r="R18" i="18"/>
  <c r="T18" i="18"/>
  <c r="S18" i="18"/>
  <c r="Z18" i="18"/>
  <c r="AB18" i="18"/>
  <c r="AA18" i="18"/>
  <c r="R23" i="18"/>
  <c r="Q22" i="18"/>
  <c r="T23" i="18"/>
  <c r="S23" i="18"/>
  <c r="Z23" i="18"/>
  <c r="Y22" i="18"/>
  <c r="AB23" i="18"/>
  <c r="AA23" i="18"/>
  <c r="R27" i="18"/>
  <c r="T27" i="18"/>
  <c r="S27" i="18"/>
  <c r="Z27" i="18"/>
  <c r="AB27" i="18"/>
  <c r="AA27" i="18"/>
  <c r="R31" i="18"/>
  <c r="T31" i="18"/>
  <c r="S31" i="18"/>
  <c r="Z31" i="18"/>
  <c r="AB31" i="18"/>
  <c r="AA31" i="18"/>
  <c r="R40" i="18"/>
  <c r="Q48" i="18"/>
  <c r="T40" i="18"/>
  <c r="S40" i="18"/>
  <c r="Z40" i="18"/>
  <c r="Y48" i="18"/>
  <c r="AB40" i="18"/>
  <c r="AA40" i="18"/>
  <c r="R44" i="18"/>
  <c r="T44" i="18"/>
  <c r="S44" i="18"/>
  <c r="Z44" i="18"/>
  <c r="AB44" i="18"/>
  <c r="AA44" i="18"/>
  <c r="R53" i="18"/>
  <c r="T53" i="18"/>
  <c r="S53" i="18"/>
  <c r="Z53" i="18"/>
  <c r="AB53" i="18"/>
  <c r="AA53" i="18"/>
  <c r="R57" i="18"/>
  <c r="T57" i="18"/>
  <c r="S57" i="18"/>
  <c r="Z57" i="18"/>
  <c r="AB57" i="18"/>
  <c r="AA57" i="18"/>
  <c r="R61" i="18"/>
  <c r="T61" i="18"/>
  <c r="S61" i="18"/>
  <c r="Z61" i="18"/>
  <c r="AB61" i="18"/>
  <c r="AA61" i="18"/>
  <c r="R66" i="18"/>
  <c r="T66" i="18"/>
  <c r="S66" i="18"/>
  <c r="Z66" i="18"/>
  <c r="AB66" i="18"/>
  <c r="AA66" i="18"/>
  <c r="R70" i="18"/>
  <c r="T70" i="18"/>
  <c r="S70" i="18"/>
  <c r="Z70" i="18"/>
  <c r="AB70" i="18"/>
  <c r="AA70" i="18"/>
  <c r="R74" i="18"/>
  <c r="T74" i="18"/>
  <c r="S74" i="18"/>
  <c r="Z74" i="18"/>
  <c r="AB74" i="18"/>
  <c r="AA74" i="18"/>
  <c r="R79" i="18"/>
  <c r="Q78" i="18"/>
  <c r="T79" i="18"/>
  <c r="S79" i="18"/>
  <c r="Z79" i="18"/>
  <c r="Y78" i="18"/>
  <c r="AB79" i="18"/>
  <c r="AA79" i="18"/>
  <c r="R83" i="18"/>
  <c r="T83" i="18"/>
  <c r="S83" i="18"/>
  <c r="Z83" i="18"/>
  <c r="AB83" i="18"/>
  <c r="AA83" i="18"/>
  <c r="R87" i="18"/>
  <c r="T87" i="18"/>
  <c r="S87" i="18"/>
  <c r="Z87" i="18"/>
  <c r="AB87" i="18"/>
  <c r="AA87" i="18"/>
  <c r="R96" i="18"/>
  <c r="Q104" i="18"/>
  <c r="T96" i="18"/>
  <c r="S96" i="18"/>
  <c r="Z96" i="18"/>
  <c r="Y104" i="18"/>
  <c r="AB96" i="18"/>
  <c r="AA96" i="18"/>
  <c r="R100" i="18"/>
  <c r="T100" i="18"/>
  <c r="S100" i="18"/>
  <c r="Z100" i="18"/>
  <c r="AB100" i="18"/>
  <c r="AA100" i="18"/>
  <c r="AB123" i="18"/>
  <c r="AA123" i="18"/>
  <c r="Z123" i="18"/>
  <c r="T144" i="18"/>
  <c r="S144" i="18"/>
  <c r="R144" i="18"/>
  <c r="AB157" i="18"/>
  <c r="AA157" i="18"/>
  <c r="Z157" i="18"/>
  <c r="Y86" i="19"/>
  <c r="X86" i="19"/>
  <c r="Q83" i="19"/>
  <c r="O91" i="19"/>
  <c r="P83" i="19"/>
  <c r="L16" i="16"/>
  <c r="K16" i="16"/>
  <c r="J16" i="16"/>
  <c r="I16" i="16"/>
  <c r="M20" i="16"/>
  <c r="L20" i="16"/>
  <c r="K20" i="16"/>
  <c r="I20" i="16"/>
  <c r="J20" i="16"/>
  <c r="H35" i="16"/>
  <c r="L27" i="16"/>
  <c r="K27" i="16"/>
  <c r="I27" i="16"/>
  <c r="J27" i="16"/>
  <c r="L44" i="16"/>
  <c r="K44" i="16"/>
  <c r="J44" i="16"/>
  <c r="I44" i="16"/>
  <c r="M53" i="16"/>
  <c r="L53" i="16"/>
  <c r="K53" i="16"/>
  <c r="I53" i="16"/>
  <c r="J53" i="16"/>
  <c r="L61" i="16"/>
  <c r="K61" i="16"/>
  <c r="I61" i="16"/>
  <c r="J61" i="16"/>
  <c r="L70" i="16"/>
  <c r="K70" i="16"/>
  <c r="J70" i="16"/>
  <c r="I70" i="16"/>
  <c r="L87" i="16"/>
  <c r="K87" i="16"/>
  <c r="I87" i="16"/>
  <c r="J87" i="16"/>
  <c r="L96" i="16"/>
  <c r="K96" i="16"/>
  <c r="I96" i="16"/>
  <c r="J96" i="16"/>
  <c r="L104" i="16"/>
  <c r="K104" i="16"/>
  <c r="J104" i="16"/>
  <c r="I104" i="16"/>
  <c r="L113" i="16"/>
  <c r="K113" i="16"/>
  <c r="J113" i="16"/>
  <c r="I113" i="16"/>
  <c r="H121" i="16"/>
  <c r="L122" i="16"/>
  <c r="K122" i="16"/>
  <c r="I122" i="16"/>
  <c r="J122" i="16"/>
  <c r="L130" i="16"/>
  <c r="K130" i="16"/>
  <c r="I130" i="16"/>
  <c r="J130" i="16"/>
  <c r="H147" i="16"/>
  <c r="L139" i="16"/>
  <c r="K139" i="16"/>
  <c r="J139" i="16"/>
  <c r="I139" i="16"/>
  <c r="L156" i="16"/>
  <c r="K156" i="16"/>
  <c r="I156" i="16"/>
  <c r="J156" i="16"/>
  <c r="M28" i="17"/>
  <c r="L28" i="17"/>
  <c r="K28" i="17"/>
  <c r="J28" i="17"/>
  <c r="I28" i="17"/>
  <c r="M45" i="17"/>
  <c r="L45" i="17"/>
  <c r="K45" i="17"/>
  <c r="J45" i="17"/>
  <c r="I45" i="17"/>
  <c r="K11" i="18"/>
  <c r="J11" i="18"/>
  <c r="I11" i="18"/>
  <c r="K15" i="18"/>
  <c r="J15" i="18"/>
  <c r="I15" i="18"/>
  <c r="K19" i="18"/>
  <c r="J19" i="18"/>
  <c r="I19" i="18"/>
  <c r="K24" i="18"/>
  <c r="J24" i="18"/>
  <c r="I24" i="18"/>
  <c r="K28" i="18"/>
  <c r="J28" i="18"/>
  <c r="I28" i="18"/>
  <c r="K32" i="18"/>
  <c r="J32" i="18"/>
  <c r="I32" i="18"/>
  <c r="H36" i="18"/>
  <c r="K37" i="18"/>
  <c r="J37" i="18"/>
  <c r="I37" i="18"/>
  <c r="K41" i="18"/>
  <c r="J41" i="18"/>
  <c r="I41" i="18"/>
  <c r="K45" i="18"/>
  <c r="J45" i="18"/>
  <c r="I45" i="18"/>
  <c r="H62" i="18"/>
  <c r="K54" i="18"/>
  <c r="J54" i="18"/>
  <c r="I54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H92" i="18"/>
  <c r="K93" i="18"/>
  <c r="J93" i="18"/>
  <c r="I93" i="18"/>
  <c r="K97" i="18"/>
  <c r="J97" i="18"/>
  <c r="I97" i="18"/>
  <c r="K101" i="18"/>
  <c r="J101" i="18"/>
  <c r="I101" i="18"/>
  <c r="T131" i="18"/>
  <c r="S131" i="18"/>
  <c r="R131" i="18"/>
  <c r="AB144" i="18"/>
  <c r="AA144" i="18"/>
  <c r="Z144" i="18"/>
  <c r="K111" i="18"/>
  <c r="J111" i="18"/>
  <c r="I111" i="18"/>
  <c r="K115" i="18"/>
  <c r="J115" i="18"/>
  <c r="I115" i="18"/>
  <c r="K124" i="18"/>
  <c r="J124" i="18"/>
  <c r="I124" i="18"/>
  <c r="H132" i="18"/>
  <c r="K128" i="18"/>
  <c r="J128" i="18"/>
  <c r="I128" i="18"/>
  <c r="K137" i="18"/>
  <c r="J137" i="18"/>
  <c r="I137" i="18"/>
  <c r="K141" i="18"/>
  <c r="J141" i="18"/>
  <c r="I141" i="18"/>
  <c r="K145" i="18"/>
  <c r="J145" i="18"/>
  <c r="I145" i="18"/>
  <c r="K150" i="18"/>
  <c r="J150" i="18"/>
  <c r="I150" i="18"/>
  <c r="K154" i="18"/>
  <c r="J154" i="18"/>
  <c r="I154" i="18"/>
  <c r="K158" i="18"/>
  <c r="J158" i="18"/>
  <c r="I158" i="18"/>
  <c r="J102" i="21"/>
  <c r="I102" i="21"/>
  <c r="H102" i="21"/>
  <c r="J116" i="21"/>
  <c r="I116" i="21"/>
  <c r="H116" i="21"/>
  <c r="O31" i="24"/>
  <c r="N31" i="24"/>
  <c r="AB111" i="18"/>
  <c r="AA111" i="18"/>
  <c r="Z111" i="18"/>
  <c r="T115" i="18"/>
  <c r="S115" i="18"/>
  <c r="R115" i="18"/>
  <c r="AB115" i="18"/>
  <c r="AA115" i="18"/>
  <c r="Z115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T137" i="18"/>
  <c r="S137" i="18"/>
  <c r="R137" i="18"/>
  <c r="AB137" i="18"/>
  <c r="AA137" i="18"/>
  <c r="Z137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T150" i="18"/>
  <c r="S150" i="18"/>
  <c r="R150" i="18"/>
  <c r="AB150" i="18"/>
  <c r="AA150" i="18"/>
  <c r="Z15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J76" i="21"/>
  <c r="I76" i="21"/>
  <c r="H76" i="21"/>
  <c r="J118" i="21"/>
  <c r="I118" i="21"/>
  <c r="H118" i="21"/>
  <c r="O188" i="24"/>
  <c r="N188" i="24"/>
  <c r="K112" i="18"/>
  <c r="J112" i="18"/>
  <c r="I112" i="18"/>
  <c r="K116" i="18"/>
  <c r="J116" i="18"/>
  <c r="I116" i="18"/>
  <c r="K121" i="18"/>
  <c r="J121" i="18"/>
  <c r="I121" i="18"/>
  <c r="H120" i="18"/>
  <c r="K125" i="18"/>
  <c r="J125" i="18"/>
  <c r="I125" i="18"/>
  <c r="K129" i="18"/>
  <c r="J129" i="18"/>
  <c r="I129" i="18"/>
  <c r="K138" i="18"/>
  <c r="J138" i="18"/>
  <c r="I138" i="18"/>
  <c r="H146" i="18"/>
  <c r="K142" i="18"/>
  <c r="J142" i="18"/>
  <c r="I142" i="18"/>
  <c r="K151" i="18"/>
  <c r="J151" i="18"/>
  <c r="I151" i="18"/>
  <c r="K155" i="18"/>
  <c r="J155" i="18"/>
  <c r="I155" i="18"/>
  <c r="K159" i="18"/>
  <c r="J159" i="18"/>
  <c r="I159" i="18"/>
  <c r="AB19" i="22"/>
  <c r="AA19" i="22"/>
  <c r="Z19" i="22"/>
  <c r="Y19" i="22"/>
  <c r="X19" i="22"/>
  <c r="L112" i="22"/>
  <c r="J112" i="22"/>
  <c r="N112" i="22"/>
  <c r="M112" i="22"/>
  <c r="K112" i="22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T121" i="18"/>
  <c r="S121" i="18"/>
  <c r="R121" i="18"/>
  <c r="Q120" i="18"/>
  <c r="AB121" i="18"/>
  <c r="AA121" i="18"/>
  <c r="Z121" i="18"/>
  <c r="Y120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T151" i="18"/>
  <c r="S151" i="18"/>
  <c r="R151" i="18"/>
  <c r="AB151" i="18"/>
  <c r="AA151" i="18"/>
  <c r="Z151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T21" i="21"/>
  <c r="S21" i="21"/>
  <c r="R21" i="21"/>
  <c r="J94" i="21"/>
  <c r="I94" i="21"/>
  <c r="H94" i="21"/>
  <c r="J113" i="18"/>
  <c r="I113" i="18"/>
  <c r="K113" i="18"/>
  <c r="J117" i="18"/>
  <c r="I117" i="18"/>
  <c r="K117" i="18"/>
  <c r="J122" i="18"/>
  <c r="I122" i="18"/>
  <c r="K122" i="18"/>
  <c r="J126" i="18"/>
  <c r="I126" i="18"/>
  <c r="K126" i="18"/>
  <c r="J130" i="18"/>
  <c r="I130" i="18"/>
  <c r="K130" i="18"/>
  <c r="J135" i="18"/>
  <c r="I135" i="18"/>
  <c r="H134" i="18"/>
  <c r="K135" i="18"/>
  <c r="J139" i="18"/>
  <c r="I139" i="18"/>
  <c r="K139" i="18"/>
  <c r="J143" i="18"/>
  <c r="I143" i="18"/>
  <c r="K143" i="18"/>
  <c r="J152" i="18"/>
  <c r="I152" i="18"/>
  <c r="H160" i="18"/>
  <c r="K152" i="18"/>
  <c r="J156" i="18"/>
  <c r="I156" i="18"/>
  <c r="K156" i="18"/>
  <c r="R113" i="18"/>
  <c r="T113" i="18"/>
  <c r="S113" i="18"/>
  <c r="Z113" i="18"/>
  <c r="AB113" i="18"/>
  <c r="AA113" i="18"/>
  <c r="R117" i="18"/>
  <c r="T117" i="18"/>
  <c r="S117" i="18"/>
  <c r="Z117" i="18"/>
  <c r="AB117" i="18"/>
  <c r="AA117" i="18"/>
  <c r="R122" i="18"/>
  <c r="T122" i="18"/>
  <c r="S122" i="18"/>
  <c r="Z122" i="18"/>
  <c r="AB122" i="18"/>
  <c r="AA122" i="18"/>
  <c r="R126" i="18"/>
  <c r="T126" i="18"/>
  <c r="S126" i="18"/>
  <c r="Z126" i="18"/>
  <c r="AB126" i="18"/>
  <c r="AA126" i="18"/>
  <c r="R130" i="18"/>
  <c r="T130" i="18"/>
  <c r="S130" i="18"/>
  <c r="Z130" i="18"/>
  <c r="AB130" i="18"/>
  <c r="AA130" i="18"/>
  <c r="R135" i="18"/>
  <c r="Q134" i="18"/>
  <c r="T135" i="18"/>
  <c r="S135" i="18"/>
  <c r="Z135" i="18"/>
  <c r="Y134" i="18"/>
  <c r="AB135" i="18"/>
  <c r="AA135" i="18"/>
  <c r="R139" i="18"/>
  <c r="T139" i="18"/>
  <c r="S139" i="18"/>
  <c r="Z139" i="18"/>
  <c r="AB139" i="18"/>
  <c r="AA139" i="18"/>
  <c r="R143" i="18"/>
  <c r="T143" i="18"/>
  <c r="S143" i="18"/>
  <c r="Z143" i="18"/>
  <c r="AB143" i="18"/>
  <c r="AA143" i="18"/>
  <c r="R152" i="18"/>
  <c r="Q160" i="18"/>
  <c r="T152" i="18"/>
  <c r="S152" i="18"/>
  <c r="Z152" i="18"/>
  <c r="Y160" i="18"/>
  <c r="AB152" i="18"/>
  <c r="AA152" i="18"/>
  <c r="R156" i="18"/>
  <c r="T156" i="18"/>
  <c r="S156" i="18"/>
  <c r="Z156" i="18"/>
  <c r="AB156" i="18"/>
  <c r="AA156" i="18"/>
  <c r="J111" i="21"/>
  <c r="I111" i="21"/>
  <c r="H111" i="21"/>
  <c r="H118" i="18"/>
  <c r="J110" i="18"/>
  <c r="I110" i="18"/>
  <c r="K110" i="18"/>
  <c r="K114" i="18"/>
  <c r="J114" i="18"/>
  <c r="I114" i="18"/>
  <c r="K123" i="18"/>
  <c r="J123" i="18"/>
  <c r="I123" i="18"/>
  <c r="K127" i="18"/>
  <c r="J127" i="18"/>
  <c r="I127" i="18"/>
  <c r="K131" i="18"/>
  <c r="J131" i="18"/>
  <c r="I131" i="18"/>
  <c r="K136" i="18"/>
  <c r="J136" i="18"/>
  <c r="I136" i="18"/>
  <c r="K140" i="18"/>
  <c r="J140" i="18"/>
  <c r="I140" i="18"/>
  <c r="K144" i="18"/>
  <c r="J144" i="18"/>
  <c r="I144" i="18"/>
  <c r="H148" i="18"/>
  <c r="K149" i="18"/>
  <c r="J149" i="18"/>
  <c r="I149" i="18"/>
  <c r="K153" i="18"/>
  <c r="J153" i="18"/>
  <c r="I153" i="18"/>
  <c r="K157" i="18"/>
  <c r="J157" i="18"/>
  <c r="I157" i="18"/>
  <c r="J85" i="21"/>
  <c r="I85" i="21"/>
  <c r="H85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J58" i="21"/>
  <c r="I58" i="21"/>
  <c r="H58" i="21"/>
  <c r="J62" i="21"/>
  <c r="I62" i="21"/>
  <c r="H62" i="21"/>
  <c r="J67" i="21"/>
  <c r="I67" i="21"/>
  <c r="H67" i="21"/>
  <c r="J73" i="21"/>
  <c r="I73" i="21"/>
  <c r="H73" i="21"/>
  <c r="J82" i="21"/>
  <c r="I82" i="21"/>
  <c r="H82" i="21"/>
  <c r="J90" i="21"/>
  <c r="I90" i="21"/>
  <c r="H90" i="21"/>
  <c r="J99" i="21"/>
  <c r="I99" i="21"/>
  <c r="H99" i="21"/>
  <c r="J108" i="21"/>
  <c r="I108" i="21"/>
  <c r="H108" i="21"/>
  <c r="N113" i="22"/>
  <c r="M113" i="22"/>
  <c r="L113" i="22"/>
  <c r="K113" i="22"/>
  <c r="J113" i="22"/>
  <c r="L121" i="22"/>
  <c r="J121" i="22"/>
  <c r="N121" i="22"/>
  <c r="M121" i="22"/>
  <c r="K121" i="22"/>
  <c r="O35" i="24"/>
  <c r="N35" i="24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J13" i="21"/>
  <c r="I13" i="21"/>
  <c r="H13" i="21"/>
  <c r="G22" i="21"/>
  <c r="J14" i="21"/>
  <c r="I14" i="21"/>
  <c r="H14" i="21"/>
  <c r="J15" i="21"/>
  <c r="I15" i="21"/>
  <c r="H15" i="21"/>
  <c r="J16" i="21"/>
  <c r="I16" i="21"/>
  <c r="H16" i="21"/>
  <c r="J17" i="21"/>
  <c r="I17" i="21"/>
  <c r="H17" i="21"/>
  <c r="J18" i="21"/>
  <c r="I18" i="21"/>
  <c r="H18" i="21"/>
  <c r="J19" i="21"/>
  <c r="I19" i="21"/>
  <c r="H19" i="21"/>
  <c r="J20" i="21"/>
  <c r="I20" i="21"/>
  <c r="H20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N122" i="22"/>
  <c r="M122" i="22"/>
  <c r="L122" i="22"/>
  <c r="K122" i="22"/>
  <c r="J122" i="22"/>
  <c r="L129" i="22"/>
  <c r="J129" i="22"/>
  <c r="N129" i="22"/>
  <c r="M129" i="22"/>
  <c r="K129" i="22"/>
  <c r="J27" i="21"/>
  <c r="I27" i="21"/>
  <c r="H27" i="21"/>
  <c r="J31" i="21"/>
  <c r="I31" i="21"/>
  <c r="H31" i="21"/>
  <c r="J35" i="21"/>
  <c r="I35" i="21"/>
  <c r="H35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6" i="21"/>
  <c r="I66" i="21"/>
  <c r="H66" i="21"/>
  <c r="J75" i="21"/>
  <c r="I75" i="21"/>
  <c r="H75" i="21"/>
  <c r="J84" i="21"/>
  <c r="I84" i="21"/>
  <c r="H84" i="21"/>
  <c r="G92" i="21"/>
  <c r="J101" i="21"/>
  <c r="I101" i="21"/>
  <c r="H101" i="21"/>
  <c r="J110" i="21"/>
  <c r="I110" i="21"/>
  <c r="H110" i="21"/>
  <c r="N130" i="22"/>
  <c r="M130" i="22"/>
  <c r="L130" i="22"/>
  <c r="K130" i="22"/>
  <c r="J130" i="22"/>
  <c r="L138" i="22"/>
  <c r="J138" i="22"/>
  <c r="N138" i="22"/>
  <c r="M138" i="22"/>
  <c r="K138" i="22"/>
  <c r="M45" i="26"/>
  <c r="L45" i="26"/>
  <c r="K45" i="26"/>
  <c r="J45" i="26"/>
  <c r="I45" i="26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J115" i="21"/>
  <c r="I115" i="21"/>
  <c r="H115" i="21"/>
  <c r="J117" i="21"/>
  <c r="I117" i="21"/>
  <c r="H117" i="21"/>
  <c r="J119" i="21"/>
  <c r="I119" i="21"/>
  <c r="H119" i="21"/>
  <c r="N139" i="22"/>
  <c r="M139" i="22"/>
  <c r="L139" i="22"/>
  <c r="K139" i="22"/>
  <c r="J139" i="22"/>
  <c r="I147" i="22"/>
  <c r="L146" i="22"/>
  <c r="J146" i="22"/>
  <c r="N146" i="22"/>
  <c r="M146" i="22"/>
  <c r="K146" i="22"/>
  <c r="J26" i="21"/>
  <c r="I26" i="21"/>
  <c r="H26" i="21"/>
  <c r="J30" i="21"/>
  <c r="I30" i="21"/>
  <c r="H30" i="21"/>
  <c r="J34" i="21"/>
  <c r="I34" i="21"/>
  <c r="H34" i="21"/>
  <c r="J39" i="21"/>
  <c r="I39" i="21"/>
  <c r="H39" i="21"/>
  <c r="J43" i="21"/>
  <c r="I43" i="21"/>
  <c r="H43" i="21"/>
  <c r="J47" i="21"/>
  <c r="I47" i="21"/>
  <c r="H47" i="21"/>
  <c r="J52" i="21"/>
  <c r="I52" i="21"/>
  <c r="H52" i="21"/>
  <c r="J56" i="21"/>
  <c r="I56" i="21"/>
  <c r="H56" i="21"/>
  <c r="G64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I112" i="21"/>
  <c r="H112" i="21"/>
  <c r="G120" i="21"/>
  <c r="L155" i="22"/>
  <c r="J155" i="22"/>
  <c r="N155" i="22"/>
  <c r="M155" i="22"/>
  <c r="K155" i="22"/>
  <c r="J74" i="21"/>
  <c r="I74" i="21"/>
  <c r="H74" i="21"/>
  <c r="J83" i="21"/>
  <c r="I83" i="21"/>
  <c r="H83" i="21"/>
  <c r="J91" i="21"/>
  <c r="I91" i="21"/>
  <c r="H91" i="21"/>
  <c r="J100" i="21"/>
  <c r="I100" i="21"/>
  <c r="H100" i="21"/>
  <c r="J109" i="21"/>
  <c r="I109" i="21"/>
  <c r="H109" i="21"/>
  <c r="N16" i="22"/>
  <c r="M16" i="22"/>
  <c r="L16" i="22"/>
  <c r="K16" i="22"/>
  <c r="J16" i="22"/>
  <c r="J25" i="21"/>
  <c r="I25" i="21"/>
  <c r="H25" i="21"/>
  <c r="J29" i="21"/>
  <c r="I29" i="21"/>
  <c r="H29" i="21"/>
  <c r="J33" i="21"/>
  <c r="I33" i="21"/>
  <c r="H33" i="21"/>
  <c r="J38" i="21"/>
  <c r="I38" i="21"/>
  <c r="H38" i="21"/>
  <c r="J42" i="21"/>
  <c r="I42" i="21"/>
  <c r="G50" i="21"/>
  <c r="H42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L157" i="22"/>
  <c r="K157" i="22"/>
  <c r="J157" i="22"/>
  <c r="N157" i="22"/>
  <c r="M157" i="22"/>
  <c r="N15" i="22"/>
  <c r="M15" i="22"/>
  <c r="L15" i="22"/>
  <c r="K15" i="22"/>
  <c r="J15" i="22"/>
  <c r="N102" i="22"/>
  <c r="M102" i="22"/>
  <c r="L102" i="22"/>
  <c r="K102" i="22"/>
  <c r="J102" i="22"/>
  <c r="O16" i="24"/>
  <c r="N16" i="24"/>
  <c r="N14" i="22"/>
  <c r="M14" i="22"/>
  <c r="L14" i="22"/>
  <c r="K14" i="22"/>
  <c r="J14" i="22"/>
  <c r="N23" i="22"/>
  <c r="M23" i="22"/>
  <c r="L23" i="22"/>
  <c r="K23" i="22"/>
  <c r="J23" i="22"/>
  <c r="N25" i="22"/>
  <c r="M25" i="22"/>
  <c r="L25" i="22"/>
  <c r="K25" i="22"/>
  <c r="J25" i="22"/>
  <c r="N27" i="22"/>
  <c r="M27" i="22"/>
  <c r="L27" i="22"/>
  <c r="K27" i="22"/>
  <c r="J27" i="22"/>
  <c r="I35" i="22"/>
  <c r="N29" i="22"/>
  <c r="M29" i="22"/>
  <c r="L29" i="22"/>
  <c r="K29" i="22"/>
  <c r="J29" i="22"/>
  <c r="N31" i="22"/>
  <c r="M31" i="22"/>
  <c r="L31" i="22"/>
  <c r="K31" i="22"/>
  <c r="J31" i="22"/>
  <c r="N33" i="22"/>
  <c r="M33" i="22"/>
  <c r="L33" i="22"/>
  <c r="K33" i="22"/>
  <c r="J33" i="22"/>
  <c r="N38" i="22"/>
  <c r="M38" i="22"/>
  <c r="L38" i="22"/>
  <c r="K38" i="22"/>
  <c r="J38" i="22"/>
  <c r="N40" i="22"/>
  <c r="M40" i="22"/>
  <c r="L40" i="22"/>
  <c r="K40" i="22"/>
  <c r="J40" i="22"/>
  <c r="N42" i="22"/>
  <c r="M42" i="22"/>
  <c r="L42" i="22"/>
  <c r="K42" i="22"/>
  <c r="J42" i="22"/>
  <c r="N44" i="22"/>
  <c r="M44" i="22"/>
  <c r="L44" i="22"/>
  <c r="K44" i="22"/>
  <c r="J44" i="22"/>
  <c r="N46" i="22"/>
  <c r="M46" i="22"/>
  <c r="L46" i="22"/>
  <c r="K46" i="22"/>
  <c r="J46" i="22"/>
  <c r="N48" i="22"/>
  <c r="M48" i="22"/>
  <c r="L48" i="22"/>
  <c r="K48" i="22"/>
  <c r="J48" i="22"/>
  <c r="N51" i="22"/>
  <c r="M51" i="22"/>
  <c r="L51" i="22"/>
  <c r="K51" i="22"/>
  <c r="J51" i="22"/>
  <c r="N53" i="22"/>
  <c r="M53" i="22"/>
  <c r="L53" i="22"/>
  <c r="K53" i="22"/>
  <c r="J53" i="22"/>
  <c r="N55" i="22"/>
  <c r="M55" i="22"/>
  <c r="L55" i="22"/>
  <c r="K55" i="22"/>
  <c r="J55" i="22"/>
  <c r="I63" i="22"/>
  <c r="N57" i="22"/>
  <c r="M57" i="22"/>
  <c r="L57" i="22"/>
  <c r="K57" i="22"/>
  <c r="J57" i="22"/>
  <c r="N59" i="22"/>
  <c r="M59" i="22"/>
  <c r="L59" i="22"/>
  <c r="K59" i="22"/>
  <c r="J59" i="22"/>
  <c r="N61" i="22"/>
  <c r="M61" i="22"/>
  <c r="L61" i="22"/>
  <c r="K61" i="22"/>
  <c r="J61" i="22"/>
  <c r="N66" i="22"/>
  <c r="M66" i="22"/>
  <c r="L66" i="22"/>
  <c r="K66" i="22"/>
  <c r="J66" i="22"/>
  <c r="N68" i="22"/>
  <c r="M68" i="22"/>
  <c r="L68" i="22"/>
  <c r="K68" i="22"/>
  <c r="J68" i="22"/>
  <c r="N70" i="22"/>
  <c r="M70" i="22"/>
  <c r="L70" i="22"/>
  <c r="K70" i="22"/>
  <c r="J70" i="22"/>
  <c r="N72" i="22"/>
  <c r="M72" i="22"/>
  <c r="L72" i="22"/>
  <c r="K72" i="22"/>
  <c r="J72" i="22"/>
  <c r="N74" i="22"/>
  <c r="M74" i="22"/>
  <c r="L74" i="22"/>
  <c r="K74" i="22"/>
  <c r="J74" i="22"/>
  <c r="N76" i="22"/>
  <c r="M76" i="22"/>
  <c r="L76" i="22"/>
  <c r="K76" i="22"/>
  <c r="J76" i="22"/>
  <c r="N79" i="22"/>
  <c r="M79" i="22"/>
  <c r="L79" i="22"/>
  <c r="K79" i="22"/>
  <c r="J79" i="22"/>
  <c r="N81" i="22"/>
  <c r="M81" i="22"/>
  <c r="L81" i="22"/>
  <c r="K81" i="22"/>
  <c r="J81" i="22"/>
  <c r="N83" i="22"/>
  <c r="M83" i="22"/>
  <c r="L83" i="22"/>
  <c r="K83" i="22"/>
  <c r="J83" i="22"/>
  <c r="I91" i="22"/>
  <c r="N85" i="22"/>
  <c r="M85" i="22"/>
  <c r="L85" i="22"/>
  <c r="K85" i="22"/>
  <c r="J85" i="22"/>
  <c r="N87" i="22"/>
  <c r="M87" i="22"/>
  <c r="L87" i="22"/>
  <c r="K87" i="22"/>
  <c r="J87" i="22"/>
  <c r="N89" i="22"/>
  <c r="M89" i="22"/>
  <c r="L89" i="22"/>
  <c r="K89" i="22"/>
  <c r="J89" i="22"/>
  <c r="N94" i="22"/>
  <c r="M94" i="22"/>
  <c r="L94" i="22"/>
  <c r="K94" i="22"/>
  <c r="J94" i="22"/>
  <c r="N96" i="22"/>
  <c r="M96" i="22"/>
  <c r="L96" i="22"/>
  <c r="K96" i="22"/>
  <c r="J96" i="22"/>
  <c r="J99" i="22"/>
  <c r="N99" i="22"/>
  <c r="M99" i="22"/>
  <c r="L99" i="22"/>
  <c r="K99" i="22"/>
  <c r="N107" i="22"/>
  <c r="M107" i="22"/>
  <c r="L107" i="22"/>
  <c r="K107" i="22"/>
  <c r="J107" i="22"/>
  <c r="L114" i="22"/>
  <c r="J114" i="22"/>
  <c r="N114" i="22"/>
  <c r="M114" i="22"/>
  <c r="K114" i="22"/>
  <c r="N115" i="22"/>
  <c r="M115" i="22"/>
  <c r="L115" i="22"/>
  <c r="K115" i="22"/>
  <c r="J115" i="22"/>
  <c r="L123" i="22"/>
  <c r="J123" i="22"/>
  <c r="N123" i="22"/>
  <c r="M123" i="22"/>
  <c r="K123" i="22"/>
  <c r="N124" i="22"/>
  <c r="M124" i="22"/>
  <c r="L124" i="22"/>
  <c r="K124" i="22"/>
  <c r="J124" i="22"/>
  <c r="L131" i="22"/>
  <c r="J131" i="22"/>
  <c r="N131" i="22"/>
  <c r="M131" i="22"/>
  <c r="K131" i="22"/>
  <c r="N132" i="22"/>
  <c r="M132" i="22"/>
  <c r="L132" i="22"/>
  <c r="K132" i="22"/>
  <c r="J132" i="22"/>
  <c r="L140" i="22"/>
  <c r="J140" i="22"/>
  <c r="N140" i="22"/>
  <c r="M140" i="22"/>
  <c r="K140" i="22"/>
  <c r="N141" i="22"/>
  <c r="M141" i="22"/>
  <c r="L141" i="22"/>
  <c r="K141" i="22"/>
  <c r="J141" i="22"/>
  <c r="L149" i="22"/>
  <c r="J149" i="22"/>
  <c r="N149" i="22"/>
  <c r="M149" i="22"/>
  <c r="K149" i="22"/>
  <c r="N150" i="22"/>
  <c r="M150" i="22"/>
  <c r="L150" i="22"/>
  <c r="K150" i="22"/>
  <c r="J150" i="22"/>
  <c r="O144" i="24"/>
  <c r="N144" i="24"/>
  <c r="O14" i="25"/>
  <c r="N14" i="25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M13" i="22"/>
  <c r="L13" i="22"/>
  <c r="K13" i="22"/>
  <c r="J13" i="22"/>
  <c r="I21" i="22"/>
  <c r="N13" i="22"/>
  <c r="J160" i="22"/>
  <c r="N160" i="22"/>
  <c r="M160" i="22"/>
  <c r="L160" i="22"/>
  <c r="K160" i="22"/>
  <c r="O210" i="24"/>
  <c r="N210" i="24"/>
  <c r="M114" i="26"/>
  <c r="L114" i="26"/>
  <c r="K114" i="26"/>
  <c r="J114" i="26"/>
  <c r="I114" i="26"/>
  <c r="L12" i="22"/>
  <c r="K12" i="22"/>
  <c r="J12" i="22"/>
  <c r="N12" i="22"/>
  <c r="M12" i="22"/>
  <c r="L20" i="22"/>
  <c r="K20" i="22"/>
  <c r="J20" i="22"/>
  <c r="N20" i="22"/>
  <c r="M20" i="22"/>
  <c r="N100" i="22"/>
  <c r="L100" i="22"/>
  <c r="K100" i="22"/>
  <c r="J100" i="22"/>
  <c r="M100" i="22"/>
  <c r="J103" i="22"/>
  <c r="M103" i="22"/>
  <c r="L103" i="22"/>
  <c r="K103" i="22"/>
  <c r="N103" i="22"/>
  <c r="L108" i="22"/>
  <c r="J108" i="22"/>
  <c r="N108" i="22"/>
  <c r="M108" i="22"/>
  <c r="K108" i="22"/>
  <c r="N109" i="22"/>
  <c r="L109" i="22"/>
  <c r="K109" i="22"/>
  <c r="J109" i="22"/>
  <c r="M109" i="22"/>
  <c r="L116" i="22"/>
  <c r="J116" i="22"/>
  <c r="N116" i="22"/>
  <c r="M116" i="22"/>
  <c r="K116" i="22"/>
  <c r="N117" i="22"/>
  <c r="L117" i="22"/>
  <c r="K117" i="22"/>
  <c r="J117" i="22"/>
  <c r="M117" i="22"/>
  <c r="L125" i="22"/>
  <c r="J125" i="22"/>
  <c r="N125" i="22"/>
  <c r="M125" i="22"/>
  <c r="K125" i="22"/>
  <c r="I133" i="22"/>
  <c r="N126" i="22"/>
  <c r="L126" i="22"/>
  <c r="K126" i="22"/>
  <c r="J126" i="22"/>
  <c r="M126" i="22"/>
  <c r="N135" i="22"/>
  <c r="L135" i="22"/>
  <c r="K135" i="22"/>
  <c r="J135" i="22"/>
  <c r="M135" i="22"/>
  <c r="L142" i="22"/>
  <c r="J142" i="22"/>
  <c r="N142" i="22"/>
  <c r="M142" i="22"/>
  <c r="K142" i="22"/>
  <c r="N143" i="22"/>
  <c r="L143" i="22"/>
  <c r="K143" i="22"/>
  <c r="J143" i="22"/>
  <c r="M143" i="22"/>
  <c r="L151" i="22"/>
  <c r="J151" i="22"/>
  <c r="N151" i="22"/>
  <c r="M151" i="22"/>
  <c r="K151" i="22"/>
  <c r="N152" i="22"/>
  <c r="L152" i="22"/>
  <c r="K152" i="22"/>
  <c r="J152" i="22"/>
  <c r="M152" i="22"/>
  <c r="O12" i="24"/>
  <c r="N12" i="24"/>
  <c r="O54" i="24"/>
  <c r="N54" i="24"/>
  <c r="O100" i="24"/>
  <c r="N100" i="24"/>
  <c r="O102" i="25"/>
  <c r="N102" i="25"/>
  <c r="K11" i="22"/>
  <c r="J11" i="22"/>
  <c r="N11" i="22"/>
  <c r="M11" i="22"/>
  <c r="L11" i="22"/>
  <c r="K19" i="22"/>
  <c r="J19" i="22"/>
  <c r="N19" i="22"/>
  <c r="M19" i="22"/>
  <c r="L19" i="22"/>
  <c r="J97" i="22"/>
  <c r="L97" i="22"/>
  <c r="K97" i="22"/>
  <c r="I105" i="22"/>
  <c r="N97" i="22"/>
  <c r="M97" i="22"/>
  <c r="O166" i="24"/>
  <c r="N166" i="24"/>
  <c r="J10" i="22"/>
  <c r="N10" i="22"/>
  <c r="M10" i="22"/>
  <c r="L10" i="22"/>
  <c r="K10" i="22"/>
  <c r="J18" i="22"/>
  <c r="N18" i="22"/>
  <c r="M18" i="22"/>
  <c r="L18" i="22"/>
  <c r="K18" i="22"/>
  <c r="J24" i="22"/>
  <c r="N24" i="22"/>
  <c r="M24" i="22"/>
  <c r="L24" i="22"/>
  <c r="K24" i="22"/>
  <c r="J26" i="22"/>
  <c r="N26" i="22"/>
  <c r="M26" i="22"/>
  <c r="L26" i="22"/>
  <c r="K26" i="22"/>
  <c r="J28" i="22"/>
  <c r="N28" i="22"/>
  <c r="M28" i="22"/>
  <c r="L28" i="22"/>
  <c r="K28" i="22"/>
  <c r="J30" i="22"/>
  <c r="N30" i="22"/>
  <c r="M30" i="22"/>
  <c r="L30" i="22"/>
  <c r="K30" i="22"/>
  <c r="J32" i="22"/>
  <c r="N32" i="22"/>
  <c r="M32" i="22"/>
  <c r="L32" i="22"/>
  <c r="K32" i="22"/>
  <c r="J34" i="22"/>
  <c r="N34" i="22"/>
  <c r="M34" i="22"/>
  <c r="L34" i="22"/>
  <c r="K34" i="22"/>
  <c r="J37" i="22"/>
  <c r="N37" i="22"/>
  <c r="M37" i="22"/>
  <c r="L37" i="22"/>
  <c r="K37" i="22"/>
  <c r="J39" i="22"/>
  <c r="N39" i="22"/>
  <c r="M39" i="22"/>
  <c r="L39" i="22"/>
  <c r="K39" i="22"/>
  <c r="J41" i="22"/>
  <c r="I49" i="22"/>
  <c r="N41" i="22"/>
  <c r="M41" i="22"/>
  <c r="L41" i="22"/>
  <c r="K41" i="22"/>
  <c r="J43" i="22"/>
  <c r="N43" i="22"/>
  <c r="M43" i="22"/>
  <c r="L43" i="22"/>
  <c r="K43" i="22"/>
  <c r="J45" i="22"/>
  <c r="N45" i="22"/>
  <c r="M45" i="22"/>
  <c r="L45" i="22"/>
  <c r="K45" i="22"/>
  <c r="J47" i="22"/>
  <c r="N47" i="22"/>
  <c r="M47" i="22"/>
  <c r="L47" i="22"/>
  <c r="K47" i="22"/>
  <c r="J52" i="22"/>
  <c r="N52" i="22"/>
  <c r="M52" i="22"/>
  <c r="L52" i="22"/>
  <c r="K52" i="22"/>
  <c r="J54" i="22"/>
  <c r="N54" i="22"/>
  <c r="M54" i="22"/>
  <c r="L54" i="22"/>
  <c r="K54" i="22"/>
  <c r="J56" i="22"/>
  <c r="N56" i="22"/>
  <c r="M56" i="22"/>
  <c r="L56" i="22"/>
  <c r="K56" i="22"/>
  <c r="J58" i="22"/>
  <c r="N58" i="22"/>
  <c r="M58" i="22"/>
  <c r="L58" i="22"/>
  <c r="K58" i="22"/>
  <c r="J60" i="22"/>
  <c r="N60" i="22"/>
  <c r="M60" i="22"/>
  <c r="L60" i="22"/>
  <c r="K60" i="22"/>
  <c r="J62" i="22"/>
  <c r="N62" i="22"/>
  <c r="M62" i="22"/>
  <c r="L62" i="22"/>
  <c r="K62" i="22"/>
  <c r="J65" i="22"/>
  <c r="N65" i="22"/>
  <c r="M65" i="22"/>
  <c r="L65" i="22"/>
  <c r="K65" i="22"/>
  <c r="J67" i="22"/>
  <c r="N67" i="22"/>
  <c r="M67" i="22"/>
  <c r="L67" i="22"/>
  <c r="K67" i="22"/>
  <c r="J69" i="22"/>
  <c r="I77" i="22"/>
  <c r="N69" i="22"/>
  <c r="M69" i="22"/>
  <c r="L69" i="22"/>
  <c r="K69" i="22"/>
  <c r="J71" i="22"/>
  <c r="N71" i="22"/>
  <c r="M71" i="22"/>
  <c r="L71" i="22"/>
  <c r="K71" i="22"/>
  <c r="J73" i="22"/>
  <c r="N73" i="22"/>
  <c r="M73" i="22"/>
  <c r="L73" i="22"/>
  <c r="K73" i="22"/>
  <c r="J75" i="22"/>
  <c r="N75" i="22"/>
  <c r="M75" i="22"/>
  <c r="L75" i="22"/>
  <c r="K75" i="22"/>
  <c r="J80" i="22"/>
  <c r="N80" i="22"/>
  <c r="M80" i="22"/>
  <c r="L80" i="22"/>
  <c r="K80" i="22"/>
  <c r="J82" i="22"/>
  <c r="N82" i="22"/>
  <c r="M82" i="22"/>
  <c r="L82" i="22"/>
  <c r="K82" i="22"/>
  <c r="J84" i="22"/>
  <c r="N84" i="22"/>
  <c r="M84" i="22"/>
  <c r="L84" i="22"/>
  <c r="K84" i="22"/>
  <c r="J86" i="22"/>
  <c r="N86" i="22"/>
  <c r="M86" i="22"/>
  <c r="L86" i="22"/>
  <c r="K86" i="22"/>
  <c r="J88" i="22"/>
  <c r="N88" i="22"/>
  <c r="M88" i="22"/>
  <c r="L88" i="22"/>
  <c r="K88" i="22"/>
  <c r="J90" i="22"/>
  <c r="N90" i="22"/>
  <c r="M90" i="22"/>
  <c r="L90" i="22"/>
  <c r="K90" i="22"/>
  <c r="J93" i="22"/>
  <c r="N93" i="22"/>
  <c r="M93" i="22"/>
  <c r="L93" i="22"/>
  <c r="K93" i="22"/>
  <c r="J95" i="22"/>
  <c r="N95" i="22"/>
  <c r="M95" i="22"/>
  <c r="L95" i="22"/>
  <c r="K95" i="22"/>
  <c r="N104" i="22"/>
  <c r="J104" i="22"/>
  <c r="M104" i="22"/>
  <c r="L104" i="22"/>
  <c r="K104" i="22"/>
  <c r="L110" i="22"/>
  <c r="J110" i="22"/>
  <c r="K110" i="22"/>
  <c r="N110" i="22"/>
  <c r="M110" i="22"/>
  <c r="N111" i="22"/>
  <c r="J111" i="22"/>
  <c r="I119" i="22"/>
  <c r="M111" i="22"/>
  <c r="L111" i="22"/>
  <c r="K111" i="22"/>
  <c r="L118" i="22"/>
  <c r="J118" i="22"/>
  <c r="K118" i="22"/>
  <c r="N118" i="22"/>
  <c r="M118" i="22"/>
  <c r="L127" i="22"/>
  <c r="J127" i="22"/>
  <c r="K127" i="22"/>
  <c r="N127" i="22"/>
  <c r="M127" i="22"/>
  <c r="N128" i="22"/>
  <c r="J128" i="22"/>
  <c r="M128" i="22"/>
  <c r="L128" i="22"/>
  <c r="K128" i="22"/>
  <c r="L136" i="22"/>
  <c r="J136" i="22"/>
  <c r="K136" i="22"/>
  <c r="N136" i="22"/>
  <c r="M136" i="22"/>
  <c r="N137" i="22"/>
  <c r="J137" i="22"/>
  <c r="M137" i="22"/>
  <c r="L137" i="22"/>
  <c r="K137" i="22"/>
  <c r="L144" i="22"/>
  <c r="J144" i="22"/>
  <c r="K144" i="22"/>
  <c r="N144" i="22"/>
  <c r="M144" i="22"/>
  <c r="N145" i="22"/>
  <c r="J145" i="22"/>
  <c r="M145" i="22"/>
  <c r="L145" i="22"/>
  <c r="K145" i="22"/>
  <c r="L153" i="22"/>
  <c r="J153" i="22"/>
  <c r="K153" i="22"/>
  <c r="I161" i="22"/>
  <c r="N153" i="22"/>
  <c r="M153" i="22"/>
  <c r="N154" i="22"/>
  <c r="J154" i="22"/>
  <c r="M154" i="22"/>
  <c r="L154" i="22"/>
  <c r="K154" i="22"/>
  <c r="N158" i="22"/>
  <c r="J158" i="22"/>
  <c r="M158" i="22"/>
  <c r="L158" i="22"/>
  <c r="K158" i="22"/>
  <c r="N159" i="22"/>
  <c r="L159" i="22"/>
  <c r="K159" i="22"/>
  <c r="J159" i="22"/>
  <c r="M159" i="22"/>
  <c r="N9" i="22"/>
  <c r="M9" i="22"/>
  <c r="L9" i="22"/>
  <c r="K9" i="22"/>
  <c r="J9" i="22"/>
  <c r="N17" i="22"/>
  <c r="M17" i="22"/>
  <c r="L17" i="22"/>
  <c r="K17" i="22"/>
  <c r="J17" i="22"/>
  <c r="N98" i="22"/>
  <c r="M98" i="22"/>
  <c r="L98" i="22"/>
  <c r="K98" i="22"/>
  <c r="J98" i="22"/>
  <c r="J101" i="22"/>
  <c r="N101" i="22"/>
  <c r="M101" i="22"/>
  <c r="L101" i="22"/>
  <c r="K101" i="22"/>
  <c r="N156" i="22"/>
  <c r="M156" i="22"/>
  <c r="L156" i="22"/>
  <c r="K156" i="22"/>
  <c r="J156" i="22"/>
  <c r="O11" i="24"/>
  <c r="N11" i="24"/>
  <c r="O122" i="24"/>
  <c r="N122" i="24"/>
  <c r="O259" i="24"/>
  <c r="N259" i="24"/>
  <c r="O13" i="24"/>
  <c r="N13" i="24"/>
  <c r="O32" i="24"/>
  <c r="N32" i="24"/>
  <c r="O97" i="24"/>
  <c r="N97" i="24"/>
  <c r="M71" i="26"/>
  <c r="L71" i="26"/>
  <c r="K71" i="26"/>
  <c r="J71" i="26"/>
  <c r="I71" i="26"/>
  <c r="M140" i="26"/>
  <c r="L140" i="26"/>
  <c r="K140" i="26"/>
  <c r="J140" i="26"/>
  <c r="I140" i="26"/>
  <c r="N10" i="24"/>
  <c r="O10" i="24"/>
  <c r="O37" i="24"/>
  <c r="N37" i="24"/>
  <c r="O56" i="24"/>
  <c r="N56" i="24"/>
  <c r="O102" i="24"/>
  <c r="N102" i="24"/>
  <c r="O124" i="24"/>
  <c r="N124" i="24"/>
  <c r="O146" i="24"/>
  <c r="N146" i="24"/>
  <c r="O168" i="24"/>
  <c r="N168" i="24"/>
  <c r="O190" i="24"/>
  <c r="N190" i="24"/>
  <c r="O11" i="25"/>
  <c r="N11" i="25"/>
  <c r="M28" i="26"/>
  <c r="L28" i="26"/>
  <c r="K28" i="26"/>
  <c r="J28" i="26"/>
  <c r="I28" i="26"/>
  <c r="M97" i="26"/>
  <c r="L97" i="26"/>
  <c r="K97" i="26"/>
  <c r="J97" i="26"/>
  <c r="I97" i="26"/>
  <c r="O15" i="24"/>
  <c r="N15" i="24"/>
  <c r="O34" i="24"/>
  <c r="N34" i="24"/>
  <c r="O99" i="24"/>
  <c r="N99" i="24"/>
  <c r="M54" i="26"/>
  <c r="L54" i="26"/>
  <c r="K54" i="26"/>
  <c r="J54" i="26"/>
  <c r="I54" i="26"/>
  <c r="H62" i="26"/>
  <c r="M123" i="26"/>
  <c r="L123" i="26"/>
  <c r="K123" i="26"/>
  <c r="J123" i="26"/>
  <c r="I123" i="26"/>
  <c r="O58" i="24"/>
  <c r="N58" i="24"/>
  <c r="O104" i="24"/>
  <c r="N104" i="24"/>
  <c r="O126" i="24"/>
  <c r="N126" i="24"/>
  <c r="O148" i="24"/>
  <c r="N148" i="24"/>
  <c r="O170" i="24"/>
  <c r="N170" i="24"/>
  <c r="O192" i="24"/>
  <c r="N192" i="24"/>
  <c r="O211" i="24"/>
  <c r="N211" i="24"/>
  <c r="O229" i="24"/>
  <c r="N229" i="24"/>
  <c r="M11" i="26"/>
  <c r="L11" i="26"/>
  <c r="K11" i="26"/>
  <c r="J11" i="26"/>
  <c r="I11" i="26"/>
  <c r="M80" i="26"/>
  <c r="L80" i="26"/>
  <c r="K80" i="26"/>
  <c r="J80" i="26"/>
  <c r="I80" i="26"/>
  <c r="M149" i="26"/>
  <c r="L149" i="26"/>
  <c r="K149" i="26"/>
  <c r="J149" i="26"/>
  <c r="I149" i="26"/>
  <c r="M87" i="27"/>
  <c r="L87" i="27"/>
  <c r="K87" i="27"/>
  <c r="J87" i="27"/>
  <c r="I87" i="27"/>
  <c r="O9" i="24"/>
  <c r="N9" i="24"/>
  <c r="O36" i="24"/>
  <c r="N36" i="24"/>
  <c r="O55" i="24"/>
  <c r="N55" i="24"/>
  <c r="O101" i="24"/>
  <c r="N101" i="24"/>
  <c r="O123" i="24"/>
  <c r="N123" i="24"/>
  <c r="O145" i="24"/>
  <c r="N145" i="24"/>
  <c r="O167" i="24"/>
  <c r="N167" i="24"/>
  <c r="O189" i="24"/>
  <c r="N189" i="24"/>
  <c r="O234" i="24"/>
  <c r="N234" i="24"/>
  <c r="O10" i="25"/>
  <c r="N10" i="25"/>
  <c r="M37" i="26"/>
  <c r="L37" i="26"/>
  <c r="K37" i="26"/>
  <c r="J37" i="26"/>
  <c r="I37" i="26"/>
  <c r="M106" i="26"/>
  <c r="L106" i="26"/>
  <c r="K106" i="26"/>
  <c r="J106" i="26"/>
  <c r="I106" i="26"/>
  <c r="N14" i="24"/>
  <c r="O14" i="24"/>
  <c r="N33" i="24"/>
  <c r="O33" i="24"/>
  <c r="N60" i="24"/>
  <c r="O60" i="24"/>
  <c r="N98" i="24"/>
  <c r="O98" i="24"/>
  <c r="N120" i="24"/>
  <c r="O120" i="24"/>
  <c r="N142" i="24"/>
  <c r="O142" i="24"/>
  <c r="N164" i="24"/>
  <c r="O164" i="24"/>
  <c r="N186" i="24"/>
  <c r="O186" i="24"/>
  <c r="N208" i="24"/>
  <c r="O208" i="24"/>
  <c r="O233" i="24"/>
  <c r="N233" i="24"/>
  <c r="M131" i="26"/>
  <c r="L131" i="26"/>
  <c r="K131" i="26"/>
  <c r="J131" i="26"/>
  <c r="I131" i="26"/>
  <c r="O38" i="24"/>
  <c r="N38" i="24"/>
  <c r="O57" i="24"/>
  <c r="N57" i="24"/>
  <c r="O103" i="24"/>
  <c r="N103" i="24"/>
  <c r="O125" i="24"/>
  <c r="N125" i="24"/>
  <c r="O147" i="24"/>
  <c r="N147" i="24"/>
  <c r="L149" i="24"/>
  <c r="J151" i="24"/>
  <c r="H153" i="24"/>
  <c r="L163" i="24"/>
  <c r="J165" i="24"/>
  <c r="H167" i="24"/>
  <c r="F169" i="24"/>
  <c r="O169" i="24"/>
  <c r="N169" i="24"/>
  <c r="L171" i="24"/>
  <c r="J173" i="24"/>
  <c r="H175" i="24"/>
  <c r="L185" i="24"/>
  <c r="J187" i="24"/>
  <c r="H189" i="24"/>
  <c r="F191" i="24"/>
  <c r="O191" i="24"/>
  <c r="N191" i="24"/>
  <c r="L193" i="24"/>
  <c r="L207" i="24"/>
  <c r="J209" i="24"/>
  <c r="F230" i="24"/>
  <c r="L232" i="24"/>
  <c r="H236" i="24"/>
  <c r="F11" i="25"/>
  <c r="J14" i="25"/>
  <c r="F38" i="25"/>
  <c r="L40" i="25"/>
  <c r="H54" i="25"/>
  <c r="F64" i="25"/>
  <c r="H100" i="25"/>
  <c r="M19" i="26"/>
  <c r="L19" i="26"/>
  <c r="K19" i="26"/>
  <c r="J19" i="26"/>
  <c r="I19" i="26"/>
  <c r="F34" i="26"/>
  <c r="M88" i="26"/>
  <c r="L88" i="26"/>
  <c r="K88" i="26"/>
  <c r="J88" i="26"/>
  <c r="I88" i="26"/>
  <c r="M157" i="26"/>
  <c r="L157" i="26"/>
  <c r="K157" i="26"/>
  <c r="J157" i="26"/>
  <c r="I157" i="26"/>
  <c r="L9" i="25"/>
  <c r="J11" i="25"/>
  <c r="H13" i="25"/>
  <c r="F15" i="25"/>
  <c r="O15" i="25"/>
  <c r="N15" i="25"/>
  <c r="L17" i="25"/>
  <c r="J19" i="25"/>
  <c r="H21" i="25"/>
  <c r="H32" i="25"/>
  <c r="F34" i="25"/>
  <c r="L36" i="25"/>
  <c r="J38" i="25"/>
  <c r="H40" i="25"/>
  <c r="F42" i="25"/>
  <c r="F53" i="25"/>
  <c r="L55" i="25"/>
  <c r="J57" i="25"/>
  <c r="H59" i="25"/>
  <c r="F61" i="25"/>
  <c r="J65" i="25"/>
  <c r="J76" i="25"/>
  <c r="H78" i="25"/>
  <c r="F80" i="25"/>
  <c r="J84" i="25"/>
  <c r="H86" i="25"/>
  <c r="H97" i="25"/>
  <c r="F99" i="25"/>
  <c r="J103" i="25"/>
  <c r="H105" i="25"/>
  <c r="F107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M40" i="26"/>
  <c r="L40" i="26"/>
  <c r="K40" i="26"/>
  <c r="J40" i="26"/>
  <c r="I40" i="26"/>
  <c r="H48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J109" i="26"/>
  <c r="I109" i="26"/>
  <c r="E118" i="26"/>
  <c r="M117" i="26"/>
  <c r="L117" i="26"/>
  <c r="K117" i="26"/>
  <c r="J117" i="26"/>
  <c r="I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H160" i="26"/>
  <c r="M152" i="26"/>
  <c r="L152" i="26"/>
  <c r="K152" i="26"/>
  <c r="J152" i="26"/>
  <c r="I152" i="26"/>
  <c r="D20" i="27"/>
  <c r="C34" i="27"/>
  <c r="M44" i="27"/>
  <c r="L44" i="27"/>
  <c r="K44" i="27"/>
  <c r="J44" i="27"/>
  <c r="I44" i="27"/>
  <c r="G90" i="27"/>
  <c r="M113" i="27"/>
  <c r="L113" i="27"/>
  <c r="K113" i="27"/>
  <c r="J113" i="27"/>
  <c r="I113" i="27"/>
  <c r="H10" i="25"/>
  <c r="F12" i="25"/>
  <c r="N12" i="25"/>
  <c r="O12" i="25"/>
  <c r="L14" i="25"/>
  <c r="J16" i="25"/>
  <c r="H18" i="25"/>
  <c r="F20" i="25"/>
  <c r="F31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M9" i="26"/>
  <c r="L9" i="26"/>
  <c r="K9" i="26"/>
  <c r="J9" i="26"/>
  <c r="I9" i="26"/>
  <c r="G20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C76" i="26"/>
  <c r="M69" i="26"/>
  <c r="L69" i="26"/>
  <c r="K69" i="26"/>
  <c r="J69" i="26"/>
  <c r="I69" i="26"/>
  <c r="M78" i="26"/>
  <c r="L78" i="26"/>
  <c r="K78" i="26"/>
  <c r="J78" i="26"/>
  <c r="I78" i="26"/>
  <c r="D90" i="26"/>
  <c r="M86" i="26"/>
  <c r="L86" i="26"/>
  <c r="K86" i="26"/>
  <c r="J86" i="26"/>
  <c r="I86" i="26"/>
  <c r="M95" i="26"/>
  <c r="L95" i="26"/>
  <c r="K95" i="26"/>
  <c r="J95" i="26"/>
  <c r="I95" i="26"/>
  <c r="E104" i="26"/>
  <c r="M103" i="26"/>
  <c r="L103" i="26"/>
  <c r="K103" i="26"/>
  <c r="J103" i="26"/>
  <c r="I103" i="26"/>
  <c r="F118" i="26"/>
  <c r="M112" i="26"/>
  <c r="L112" i="26"/>
  <c r="K112" i="26"/>
  <c r="J112" i="26"/>
  <c r="I112" i="26"/>
  <c r="M121" i="26"/>
  <c r="L121" i="26"/>
  <c r="K121" i="26"/>
  <c r="J121" i="26"/>
  <c r="I121" i="26"/>
  <c r="G132" i="26"/>
  <c r="M129" i="26"/>
  <c r="L129" i="26"/>
  <c r="K129" i="26"/>
  <c r="J129" i="26"/>
  <c r="I129" i="26"/>
  <c r="M138" i="26"/>
  <c r="L138" i="26"/>
  <c r="K138" i="26"/>
  <c r="J138" i="26"/>
  <c r="I138" i="26"/>
  <c r="H146" i="26"/>
  <c r="M155" i="26"/>
  <c r="L155" i="26"/>
  <c r="K155" i="26"/>
  <c r="J155" i="26"/>
  <c r="I155" i="26"/>
  <c r="M159" i="26"/>
  <c r="K159" i="26"/>
  <c r="I159" i="26"/>
  <c r="L159" i="26"/>
  <c r="J159" i="26"/>
  <c r="M18" i="27"/>
  <c r="L18" i="27"/>
  <c r="K18" i="27"/>
  <c r="I18" i="27"/>
  <c r="J18" i="27"/>
  <c r="M70" i="27"/>
  <c r="L70" i="27"/>
  <c r="K70" i="27"/>
  <c r="J70" i="27"/>
  <c r="I70" i="27"/>
  <c r="M139" i="27"/>
  <c r="L139" i="27"/>
  <c r="K139" i="27"/>
  <c r="J139" i="27"/>
  <c r="I139" i="27"/>
  <c r="M25" i="28"/>
  <c r="L25" i="28"/>
  <c r="K25" i="28"/>
  <c r="J25" i="28"/>
  <c r="I25" i="28"/>
  <c r="F9" i="25"/>
  <c r="O9" i="25"/>
  <c r="N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H99" i="25"/>
  <c r="F101" i="25"/>
  <c r="J105" i="25"/>
  <c r="H107" i="25"/>
  <c r="F109" i="25"/>
  <c r="L12" i="26"/>
  <c r="K12" i="26"/>
  <c r="J12" i="26"/>
  <c r="I12" i="26"/>
  <c r="H20" i="26"/>
  <c r="M12" i="26"/>
  <c r="L29" i="26"/>
  <c r="K29" i="26"/>
  <c r="J29" i="26"/>
  <c r="I29" i="26"/>
  <c r="M29" i="26"/>
  <c r="L38" i="26"/>
  <c r="K38" i="26"/>
  <c r="J38" i="26"/>
  <c r="I38" i="26"/>
  <c r="M38" i="26"/>
  <c r="L46" i="26"/>
  <c r="K46" i="26"/>
  <c r="J46" i="26"/>
  <c r="I46" i="26"/>
  <c r="M46" i="26"/>
  <c r="C62" i="26"/>
  <c r="L55" i="26"/>
  <c r="K55" i="26"/>
  <c r="J55" i="26"/>
  <c r="I55" i="26"/>
  <c r="M55" i="26"/>
  <c r="L64" i="26"/>
  <c r="K64" i="26"/>
  <c r="J64" i="26"/>
  <c r="I64" i="26"/>
  <c r="M64" i="26"/>
  <c r="D76" i="26"/>
  <c r="L72" i="26"/>
  <c r="K72" i="26"/>
  <c r="J72" i="26"/>
  <c r="I72" i="26"/>
  <c r="M72" i="26"/>
  <c r="L81" i="26"/>
  <c r="K81" i="26"/>
  <c r="J81" i="26"/>
  <c r="I81" i="26"/>
  <c r="M81" i="26"/>
  <c r="E90" i="26"/>
  <c r="L89" i="26"/>
  <c r="K89" i="26"/>
  <c r="J89" i="26"/>
  <c r="I89" i="26"/>
  <c r="M89" i="26"/>
  <c r="F104" i="26"/>
  <c r="L98" i="26"/>
  <c r="K98" i="26"/>
  <c r="J98" i="26"/>
  <c r="I98" i="26"/>
  <c r="M98" i="26"/>
  <c r="L107" i="26"/>
  <c r="K107" i="26"/>
  <c r="J107" i="26"/>
  <c r="I107" i="26"/>
  <c r="M107" i="26"/>
  <c r="G118" i="26"/>
  <c r="L115" i="26"/>
  <c r="K115" i="26"/>
  <c r="J115" i="26"/>
  <c r="I115" i="26"/>
  <c r="M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M158" i="26"/>
  <c r="K158" i="26"/>
  <c r="J158" i="26"/>
  <c r="I158" i="26"/>
  <c r="M27" i="27"/>
  <c r="L27" i="27"/>
  <c r="K27" i="27"/>
  <c r="J27" i="27"/>
  <c r="I27" i="27"/>
  <c r="D48" i="27"/>
  <c r="M96" i="27"/>
  <c r="L96" i="27"/>
  <c r="K96" i="27"/>
  <c r="J96" i="27"/>
  <c r="I96" i="27"/>
  <c r="H104" i="27"/>
  <c r="H20" i="25"/>
  <c r="H31" i="25"/>
  <c r="F33" i="25"/>
  <c r="L35" i="25"/>
  <c r="J37" i="25"/>
  <c r="H39" i="25"/>
  <c r="F41" i="25"/>
  <c r="L43" i="25"/>
  <c r="L54" i="25"/>
  <c r="J56" i="25"/>
  <c r="H58" i="25"/>
  <c r="F60" i="25"/>
  <c r="L62" i="25"/>
  <c r="J64" i="25"/>
  <c r="J75" i="25"/>
  <c r="H77" i="25"/>
  <c r="F79" i="25"/>
  <c r="L81" i="25"/>
  <c r="J83" i="25"/>
  <c r="H85" i="25"/>
  <c r="F87" i="25"/>
  <c r="F98" i="25"/>
  <c r="J102" i="25"/>
  <c r="H104" i="25"/>
  <c r="F106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M32" i="26"/>
  <c r="L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M67" i="26"/>
  <c r="L67" i="26"/>
  <c r="E76" i="26"/>
  <c r="K75" i="26"/>
  <c r="J75" i="26"/>
  <c r="I75" i="26"/>
  <c r="M75" i="26"/>
  <c r="L75" i="26"/>
  <c r="F90" i="26"/>
  <c r="K84" i="26"/>
  <c r="J84" i="26"/>
  <c r="I84" i="26"/>
  <c r="M84" i="26"/>
  <c r="L84" i="26"/>
  <c r="K93" i="26"/>
  <c r="J93" i="26"/>
  <c r="I93" i="26"/>
  <c r="M93" i="26"/>
  <c r="L93" i="26"/>
  <c r="G104" i="26"/>
  <c r="K101" i="26"/>
  <c r="J101" i="26"/>
  <c r="I101" i="26"/>
  <c r="M101" i="26"/>
  <c r="L101" i="26"/>
  <c r="K110" i="26"/>
  <c r="J110" i="26"/>
  <c r="I110" i="26"/>
  <c r="H118" i="26"/>
  <c r="M110" i="26"/>
  <c r="L110" i="26"/>
  <c r="K127" i="26"/>
  <c r="J127" i="26"/>
  <c r="I127" i="26"/>
  <c r="M127" i="26"/>
  <c r="L127" i="26"/>
  <c r="K136" i="26"/>
  <c r="J136" i="26"/>
  <c r="I136" i="26"/>
  <c r="M136" i="26"/>
  <c r="L136" i="26"/>
  <c r="K144" i="26"/>
  <c r="J144" i="26"/>
  <c r="I144" i="26"/>
  <c r="M144" i="26"/>
  <c r="L144" i="26"/>
  <c r="C160" i="26"/>
  <c r="K153" i="26"/>
  <c r="J153" i="26"/>
  <c r="I153" i="26"/>
  <c r="M153" i="26"/>
  <c r="L153" i="26"/>
  <c r="M8" i="27"/>
  <c r="L8" i="27"/>
  <c r="K8" i="27"/>
  <c r="I8" i="27"/>
  <c r="J8" i="27"/>
  <c r="M10" i="27"/>
  <c r="L10" i="27"/>
  <c r="K10" i="27"/>
  <c r="I10" i="27"/>
  <c r="J10" i="27"/>
  <c r="M53" i="27"/>
  <c r="L53" i="27"/>
  <c r="K53" i="27"/>
  <c r="J53" i="27"/>
  <c r="I53" i="27"/>
  <c r="M122" i="27"/>
  <c r="L122" i="27"/>
  <c r="K122" i="27"/>
  <c r="J122" i="27"/>
  <c r="I122" i="27"/>
  <c r="J53" i="25"/>
  <c r="H55" i="25"/>
  <c r="F57" i="25"/>
  <c r="L59" i="25"/>
  <c r="J61" i="25"/>
  <c r="H63" i="25"/>
  <c r="F65" i="25"/>
  <c r="F76" i="25"/>
  <c r="L78" i="25"/>
  <c r="J80" i="25"/>
  <c r="H82" i="25"/>
  <c r="F84" i="25"/>
  <c r="J99" i="25"/>
  <c r="H101" i="25"/>
  <c r="F103" i="25"/>
  <c r="J107" i="25"/>
  <c r="H109" i="25"/>
  <c r="J10" i="26"/>
  <c r="I10" i="26"/>
  <c r="M10" i="26"/>
  <c r="L10" i="26"/>
  <c r="K10" i="26"/>
  <c r="J18" i="26"/>
  <c r="I18" i="26"/>
  <c r="M18" i="26"/>
  <c r="L18" i="26"/>
  <c r="K18" i="26"/>
  <c r="C34" i="26"/>
  <c r="J27" i="26"/>
  <c r="I27" i="26"/>
  <c r="M27" i="26"/>
  <c r="L27" i="26"/>
  <c r="K27" i="26"/>
  <c r="J36" i="26"/>
  <c r="I36" i="26"/>
  <c r="M36" i="26"/>
  <c r="L36" i="26"/>
  <c r="K36" i="26"/>
  <c r="D48" i="26"/>
  <c r="J44" i="26"/>
  <c r="I44" i="26"/>
  <c r="M44" i="26"/>
  <c r="L44" i="26"/>
  <c r="K44" i="26"/>
  <c r="J53" i="26"/>
  <c r="I53" i="26"/>
  <c r="M53" i="26"/>
  <c r="L53" i="26"/>
  <c r="K53" i="26"/>
  <c r="E62" i="26"/>
  <c r="J61" i="26"/>
  <c r="I61" i="26"/>
  <c r="M61" i="26"/>
  <c r="L61" i="26"/>
  <c r="K61" i="26"/>
  <c r="F76" i="26"/>
  <c r="J70" i="26"/>
  <c r="I70" i="26"/>
  <c r="M70" i="26"/>
  <c r="L70" i="26"/>
  <c r="K70" i="26"/>
  <c r="J79" i="26"/>
  <c r="I79" i="26"/>
  <c r="M79" i="26"/>
  <c r="L79" i="26"/>
  <c r="K79" i="26"/>
  <c r="G90" i="26"/>
  <c r="J87" i="26"/>
  <c r="I87" i="26"/>
  <c r="M87" i="26"/>
  <c r="L87" i="26"/>
  <c r="K87" i="26"/>
  <c r="J96" i="26"/>
  <c r="I96" i="26"/>
  <c r="H104" i="26"/>
  <c r="M96" i="26"/>
  <c r="L96" i="26"/>
  <c r="K96" i="26"/>
  <c r="J113" i="26"/>
  <c r="I113" i="26"/>
  <c r="M113" i="26"/>
  <c r="L113" i="26"/>
  <c r="K113" i="26"/>
  <c r="J122" i="26"/>
  <c r="I122" i="26"/>
  <c r="M122" i="26"/>
  <c r="L122" i="26"/>
  <c r="K122" i="26"/>
  <c r="J130" i="26"/>
  <c r="I130" i="26"/>
  <c r="M130" i="26"/>
  <c r="L130" i="26"/>
  <c r="K130" i="26"/>
  <c r="C146" i="26"/>
  <c r="J139" i="26"/>
  <c r="I139" i="26"/>
  <c r="M139" i="26"/>
  <c r="L139" i="26"/>
  <c r="K139" i="26"/>
  <c r="J148" i="26"/>
  <c r="I148" i="26"/>
  <c r="M148" i="26"/>
  <c r="L148" i="26"/>
  <c r="K148" i="26"/>
  <c r="D160" i="26"/>
  <c r="J156" i="26"/>
  <c r="I156" i="26"/>
  <c r="M156" i="26"/>
  <c r="L156" i="26"/>
  <c r="K156" i="26"/>
  <c r="M16" i="27"/>
  <c r="L16" i="27"/>
  <c r="K16" i="27"/>
  <c r="J16" i="27"/>
  <c r="I16" i="27"/>
  <c r="E62" i="27"/>
  <c r="M79" i="27"/>
  <c r="L79" i="27"/>
  <c r="K79" i="27"/>
  <c r="J79" i="27"/>
  <c r="I79" i="27"/>
  <c r="L10" i="25"/>
  <c r="J12" i="25"/>
  <c r="H14" i="25"/>
  <c r="F16" i="25"/>
  <c r="N16" i="25"/>
  <c r="O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F100" i="25"/>
  <c r="J104" i="25"/>
  <c r="H106" i="25"/>
  <c r="F108" i="25"/>
  <c r="C20" i="26"/>
  <c r="I13" i="26"/>
  <c r="M13" i="26"/>
  <c r="L13" i="26"/>
  <c r="K13" i="26"/>
  <c r="J13" i="26"/>
  <c r="I22" i="26"/>
  <c r="M22" i="26"/>
  <c r="L22" i="26"/>
  <c r="K22" i="26"/>
  <c r="J22" i="26"/>
  <c r="D34" i="26"/>
  <c r="I30" i="26"/>
  <c r="M30" i="26"/>
  <c r="L30" i="26"/>
  <c r="K30" i="26"/>
  <c r="J30" i="26"/>
  <c r="I39" i="26"/>
  <c r="M39" i="26"/>
  <c r="L39" i="26"/>
  <c r="K39" i="26"/>
  <c r="J39" i="26"/>
  <c r="E48" i="26"/>
  <c r="I47" i="26"/>
  <c r="M47" i="26"/>
  <c r="L47" i="26"/>
  <c r="K47" i="26"/>
  <c r="J47" i="26"/>
  <c r="F62" i="26"/>
  <c r="I56" i="26"/>
  <c r="M56" i="26"/>
  <c r="L56" i="26"/>
  <c r="K56" i="26"/>
  <c r="J56" i="26"/>
  <c r="I65" i="26"/>
  <c r="M65" i="26"/>
  <c r="L65" i="26"/>
  <c r="K65" i="26"/>
  <c r="J65" i="26"/>
  <c r="G76" i="26"/>
  <c r="I73" i="26"/>
  <c r="M73" i="26"/>
  <c r="L73" i="26"/>
  <c r="K73" i="26"/>
  <c r="J73" i="26"/>
  <c r="I82" i="26"/>
  <c r="H90" i="26"/>
  <c r="M82" i="26"/>
  <c r="L82" i="26"/>
  <c r="K82" i="26"/>
  <c r="J82" i="26"/>
  <c r="I99" i="26"/>
  <c r="M99" i="26"/>
  <c r="L99" i="26"/>
  <c r="K99" i="26"/>
  <c r="J99" i="26"/>
  <c r="I108" i="26"/>
  <c r="M108" i="26"/>
  <c r="L108" i="26"/>
  <c r="K108" i="26"/>
  <c r="J108" i="26"/>
  <c r="I116" i="26"/>
  <c r="M116" i="26"/>
  <c r="L116" i="26"/>
  <c r="K116" i="26"/>
  <c r="J116" i="26"/>
  <c r="C132" i="26"/>
  <c r="I125" i="26"/>
  <c r="M125" i="26"/>
  <c r="L125" i="26"/>
  <c r="K125" i="26"/>
  <c r="J125" i="26"/>
  <c r="I134" i="26"/>
  <c r="M134" i="26"/>
  <c r="L134" i="26"/>
  <c r="K134" i="26"/>
  <c r="J134" i="26"/>
  <c r="D146" i="26"/>
  <c r="I142" i="26"/>
  <c r="M142" i="26"/>
  <c r="L142" i="26"/>
  <c r="K142" i="26"/>
  <c r="J142" i="26"/>
  <c r="I151" i="26"/>
  <c r="M151" i="26"/>
  <c r="L151" i="26"/>
  <c r="K151" i="26"/>
  <c r="J151" i="26"/>
  <c r="E160" i="26"/>
  <c r="M36" i="27"/>
  <c r="L36" i="27"/>
  <c r="K36" i="27"/>
  <c r="J36" i="27"/>
  <c r="I36" i="27"/>
  <c r="M158" i="28"/>
  <c r="L158" i="28"/>
  <c r="K158" i="28"/>
  <c r="J158" i="28"/>
  <c r="I158" i="28"/>
  <c r="J9" i="25"/>
  <c r="H11" i="25"/>
  <c r="F13" i="25"/>
  <c r="O13" i="25"/>
  <c r="N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H76" i="26"/>
  <c r="M68" i="26"/>
  <c r="L68" i="26"/>
  <c r="K68" i="26"/>
  <c r="J68" i="26"/>
  <c r="I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M61" i="27"/>
  <c r="L61" i="27"/>
  <c r="K61" i="27"/>
  <c r="J61" i="27"/>
  <c r="I61" i="27"/>
  <c r="F76" i="27"/>
  <c r="M130" i="27"/>
  <c r="L130" i="27"/>
  <c r="K130" i="27"/>
  <c r="J130" i="27"/>
  <c r="I130" i="27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K73" i="27"/>
  <c r="J73" i="27"/>
  <c r="I73" i="27"/>
  <c r="M82" i="27"/>
  <c r="L82" i="27"/>
  <c r="K82" i="27"/>
  <c r="J82" i="27"/>
  <c r="I82" i="27"/>
  <c r="H90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K142" i="27"/>
  <c r="J142" i="27"/>
  <c r="I142" i="27"/>
  <c r="E34" i="28"/>
  <c r="M51" i="28"/>
  <c r="L51" i="28"/>
  <c r="K51" i="28"/>
  <c r="J51" i="28"/>
  <c r="I51" i="28"/>
  <c r="M88" i="28"/>
  <c r="L88" i="28"/>
  <c r="K88" i="28"/>
  <c r="J88" i="28"/>
  <c r="I88" i="28"/>
  <c r="M129" i="28"/>
  <c r="L129" i="28"/>
  <c r="K129" i="28"/>
  <c r="J129" i="28"/>
  <c r="I129" i="28"/>
  <c r="M25" i="27"/>
  <c r="L25" i="27"/>
  <c r="K25" i="27"/>
  <c r="J25" i="27"/>
  <c r="I25" i="27"/>
  <c r="E34" i="27"/>
  <c r="M33" i="27"/>
  <c r="L33" i="27"/>
  <c r="K33" i="27"/>
  <c r="J33" i="27"/>
  <c r="I33" i="27"/>
  <c r="F48" i="27"/>
  <c r="M42" i="27"/>
  <c r="L42" i="27"/>
  <c r="K42" i="27"/>
  <c r="J42" i="27"/>
  <c r="I42" i="27"/>
  <c r="M51" i="27"/>
  <c r="L51" i="27"/>
  <c r="K51" i="27"/>
  <c r="J51" i="27"/>
  <c r="I51" i="27"/>
  <c r="G62" i="27"/>
  <c r="M59" i="27"/>
  <c r="L59" i="27"/>
  <c r="K59" i="27"/>
  <c r="J59" i="27"/>
  <c r="I59" i="27"/>
  <c r="M68" i="27"/>
  <c r="L68" i="27"/>
  <c r="K68" i="27"/>
  <c r="J68" i="27"/>
  <c r="I68" i="27"/>
  <c r="H76" i="27"/>
  <c r="M85" i="27"/>
  <c r="L85" i="27"/>
  <c r="K85" i="27"/>
  <c r="J85" i="27"/>
  <c r="I85" i="27"/>
  <c r="M94" i="27"/>
  <c r="L94" i="27"/>
  <c r="K94" i="27"/>
  <c r="J94" i="27"/>
  <c r="I94" i="27"/>
  <c r="M102" i="27"/>
  <c r="L102" i="27"/>
  <c r="K102" i="27"/>
  <c r="J102" i="27"/>
  <c r="I102" i="27"/>
  <c r="C118" i="27"/>
  <c r="M111" i="27"/>
  <c r="L111" i="27"/>
  <c r="K111" i="27"/>
  <c r="J111" i="27"/>
  <c r="I111" i="27"/>
  <c r="M120" i="27"/>
  <c r="L120" i="27"/>
  <c r="K120" i="27"/>
  <c r="J120" i="27"/>
  <c r="I120" i="27"/>
  <c r="D132" i="27"/>
  <c r="M128" i="27"/>
  <c r="L128" i="27"/>
  <c r="K128" i="27"/>
  <c r="J128" i="27"/>
  <c r="I128" i="27"/>
  <c r="M137" i="27"/>
  <c r="L137" i="27"/>
  <c r="K137" i="27"/>
  <c r="J137" i="27"/>
  <c r="I137" i="27"/>
  <c r="E146" i="27"/>
  <c r="M8" i="28"/>
  <c r="L8" i="28"/>
  <c r="K8" i="28"/>
  <c r="J8" i="28"/>
  <c r="I8" i="28"/>
  <c r="K99" i="28"/>
  <c r="J99" i="28"/>
  <c r="M99" i="28"/>
  <c r="L99" i="28"/>
  <c r="I99" i="28"/>
  <c r="H12" i="30"/>
  <c r="L11" i="27"/>
  <c r="K11" i="27"/>
  <c r="J11" i="27"/>
  <c r="I11" i="27"/>
  <c r="M11" i="27"/>
  <c r="E20" i="27"/>
  <c r="L19" i="27"/>
  <c r="K19" i="27"/>
  <c r="J19" i="27"/>
  <c r="I19" i="27"/>
  <c r="M19" i="27"/>
  <c r="F34" i="27"/>
  <c r="L28" i="27"/>
  <c r="K28" i="27"/>
  <c r="J28" i="27"/>
  <c r="I28" i="27"/>
  <c r="M28" i="27"/>
  <c r="L37" i="27"/>
  <c r="K37" i="27"/>
  <c r="J37" i="27"/>
  <c r="I37" i="27"/>
  <c r="M37" i="27"/>
  <c r="G48" i="27"/>
  <c r="L45" i="27"/>
  <c r="K45" i="27"/>
  <c r="J45" i="27"/>
  <c r="I45" i="27"/>
  <c r="M45" i="27"/>
  <c r="L54" i="27"/>
  <c r="K54" i="27"/>
  <c r="J54" i="27"/>
  <c r="I54" i="27"/>
  <c r="H62" i="27"/>
  <c r="M54" i="27"/>
  <c r="L71" i="27"/>
  <c r="K71" i="27"/>
  <c r="J71" i="27"/>
  <c r="I71" i="27"/>
  <c r="M71" i="27"/>
  <c r="L80" i="27"/>
  <c r="K80" i="27"/>
  <c r="J80" i="27"/>
  <c r="I80" i="27"/>
  <c r="M80" i="27"/>
  <c r="L88" i="27"/>
  <c r="K88" i="27"/>
  <c r="J88" i="27"/>
  <c r="I88" i="27"/>
  <c r="M88" i="27"/>
  <c r="C104" i="27"/>
  <c r="L97" i="27"/>
  <c r="K97" i="27"/>
  <c r="J97" i="27"/>
  <c r="I97" i="27"/>
  <c r="M97" i="27"/>
  <c r="L106" i="27"/>
  <c r="K106" i="27"/>
  <c r="J106" i="27"/>
  <c r="I106" i="27"/>
  <c r="M106" i="27"/>
  <c r="D118" i="27"/>
  <c r="L114" i="27"/>
  <c r="K114" i="27"/>
  <c r="J114" i="27"/>
  <c r="I114" i="27"/>
  <c r="M114" i="27"/>
  <c r="L123" i="27"/>
  <c r="K123" i="27"/>
  <c r="J123" i="27"/>
  <c r="I123" i="27"/>
  <c r="M123" i="27"/>
  <c r="E132" i="27"/>
  <c r="L131" i="27"/>
  <c r="K131" i="27"/>
  <c r="J131" i="27"/>
  <c r="I131" i="27"/>
  <c r="M131" i="27"/>
  <c r="F146" i="27"/>
  <c r="L140" i="27"/>
  <c r="K140" i="27"/>
  <c r="J140" i="27"/>
  <c r="I140" i="27"/>
  <c r="M140" i="27"/>
  <c r="L149" i="27"/>
  <c r="K149" i="27"/>
  <c r="J149" i="27"/>
  <c r="M149" i="27"/>
  <c r="I149" i="27"/>
  <c r="D160" i="27"/>
  <c r="M33" i="28"/>
  <c r="L33" i="28"/>
  <c r="K33" i="28"/>
  <c r="J33" i="28"/>
  <c r="I33" i="28"/>
  <c r="F48" i="28"/>
  <c r="O14" i="30"/>
  <c r="N14" i="30"/>
  <c r="F20" i="27"/>
  <c r="K14" i="27"/>
  <c r="J14" i="27"/>
  <c r="I14" i="27"/>
  <c r="M14" i="27"/>
  <c r="L14" i="27"/>
  <c r="K23" i="27"/>
  <c r="J23" i="27"/>
  <c r="I23" i="27"/>
  <c r="M23" i="27"/>
  <c r="L23" i="27"/>
  <c r="G34" i="27"/>
  <c r="K31" i="27"/>
  <c r="J31" i="27"/>
  <c r="I31" i="27"/>
  <c r="M31" i="27"/>
  <c r="L31" i="27"/>
  <c r="K40" i="27"/>
  <c r="J40" i="27"/>
  <c r="I40" i="27"/>
  <c r="H48" i="27"/>
  <c r="M40" i="27"/>
  <c r="L40" i="27"/>
  <c r="K57" i="27"/>
  <c r="J57" i="27"/>
  <c r="I57" i="27"/>
  <c r="M57" i="27"/>
  <c r="L57" i="27"/>
  <c r="K66" i="27"/>
  <c r="J66" i="27"/>
  <c r="I66" i="27"/>
  <c r="M66" i="27"/>
  <c r="L66" i="27"/>
  <c r="K74" i="27"/>
  <c r="J74" i="27"/>
  <c r="I74" i="27"/>
  <c r="M74" i="27"/>
  <c r="L74" i="27"/>
  <c r="C90" i="27"/>
  <c r="K83" i="27"/>
  <c r="J83" i="27"/>
  <c r="I83" i="27"/>
  <c r="M83" i="27"/>
  <c r="L83" i="27"/>
  <c r="K92" i="27"/>
  <c r="J92" i="27"/>
  <c r="I92" i="27"/>
  <c r="M92" i="27"/>
  <c r="L92" i="27"/>
  <c r="D104" i="27"/>
  <c r="K100" i="27"/>
  <c r="J100" i="27"/>
  <c r="I100" i="27"/>
  <c r="M100" i="27"/>
  <c r="L100" i="27"/>
  <c r="K109" i="27"/>
  <c r="J109" i="27"/>
  <c r="I109" i="27"/>
  <c r="M109" i="27"/>
  <c r="L109" i="27"/>
  <c r="E118" i="27"/>
  <c r="K117" i="27"/>
  <c r="J117" i="27"/>
  <c r="I117" i="27"/>
  <c r="M117" i="27"/>
  <c r="L117" i="27"/>
  <c r="F132" i="27"/>
  <c r="K126" i="27"/>
  <c r="J126" i="27"/>
  <c r="I126" i="27"/>
  <c r="M126" i="27"/>
  <c r="L126" i="27"/>
  <c r="K135" i="27"/>
  <c r="J135" i="27"/>
  <c r="I135" i="27"/>
  <c r="M135" i="27"/>
  <c r="L135" i="27"/>
  <c r="G146" i="27"/>
  <c r="K143" i="27"/>
  <c r="J143" i="27"/>
  <c r="I143" i="27"/>
  <c r="M143" i="27"/>
  <c r="L143" i="27"/>
  <c r="G160" i="27"/>
  <c r="M59" i="28"/>
  <c r="L59" i="28"/>
  <c r="K59" i="28"/>
  <c r="J59" i="28"/>
  <c r="I59" i="28"/>
  <c r="J191" i="30"/>
  <c r="J9" i="27"/>
  <c r="I9" i="27"/>
  <c r="L9" i="27"/>
  <c r="M9" i="27"/>
  <c r="K9" i="27"/>
  <c r="G20" i="27"/>
  <c r="J17" i="27"/>
  <c r="I17" i="27"/>
  <c r="L17" i="27"/>
  <c r="M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M52" i="27"/>
  <c r="L52" i="27"/>
  <c r="K52" i="27"/>
  <c r="J60" i="27"/>
  <c r="I60" i="27"/>
  <c r="M60" i="27"/>
  <c r="L60" i="27"/>
  <c r="K60" i="27"/>
  <c r="C76" i="27"/>
  <c r="J69" i="27"/>
  <c r="I69" i="27"/>
  <c r="M69" i="27"/>
  <c r="L69" i="27"/>
  <c r="K69" i="27"/>
  <c r="J78" i="27"/>
  <c r="I78" i="27"/>
  <c r="M78" i="27"/>
  <c r="L78" i="27"/>
  <c r="K78" i="27"/>
  <c r="D90" i="27"/>
  <c r="J86" i="27"/>
  <c r="I86" i="27"/>
  <c r="M86" i="27"/>
  <c r="L86" i="27"/>
  <c r="K86" i="27"/>
  <c r="J95" i="27"/>
  <c r="I95" i="27"/>
  <c r="M95" i="27"/>
  <c r="L95" i="27"/>
  <c r="K95" i="27"/>
  <c r="E104" i="27"/>
  <c r="J103" i="27"/>
  <c r="I103" i="27"/>
  <c r="M103" i="27"/>
  <c r="L103" i="27"/>
  <c r="K103" i="27"/>
  <c r="F118" i="27"/>
  <c r="J112" i="27"/>
  <c r="I112" i="27"/>
  <c r="M112" i="27"/>
  <c r="L112" i="27"/>
  <c r="K112" i="27"/>
  <c r="J121" i="27"/>
  <c r="I121" i="27"/>
  <c r="M121" i="27"/>
  <c r="L121" i="27"/>
  <c r="K121" i="27"/>
  <c r="G132" i="27"/>
  <c r="J129" i="27"/>
  <c r="I129" i="27"/>
  <c r="M129" i="27"/>
  <c r="L129" i="27"/>
  <c r="K129" i="27"/>
  <c r="H146" i="27"/>
  <c r="J138" i="27"/>
  <c r="I138" i="27"/>
  <c r="M138" i="27"/>
  <c r="L138" i="27"/>
  <c r="K138" i="27"/>
  <c r="M157" i="27"/>
  <c r="L157" i="27"/>
  <c r="K157" i="27"/>
  <c r="J157" i="27"/>
  <c r="I157" i="27"/>
  <c r="M16" i="28"/>
  <c r="L16" i="28"/>
  <c r="K16" i="28"/>
  <c r="J16" i="28"/>
  <c r="I16" i="28"/>
  <c r="G62" i="28"/>
  <c r="M85" i="28"/>
  <c r="L85" i="28"/>
  <c r="K85" i="28"/>
  <c r="J85" i="28"/>
  <c r="I85" i="28"/>
  <c r="H263" i="30"/>
  <c r="I12" i="27"/>
  <c r="H20" i="27"/>
  <c r="M12" i="27"/>
  <c r="K12" i="27"/>
  <c r="L12" i="27"/>
  <c r="J12" i="27"/>
  <c r="I29" i="27"/>
  <c r="M29" i="27"/>
  <c r="L29" i="27"/>
  <c r="K29" i="27"/>
  <c r="J29" i="27"/>
  <c r="I38" i="27"/>
  <c r="M38" i="27"/>
  <c r="L38" i="27"/>
  <c r="K38" i="27"/>
  <c r="J38" i="27"/>
  <c r="I46" i="27"/>
  <c r="M46" i="27"/>
  <c r="L46" i="27"/>
  <c r="K46" i="27"/>
  <c r="J46" i="27"/>
  <c r="C62" i="27"/>
  <c r="I55" i="27"/>
  <c r="M55" i="27"/>
  <c r="L55" i="27"/>
  <c r="K55" i="27"/>
  <c r="J55" i="27"/>
  <c r="I64" i="27"/>
  <c r="M64" i="27"/>
  <c r="L64" i="27"/>
  <c r="K64" i="27"/>
  <c r="J64" i="27"/>
  <c r="D76" i="27"/>
  <c r="I72" i="27"/>
  <c r="M72" i="27"/>
  <c r="L72" i="27"/>
  <c r="K72" i="27"/>
  <c r="J72" i="27"/>
  <c r="I81" i="27"/>
  <c r="M81" i="27"/>
  <c r="L81" i="27"/>
  <c r="K81" i="27"/>
  <c r="J81" i="27"/>
  <c r="E90" i="27"/>
  <c r="I89" i="27"/>
  <c r="M89" i="27"/>
  <c r="L89" i="27"/>
  <c r="K89" i="27"/>
  <c r="J89" i="27"/>
  <c r="F104" i="27"/>
  <c r="I98" i="27"/>
  <c r="M98" i="27"/>
  <c r="L98" i="27"/>
  <c r="K98" i="27"/>
  <c r="J98" i="27"/>
  <c r="I107" i="27"/>
  <c r="M107" i="27"/>
  <c r="L107" i="27"/>
  <c r="K107" i="27"/>
  <c r="J107" i="27"/>
  <c r="G118" i="27"/>
  <c r="I115" i="27"/>
  <c r="M115" i="27"/>
  <c r="L115" i="27"/>
  <c r="K115" i="27"/>
  <c r="J115" i="27"/>
  <c r="I124" i="27"/>
  <c r="H132" i="27"/>
  <c r="M124" i="27"/>
  <c r="L124" i="27"/>
  <c r="K124" i="27"/>
  <c r="J124" i="27"/>
  <c r="I141" i="27"/>
  <c r="M141" i="27"/>
  <c r="L141" i="27"/>
  <c r="K141" i="27"/>
  <c r="J141" i="27"/>
  <c r="J148" i="27"/>
  <c r="M148" i="27"/>
  <c r="I148" i="27"/>
  <c r="L148" i="27"/>
  <c r="K148" i="27"/>
  <c r="M42" i="28"/>
  <c r="L42" i="28"/>
  <c r="K42" i="28"/>
  <c r="J42" i="28"/>
  <c r="I42" i="28"/>
  <c r="J31" i="30"/>
  <c r="M15" i="27"/>
  <c r="L15" i="27"/>
  <c r="J15" i="27"/>
  <c r="K15" i="27"/>
  <c r="I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K58" i="27"/>
  <c r="J58" i="27"/>
  <c r="I58" i="27"/>
  <c r="M67" i="27"/>
  <c r="L67" i="27"/>
  <c r="K67" i="27"/>
  <c r="J67" i="27"/>
  <c r="I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H118" i="27"/>
  <c r="M110" i="27"/>
  <c r="L110" i="27"/>
  <c r="K110" i="27"/>
  <c r="J110" i="27"/>
  <c r="I110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G132" i="28"/>
  <c r="D20" i="28"/>
  <c r="M68" i="28"/>
  <c r="L68" i="28"/>
  <c r="K68" i="28"/>
  <c r="J68" i="28"/>
  <c r="I68" i="28"/>
  <c r="H76" i="28"/>
  <c r="O37" i="30"/>
  <c r="N37" i="30"/>
  <c r="M152" i="27"/>
  <c r="K152" i="27"/>
  <c r="J152" i="27"/>
  <c r="I152" i="27"/>
  <c r="H160" i="27"/>
  <c r="L152" i="27"/>
  <c r="F32" i="30"/>
  <c r="L78" i="30"/>
  <c r="H98" i="30"/>
  <c r="M155" i="27"/>
  <c r="L155" i="27"/>
  <c r="K155" i="27"/>
  <c r="J155" i="27"/>
  <c r="I155" i="27"/>
  <c r="J10" i="30"/>
  <c r="F19" i="30"/>
  <c r="J39" i="30"/>
  <c r="J53" i="30"/>
  <c r="H63" i="30"/>
  <c r="F80" i="30"/>
  <c r="H142" i="30"/>
  <c r="L150" i="27"/>
  <c r="K150" i="27"/>
  <c r="I150" i="27"/>
  <c r="J150" i="27"/>
  <c r="M150" i="27"/>
  <c r="L158" i="27"/>
  <c r="K158" i="27"/>
  <c r="J158" i="27"/>
  <c r="I158" i="27"/>
  <c r="M158" i="27"/>
  <c r="J15" i="30"/>
  <c r="L33" i="30"/>
  <c r="J84" i="30"/>
  <c r="O81" i="30"/>
  <c r="N81" i="30"/>
  <c r="F122" i="30"/>
  <c r="O144" i="30"/>
  <c r="N144" i="30"/>
  <c r="J169" i="30"/>
  <c r="C160" i="27"/>
  <c r="K153" i="27"/>
  <c r="J153" i="27"/>
  <c r="M153" i="27"/>
  <c r="I153" i="27"/>
  <c r="L153" i="27"/>
  <c r="H41" i="30"/>
  <c r="L56" i="30"/>
  <c r="J104" i="30"/>
  <c r="L124" i="30"/>
  <c r="J156" i="27"/>
  <c r="I156" i="27"/>
  <c r="M156" i="27"/>
  <c r="L156" i="27"/>
  <c r="K156" i="27"/>
  <c r="F11" i="30"/>
  <c r="L13" i="30"/>
  <c r="H35" i="30"/>
  <c r="O79" i="30"/>
  <c r="N79" i="30"/>
  <c r="F57" i="30"/>
  <c r="J213" i="30"/>
  <c r="H97" i="31"/>
  <c r="I151" i="27"/>
  <c r="M151" i="27"/>
  <c r="L151" i="27"/>
  <c r="K151" i="27"/>
  <c r="J151" i="27"/>
  <c r="E160" i="27"/>
  <c r="I159" i="27"/>
  <c r="M159" i="27"/>
  <c r="L159" i="27"/>
  <c r="K159" i="27"/>
  <c r="J159" i="27"/>
  <c r="F14" i="30"/>
  <c r="L21" i="30"/>
  <c r="K145" i="27"/>
  <c r="M145" i="27"/>
  <c r="L145" i="27"/>
  <c r="J145" i="27"/>
  <c r="I145" i="27"/>
  <c r="F160" i="27"/>
  <c r="M154" i="27"/>
  <c r="L154" i="27"/>
  <c r="K154" i="27"/>
  <c r="J154" i="27"/>
  <c r="I154" i="27"/>
  <c r="H9" i="30"/>
  <c r="O11" i="30"/>
  <c r="N11" i="30"/>
  <c r="H17" i="30"/>
  <c r="L59" i="30"/>
  <c r="J253" i="30"/>
  <c r="O13" i="31"/>
  <c r="N13" i="31"/>
  <c r="L10" i="30"/>
  <c r="J12" i="30"/>
  <c r="H14" i="30"/>
  <c r="F16" i="30"/>
  <c r="O16" i="30"/>
  <c r="N16" i="30"/>
  <c r="L18" i="30"/>
  <c r="J20" i="30"/>
  <c r="L34" i="30"/>
  <c r="H36" i="30"/>
  <c r="O38" i="30"/>
  <c r="N38" i="30"/>
  <c r="H40" i="30"/>
  <c r="J41" i="30"/>
  <c r="N54" i="30"/>
  <c r="O54" i="30"/>
  <c r="F62" i="30"/>
  <c r="F100" i="30"/>
  <c r="J107" i="30"/>
  <c r="F125" i="30"/>
  <c r="L127" i="30"/>
  <c r="H145" i="30"/>
  <c r="O147" i="30"/>
  <c r="N147" i="30"/>
  <c r="L153" i="30"/>
  <c r="O169" i="30"/>
  <c r="N169" i="30"/>
  <c r="O191" i="30"/>
  <c r="N191" i="30"/>
  <c r="O213" i="30"/>
  <c r="N213" i="30"/>
  <c r="F240" i="30"/>
  <c r="J9" i="30"/>
  <c r="H11" i="30"/>
  <c r="F13" i="30"/>
  <c r="O13" i="30"/>
  <c r="N13" i="30"/>
  <c r="L15" i="30"/>
  <c r="J17" i="30"/>
  <c r="H19" i="30"/>
  <c r="F21" i="30"/>
  <c r="L31" i="30"/>
  <c r="H32" i="30"/>
  <c r="J35" i="30"/>
  <c r="F37" i="30"/>
  <c r="L39" i="30"/>
  <c r="F56" i="30"/>
  <c r="H62" i="30"/>
  <c r="H82" i="30"/>
  <c r="L102" i="30"/>
  <c r="H120" i="30"/>
  <c r="O122" i="30"/>
  <c r="N122" i="30"/>
  <c r="F130" i="30"/>
  <c r="H150" i="30"/>
  <c r="O165" i="30"/>
  <c r="N165" i="30"/>
  <c r="L175" i="30"/>
  <c r="O187" i="30"/>
  <c r="N187" i="30"/>
  <c r="L197" i="30"/>
  <c r="O209" i="30"/>
  <c r="N209" i="30"/>
  <c r="L233" i="30"/>
  <c r="L17" i="31"/>
  <c r="O59" i="31"/>
  <c r="N59" i="31"/>
  <c r="F10" i="30"/>
  <c r="O10" i="30"/>
  <c r="N10" i="30"/>
  <c r="L12" i="30"/>
  <c r="J14" i="30"/>
  <c r="H16" i="30"/>
  <c r="F18" i="30"/>
  <c r="L20" i="30"/>
  <c r="O34" i="30"/>
  <c r="N34" i="30"/>
  <c r="J36" i="30"/>
  <c r="F38" i="30"/>
  <c r="L40" i="30"/>
  <c r="O53" i="30"/>
  <c r="N53" i="30"/>
  <c r="F61" i="30"/>
  <c r="O80" i="30"/>
  <c r="N80" i="30"/>
  <c r="F84" i="30"/>
  <c r="H87" i="30"/>
  <c r="H97" i="30"/>
  <c r="F103" i="30"/>
  <c r="L105" i="30"/>
  <c r="H123" i="30"/>
  <c r="O125" i="30"/>
  <c r="N125" i="30"/>
  <c r="J143" i="30"/>
  <c r="F235" i="30"/>
  <c r="F21" i="31"/>
  <c r="H19" i="33"/>
  <c r="L9" i="30"/>
  <c r="J11" i="30"/>
  <c r="H13" i="30"/>
  <c r="F15" i="30"/>
  <c r="O15" i="30"/>
  <c r="N15" i="30"/>
  <c r="L17" i="30"/>
  <c r="J19" i="30"/>
  <c r="H21" i="30"/>
  <c r="N31" i="30"/>
  <c r="O31" i="30"/>
  <c r="H33" i="30"/>
  <c r="O35" i="30"/>
  <c r="N35" i="30"/>
  <c r="H37" i="30"/>
  <c r="F43" i="30"/>
  <c r="F87" i="30"/>
  <c r="H55" i="30"/>
  <c r="O57" i="30"/>
  <c r="N57" i="30"/>
  <c r="F65" i="30"/>
  <c r="F76" i="30"/>
  <c r="H79" i="30"/>
  <c r="L97" i="30"/>
  <c r="F99" i="30"/>
  <c r="O100" i="30"/>
  <c r="N100" i="30"/>
  <c r="F108" i="30"/>
  <c r="H128" i="30"/>
  <c r="J148" i="30"/>
  <c r="H10" i="30"/>
  <c r="F12" i="30"/>
  <c r="N12" i="30"/>
  <c r="O12" i="30"/>
  <c r="L14" i="30"/>
  <c r="J16" i="30"/>
  <c r="H18" i="30"/>
  <c r="F20" i="30"/>
  <c r="F31" i="30"/>
  <c r="L32" i="30"/>
  <c r="F34" i="30"/>
  <c r="L36" i="30"/>
  <c r="H38" i="30"/>
  <c r="H43" i="30"/>
  <c r="H85" i="30"/>
  <c r="F54" i="30"/>
  <c r="H60" i="30"/>
  <c r="F81" i="30"/>
  <c r="J99" i="30"/>
  <c r="H101" i="30"/>
  <c r="O103" i="30"/>
  <c r="N103" i="30"/>
  <c r="J121" i="30"/>
  <c r="H131" i="30"/>
  <c r="L141" i="30"/>
  <c r="H167" i="30"/>
  <c r="H189" i="30"/>
  <c r="H211" i="30"/>
  <c r="H260" i="30"/>
  <c r="F36" i="31"/>
  <c r="H36" i="33"/>
  <c r="F9" i="30"/>
  <c r="O9" i="30"/>
  <c r="N9" i="30"/>
  <c r="L11" i="30"/>
  <c r="J13" i="30"/>
  <c r="H15" i="30"/>
  <c r="F17" i="30"/>
  <c r="L19" i="30"/>
  <c r="J21" i="30"/>
  <c r="H31" i="30"/>
  <c r="J33" i="30"/>
  <c r="F35" i="30"/>
  <c r="L37" i="30"/>
  <c r="F39" i="30"/>
  <c r="F42" i="30"/>
  <c r="H54" i="30"/>
  <c r="O56" i="30"/>
  <c r="N56" i="30"/>
  <c r="F64" i="30"/>
  <c r="H86" i="30"/>
  <c r="H106" i="30"/>
  <c r="J126" i="30"/>
  <c r="F144" i="30"/>
  <c r="L146" i="30"/>
  <c r="L151" i="30"/>
  <c r="H163" i="30"/>
  <c r="F173" i="30"/>
  <c r="H185" i="30"/>
  <c r="F195" i="30"/>
  <c r="H207" i="30"/>
  <c r="F217" i="30"/>
  <c r="H230" i="30"/>
  <c r="J276" i="30"/>
  <c r="N9" i="31"/>
  <c r="O9" i="31"/>
  <c r="J36" i="31"/>
  <c r="F75" i="31"/>
  <c r="J78" i="33"/>
  <c r="L16" i="30"/>
  <c r="J18" i="30"/>
  <c r="H20" i="30"/>
  <c r="O32" i="30"/>
  <c r="N32" i="30"/>
  <c r="J34" i="30"/>
  <c r="J38" i="30"/>
  <c r="F40" i="30"/>
  <c r="J42" i="30"/>
  <c r="F53" i="30"/>
  <c r="H59" i="30"/>
  <c r="F75" i="30"/>
  <c r="O76" i="30"/>
  <c r="N76" i="30"/>
  <c r="H78" i="30"/>
  <c r="O99" i="30"/>
  <c r="N99" i="30"/>
  <c r="H109" i="30"/>
  <c r="L119" i="30"/>
  <c r="J129" i="30"/>
  <c r="F147" i="30"/>
  <c r="L149" i="30"/>
  <c r="L163" i="30"/>
  <c r="J173" i="30"/>
  <c r="L185" i="30"/>
  <c r="J195" i="30"/>
  <c r="L207" i="30"/>
  <c r="J217" i="30"/>
  <c r="O231" i="30"/>
  <c r="N231" i="30"/>
  <c r="H238" i="30"/>
  <c r="F277" i="30"/>
  <c r="L42" i="30"/>
  <c r="H57" i="30"/>
  <c r="F59" i="30"/>
  <c r="H65" i="30"/>
  <c r="H76" i="30"/>
  <c r="F97" i="30"/>
  <c r="N97" i="30"/>
  <c r="O97" i="30"/>
  <c r="L99" i="30"/>
  <c r="J101" i="30"/>
  <c r="H103" i="30"/>
  <c r="F105" i="30"/>
  <c r="L107" i="30"/>
  <c r="J109" i="30"/>
  <c r="F166" i="30"/>
  <c r="L168" i="30"/>
  <c r="H172" i="30"/>
  <c r="F188" i="30"/>
  <c r="L190" i="30"/>
  <c r="H194" i="30"/>
  <c r="F210" i="30"/>
  <c r="L212" i="30"/>
  <c r="H216" i="30"/>
  <c r="F232" i="30"/>
  <c r="J235" i="30"/>
  <c r="J258" i="30"/>
  <c r="J280" i="30"/>
  <c r="O37" i="31"/>
  <c r="N37" i="31"/>
  <c r="L77" i="31"/>
  <c r="J57" i="33"/>
  <c r="O75" i="30"/>
  <c r="N75" i="30"/>
  <c r="H81" i="30"/>
  <c r="F83" i="30"/>
  <c r="J98" i="30"/>
  <c r="H100" i="30"/>
  <c r="F102" i="30"/>
  <c r="O102" i="30"/>
  <c r="N102" i="30"/>
  <c r="L104" i="30"/>
  <c r="J106" i="30"/>
  <c r="H108" i="30"/>
  <c r="J120" i="30"/>
  <c r="H122" i="30"/>
  <c r="F124" i="30"/>
  <c r="O124" i="30"/>
  <c r="N124" i="30"/>
  <c r="L126" i="30"/>
  <c r="J128" i="30"/>
  <c r="H130" i="30"/>
  <c r="J142" i="30"/>
  <c r="H144" i="30"/>
  <c r="F146" i="30"/>
  <c r="O146" i="30"/>
  <c r="N146" i="30"/>
  <c r="H166" i="30"/>
  <c r="O168" i="30"/>
  <c r="N168" i="30"/>
  <c r="J172" i="30"/>
  <c r="H188" i="30"/>
  <c r="O190" i="30"/>
  <c r="N190" i="30"/>
  <c r="J194" i="30"/>
  <c r="H210" i="30"/>
  <c r="O212" i="30"/>
  <c r="N212" i="30"/>
  <c r="J216" i="30"/>
  <c r="H219" i="30"/>
  <c r="O235" i="30"/>
  <c r="N235" i="30"/>
  <c r="H237" i="30"/>
  <c r="H241" i="30"/>
  <c r="L251" i="30"/>
  <c r="J261" i="30"/>
  <c r="O10" i="31"/>
  <c r="N10" i="31"/>
  <c r="F32" i="31"/>
  <c r="H54" i="31"/>
  <c r="F64" i="31"/>
  <c r="L101" i="30"/>
  <c r="J103" i="30"/>
  <c r="H105" i="30"/>
  <c r="F107" i="30"/>
  <c r="L109" i="30"/>
  <c r="H119" i="30"/>
  <c r="F121" i="30"/>
  <c r="O121" i="30"/>
  <c r="N121" i="30"/>
  <c r="L123" i="30"/>
  <c r="J125" i="30"/>
  <c r="H127" i="30"/>
  <c r="F129" i="30"/>
  <c r="L131" i="30"/>
  <c r="H141" i="30"/>
  <c r="F143" i="30"/>
  <c r="O143" i="30"/>
  <c r="N143" i="30"/>
  <c r="L145" i="30"/>
  <c r="J147" i="30"/>
  <c r="H149" i="30"/>
  <c r="F151" i="30"/>
  <c r="F165" i="30"/>
  <c r="L167" i="30"/>
  <c r="H171" i="30"/>
  <c r="F187" i="30"/>
  <c r="L189" i="30"/>
  <c r="H193" i="30"/>
  <c r="F209" i="30"/>
  <c r="L211" i="30"/>
  <c r="H215" i="30"/>
  <c r="H229" i="30"/>
  <c r="L237" i="30"/>
  <c r="F239" i="30"/>
  <c r="F254" i="30"/>
  <c r="L256" i="30"/>
  <c r="O274" i="30"/>
  <c r="N274" i="30"/>
  <c r="L284" i="30"/>
  <c r="H109" i="31"/>
  <c r="L41" i="30"/>
  <c r="J43" i="30"/>
  <c r="H56" i="30"/>
  <c r="F58" i="30"/>
  <c r="H64" i="30"/>
  <c r="H75" i="30"/>
  <c r="F77" i="30"/>
  <c r="L98" i="30"/>
  <c r="J100" i="30"/>
  <c r="H102" i="30"/>
  <c r="F104" i="30"/>
  <c r="O104" i="30"/>
  <c r="N104" i="30"/>
  <c r="L106" i="30"/>
  <c r="J108" i="30"/>
  <c r="L120" i="30"/>
  <c r="J122" i="30"/>
  <c r="J165" i="30"/>
  <c r="F169" i="30"/>
  <c r="L171" i="30"/>
  <c r="H175" i="30"/>
  <c r="J187" i="30"/>
  <c r="F191" i="30"/>
  <c r="L193" i="30"/>
  <c r="H197" i="30"/>
  <c r="J209" i="30"/>
  <c r="F213" i="30"/>
  <c r="L215" i="30"/>
  <c r="L219" i="30"/>
  <c r="L229" i="30"/>
  <c r="F231" i="30"/>
  <c r="O232" i="30"/>
  <c r="N232" i="30"/>
  <c r="J239" i="30"/>
  <c r="F257" i="30"/>
  <c r="L259" i="30"/>
  <c r="J275" i="30"/>
  <c r="N278" i="30"/>
  <c r="O278" i="30"/>
  <c r="H285" i="30"/>
  <c r="N11" i="31"/>
  <c r="O11" i="31"/>
  <c r="L19" i="31"/>
  <c r="L39" i="31"/>
  <c r="O56" i="31"/>
  <c r="N56" i="31"/>
  <c r="J83" i="31"/>
  <c r="J32" i="30"/>
  <c r="H34" i="30"/>
  <c r="F36" i="30"/>
  <c r="N36" i="30"/>
  <c r="O36" i="30"/>
  <c r="L38" i="30"/>
  <c r="J40" i="30"/>
  <c r="H42" i="30"/>
  <c r="J97" i="30"/>
  <c r="H99" i="30"/>
  <c r="F101" i="30"/>
  <c r="N101" i="30"/>
  <c r="O101" i="30"/>
  <c r="L103" i="30"/>
  <c r="J105" i="30"/>
  <c r="H107" i="30"/>
  <c r="F109" i="30"/>
  <c r="H164" i="30"/>
  <c r="N166" i="30"/>
  <c r="O166" i="30"/>
  <c r="J170" i="30"/>
  <c r="F174" i="30"/>
  <c r="H186" i="30"/>
  <c r="N188" i="30"/>
  <c r="O188" i="30"/>
  <c r="J192" i="30"/>
  <c r="F196" i="30"/>
  <c r="H208" i="30"/>
  <c r="N210" i="30"/>
  <c r="O210" i="30"/>
  <c r="J214" i="30"/>
  <c r="F218" i="30"/>
  <c r="J231" i="30"/>
  <c r="L234" i="30"/>
  <c r="H252" i="30"/>
  <c r="O254" i="30"/>
  <c r="N254" i="30"/>
  <c r="F262" i="30"/>
  <c r="F282" i="30"/>
  <c r="N15" i="31"/>
  <c r="O15" i="31"/>
  <c r="L80" i="31"/>
  <c r="L34" i="31"/>
  <c r="H57" i="31"/>
  <c r="O12" i="33"/>
  <c r="N12" i="33"/>
  <c r="L41" i="33"/>
  <c r="F33" i="30"/>
  <c r="O33" i="30"/>
  <c r="N33" i="30"/>
  <c r="L35" i="30"/>
  <c r="J37" i="30"/>
  <c r="H39" i="30"/>
  <c r="F41" i="30"/>
  <c r="L43" i="30"/>
  <c r="F98" i="30"/>
  <c r="O98" i="30"/>
  <c r="N98" i="30"/>
  <c r="L100" i="30"/>
  <c r="J102" i="30"/>
  <c r="H104" i="30"/>
  <c r="F106" i="30"/>
  <c r="L108" i="30"/>
  <c r="J164" i="30"/>
  <c r="F168" i="30"/>
  <c r="L170" i="30"/>
  <c r="H174" i="30"/>
  <c r="J186" i="30"/>
  <c r="F190" i="30"/>
  <c r="L192" i="30"/>
  <c r="H196" i="30"/>
  <c r="J208" i="30"/>
  <c r="F212" i="30"/>
  <c r="L214" i="30"/>
  <c r="H233" i="30"/>
  <c r="J236" i="30"/>
  <c r="H255" i="30"/>
  <c r="O257" i="30"/>
  <c r="N257" i="30"/>
  <c r="H276" i="30"/>
  <c r="L279" i="30"/>
  <c r="O99" i="31"/>
  <c r="N99" i="31"/>
  <c r="J41" i="31"/>
  <c r="H14" i="33"/>
  <c r="F103" i="31"/>
  <c r="J33" i="31"/>
  <c r="H38" i="31"/>
  <c r="H62" i="31"/>
  <c r="F78" i="31"/>
  <c r="F104" i="31"/>
  <c r="H218" i="30"/>
  <c r="J230" i="30"/>
  <c r="H232" i="30"/>
  <c r="F234" i="30"/>
  <c r="O234" i="30"/>
  <c r="N234" i="30"/>
  <c r="L236" i="30"/>
  <c r="J238" i="30"/>
  <c r="H240" i="30"/>
  <c r="J252" i="30"/>
  <c r="H254" i="30"/>
  <c r="F256" i="30"/>
  <c r="O256" i="30"/>
  <c r="N256" i="30"/>
  <c r="L258" i="30"/>
  <c r="J260" i="30"/>
  <c r="H262" i="30"/>
  <c r="F274" i="30"/>
  <c r="L276" i="30"/>
  <c r="H278" i="30"/>
  <c r="O280" i="30"/>
  <c r="N280" i="30"/>
  <c r="H282" i="30"/>
  <c r="F9" i="31"/>
  <c r="F10" i="31"/>
  <c r="F11" i="31"/>
  <c r="F13" i="31"/>
  <c r="H21" i="31"/>
  <c r="H105" i="31"/>
  <c r="H32" i="31"/>
  <c r="O36" i="31"/>
  <c r="N36" i="31"/>
  <c r="F40" i="31"/>
  <c r="J55" i="31"/>
  <c r="H65" i="31"/>
  <c r="O75" i="33"/>
  <c r="N75" i="33"/>
  <c r="L105" i="33"/>
  <c r="I34" i="35"/>
  <c r="H34" i="35"/>
  <c r="L241" i="30"/>
  <c r="H251" i="30"/>
  <c r="F253" i="30"/>
  <c r="O253" i="30"/>
  <c r="N253" i="30"/>
  <c r="L255" i="30"/>
  <c r="J257" i="30"/>
  <c r="H259" i="30"/>
  <c r="F261" i="30"/>
  <c r="L263" i="30"/>
  <c r="J273" i="30"/>
  <c r="F279" i="30"/>
  <c r="L281" i="30"/>
  <c r="J282" i="30"/>
  <c r="H283" i="30"/>
  <c r="H9" i="31"/>
  <c r="H11" i="31"/>
  <c r="F15" i="31"/>
  <c r="F17" i="31"/>
  <c r="F18" i="31"/>
  <c r="F19" i="31"/>
  <c r="J21" i="31"/>
  <c r="J100" i="31"/>
  <c r="J32" i="31"/>
  <c r="H35" i="31"/>
  <c r="L38" i="31"/>
  <c r="L42" i="31"/>
  <c r="J60" i="31"/>
  <c r="H76" i="31"/>
  <c r="J99" i="31"/>
  <c r="J9" i="33"/>
  <c r="F16" i="33"/>
  <c r="J9" i="31"/>
  <c r="H13" i="31"/>
  <c r="H15" i="31"/>
  <c r="H16" i="31"/>
  <c r="H17" i="31"/>
  <c r="H19" i="31"/>
  <c r="O32" i="31"/>
  <c r="N32" i="31"/>
  <c r="F37" i="31"/>
  <c r="J40" i="31"/>
  <c r="J63" i="31"/>
  <c r="F62" i="33"/>
  <c r="L97" i="33"/>
  <c r="I11" i="35"/>
  <c r="H11" i="35"/>
  <c r="J11" i="31"/>
  <c r="J13" i="31"/>
  <c r="J14" i="31"/>
  <c r="J15" i="31"/>
  <c r="J17" i="31"/>
  <c r="L20" i="31"/>
  <c r="F56" i="31"/>
  <c r="F87" i="31"/>
  <c r="J107" i="31"/>
  <c r="F54" i="33"/>
  <c r="L9" i="31"/>
  <c r="L11" i="31"/>
  <c r="L12" i="31"/>
  <c r="L13" i="31"/>
  <c r="L15" i="31"/>
  <c r="J19" i="31"/>
  <c r="H34" i="31"/>
  <c r="H43" i="31"/>
  <c r="F59" i="31"/>
  <c r="J79" i="31"/>
  <c r="H82" i="31"/>
  <c r="F81" i="33"/>
  <c r="F34" i="31"/>
  <c r="J38" i="31"/>
  <c r="F42" i="31"/>
  <c r="F53" i="31"/>
  <c r="J57" i="31"/>
  <c r="F61" i="31"/>
  <c r="J65" i="31"/>
  <c r="J76" i="31"/>
  <c r="F80" i="31"/>
  <c r="J81" i="31"/>
  <c r="L64" i="33"/>
  <c r="L14" i="33"/>
  <c r="F56" i="33"/>
  <c r="F60" i="33"/>
  <c r="F79" i="33"/>
  <c r="O81" i="33"/>
  <c r="N81" i="33"/>
  <c r="L103" i="33"/>
  <c r="F10" i="38"/>
  <c r="H10" i="31"/>
  <c r="F12" i="31"/>
  <c r="O12" i="31"/>
  <c r="N12" i="31"/>
  <c r="L14" i="31"/>
  <c r="J16" i="31"/>
  <c r="H18" i="31"/>
  <c r="F20" i="31"/>
  <c r="F31" i="31"/>
  <c r="J35" i="31"/>
  <c r="F39" i="31"/>
  <c r="F13" i="33"/>
  <c r="L31" i="33"/>
  <c r="F58" i="33"/>
  <c r="H42" i="31"/>
  <c r="F55" i="31"/>
  <c r="J59" i="31"/>
  <c r="F63" i="31"/>
  <c r="J78" i="31"/>
  <c r="J103" i="31"/>
  <c r="O16" i="33"/>
  <c r="N16" i="33"/>
  <c r="L33" i="33"/>
  <c r="F77" i="33"/>
  <c r="O79" i="33"/>
  <c r="N79" i="33"/>
  <c r="F85" i="33"/>
  <c r="L101" i="33"/>
  <c r="J10" i="31"/>
  <c r="H12" i="31"/>
  <c r="F14" i="31"/>
  <c r="O14" i="31"/>
  <c r="N14" i="31"/>
  <c r="L16" i="31"/>
  <c r="J18" i="31"/>
  <c r="H20" i="31"/>
  <c r="L18" i="33"/>
  <c r="F20" i="33"/>
  <c r="L35" i="33"/>
  <c r="L21" i="31"/>
  <c r="J34" i="31"/>
  <c r="F38" i="31"/>
  <c r="J42" i="31"/>
  <c r="J53" i="31"/>
  <c r="F57" i="31"/>
  <c r="J61" i="31"/>
  <c r="F65" i="31"/>
  <c r="F76" i="31"/>
  <c r="L10" i="33"/>
  <c r="F12" i="33"/>
  <c r="O13" i="33"/>
  <c r="N13" i="33"/>
  <c r="L37" i="33"/>
  <c r="F64" i="33"/>
  <c r="F75" i="33"/>
  <c r="O77" i="33"/>
  <c r="N77" i="33"/>
  <c r="F83" i="33"/>
  <c r="L99" i="33"/>
  <c r="L107" i="33"/>
  <c r="L10" i="31"/>
  <c r="J12" i="31"/>
  <c r="H14" i="31"/>
  <c r="F16" i="31"/>
  <c r="O16" i="31"/>
  <c r="N16" i="31"/>
  <c r="L18" i="31"/>
  <c r="J20" i="31"/>
  <c r="F42" i="33"/>
  <c r="L15" i="33"/>
  <c r="L39" i="33"/>
  <c r="O16" i="35"/>
  <c r="P16" i="35"/>
  <c r="N136" i="38"/>
  <c r="M136" i="38"/>
  <c r="L136" i="38"/>
  <c r="O136" i="38"/>
  <c r="K136" i="38"/>
  <c r="L9" i="33"/>
  <c r="F15" i="33"/>
  <c r="L17" i="33"/>
  <c r="O31" i="33"/>
  <c r="N31" i="33"/>
  <c r="O33" i="33"/>
  <c r="N33" i="33"/>
  <c r="F76" i="33"/>
  <c r="O76" i="33"/>
  <c r="N76" i="33"/>
  <c r="O78" i="33"/>
  <c r="N78" i="33"/>
  <c r="O80" i="33"/>
  <c r="N80" i="33"/>
  <c r="O82" i="33"/>
  <c r="N82" i="33"/>
  <c r="P18" i="35"/>
  <c r="O18" i="35"/>
  <c r="H8" i="37"/>
  <c r="G8" i="37"/>
  <c r="I8" i="37"/>
  <c r="Q9" i="40"/>
  <c r="T9" i="40"/>
  <c r="S9" i="40"/>
  <c r="R9" i="40"/>
  <c r="P9" i="40"/>
  <c r="N7" i="38"/>
  <c r="M7" i="38"/>
  <c r="L7" i="38"/>
  <c r="Q9" i="39"/>
  <c r="P9" i="39"/>
  <c r="T9" i="39"/>
  <c r="S9" i="39"/>
  <c r="R9" i="39"/>
  <c r="T15" i="41"/>
  <c r="R15" i="41"/>
  <c r="Q15" i="41"/>
  <c r="P15" i="41"/>
  <c r="S15" i="41"/>
  <c r="T8" i="37"/>
  <c r="S8" i="37"/>
  <c r="R8" i="37"/>
  <c r="P8" i="37"/>
  <c r="O8" i="37"/>
  <c r="Q8" i="37"/>
  <c r="H6" i="37"/>
  <c r="G6" i="37"/>
  <c r="F6" i="39"/>
  <c r="J11" i="39"/>
  <c r="I11" i="39"/>
  <c r="H11" i="39"/>
  <c r="K137" i="40"/>
  <c r="O137" i="40"/>
  <c r="N137" i="40"/>
  <c r="M137" i="40"/>
  <c r="L137" i="40"/>
  <c r="L6" i="37"/>
  <c r="K6" i="37"/>
  <c r="C11" i="37"/>
  <c r="R7" i="38"/>
  <c r="Q7" i="38"/>
  <c r="T7" i="38"/>
  <c r="S7" i="38"/>
  <c r="P7" i="38"/>
  <c r="AA19" i="38"/>
  <c r="D11" i="37"/>
  <c r="J9" i="38"/>
  <c r="I9" i="38"/>
  <c r="M9" i="38"/>
  <c r="H9" i="38"/>
  <c r="J7" i="39"/>
  <c r="I7" i="39"/>
  <c r="H7" i="39"/>
  <c r="H7" i="40"/>
  <c r="J7" i="40"/>
  <c r="I7" i="40"/>
  <c r="Q10" i="37"/>
  <c r="T10" i="37"/>
  <c r="S10" i="37"/>
  <c r="P10" i="37"/>
  <c r="O10" i="37"/>
  <c r="R10" i="37"/>
  <c r="F7" i="39"/>
  <c r="M7" i="39"/>
  <c r="L7" i="39"/>
  <c r="N7" i="39"/>
  <c r="L9" i="40"/>
  <c r="N9" i="40"/>
  <c r="E11" i="37"/>
  <c r="M128" i="37"/>
  <c r="O128" i="37"/>
  <c r="N128" i="37"/>
  <c r="L128" i="37"/>
  <c r="K128" i="37"/>
  <c r="F6" i="38"/>
  <c r="J11" i="38"/>
  <c r="I11" i="38"/>
  <c r="H11" i="38"/>
  <c r="F12" i="38"/>
  <c r="T11" i="39"/>
  <c r="S11" i="39"/>
  <c r="R11" i="39"/>
  <c r="Q11" i="39"/>
  <c r="P11" i="39"/>
  <c r="P7" i="40"/>
  <c r="T7" i="40"/>
  <c r="AA19" i="40" s="1"/>
  <c r="S7" i="40"/>
  <c r="R7" i="40"/>
  <c r="Q7" i="40"/>
  <c r="M7" i="41"/>
  <c r="N7" i="41"/>
  <c r="L7" i="41"/>
  <c r="O136" i="41"/>
  <c r="M136" i="41"/>
  <c r="N136" i="41"/>
  <c r="J146" i="41"/>
  <c r="L136" i="41"/>
  <c r="M7" i="37"/>
  <c r="L7" i="37"/>
  <c r="K7" i="37"/>
  <c r="I9" i="37"/>
  <c r="H9" i="37"/>
  <c r="G9" i="37"/>
  <c r="F11" i="37"/>
  <c r="S9" i="37"/>
  <c r="N11" i="37"/>
  <c r="R9" i="37"/>
  <c r="Q9" i="37"/>
  <c r="P9" i="37"/>
  <c r="T9" i="37"/>
  <c r="O9" i="37"/>
  <c r="I10" i="37"/>
  <c r="H10" i="37"/>
  <c r="G10" i="37"/>
  <c r="C129" i="37"/>
  <c r="T7" i="39"/>
  <c r="AA19" i="39" s="1"/>
  <c r="R7" i="39"/>
  <c r="Q7" i="39"/>
  <c r="P7" i="39"/>
  <c r="S7" i="39"/>
  <c r="N14" i="41"/>
  <c r="M14" i="41"/>
  <c r="L14" i="41"/>
  <c r="L124" i="37"/>
  <c r="O124" i="37"/>
  <c r="N124" i="37"/>
  <c r="M124" i="37"/>
  <c r="D129" i="37"/>
  <c r="F9" i="38"/>
  <c r="H6" i="38"/>
  <c r="J6" i="38"/>
  <c r="I6" i="38"/>
  <c r="N11" i="38"/>
  <c r="M11" i="38"/>
  <c r="L11" i="38"/>
  <c r="F12" i="39"/>
  <c r="O136" i="39"/>
  <c r="N136" i="39"/>
  <c r="M136" i="39"/>
  <c r="L136" i="39"/>
  <c r="K136" i="39"/>
  <c r="J6" i="40"/>
  <c r="I6" i="40"/>
  <c r="H6" i="40"/>
  <c r="M8" i="40"/>
  <c r="J8" i="40"/>
  <c r="I8" i="40"/>
  <c r="H8" i="40"/>
  <c r="Q7" i="41"/>
  <c r="P7" i="41"/>
  <c r="T7" i="41"/>
  <c r="S7" i="41"/>
  <c r="R7" i="41"/>
  <c r="F8" i="41"/>
  <c r="L8" i="37"/>
  <c r="K8" i="37"/>
  <c r="M8" i="37"/>
  <c r="I137" i="38"/>
  <c r="H137" i="38"/>
  <c r="G137" i="38"/>
  <c r="O140" i="41"/>
  <c r="N140" i="41"/>
  <c r="M140" i="41"/>
  <c r="L140" i="41"/>
  <c r="L10" i="37"/>
  <c r="K10" i="37"/>
  <c r="M10" i="37"/>
  <c r="F8" i="38"/>
  <c r="R11" i="38"/>
  <c r="Q11" i="38"/>
  <c r="P11" i="38"/>
  <c r="T11" i="38"/>
  <c r="S11" i="38"/>
  <c r="L137" i="38"/>
  <c r="K137" i="38"/>
  <c r="O137" i="38"/>
  <c r="M137" i="38"/>
  <c r="N137" i="38"/>
  <c r="F8" i="39"/>
  <c r="R6" i="40"/>
  <c r="T6" i="40"/>
  <c r="S6" i="40"/>
  <c r="Q6" i="40"/>
  <c r="P6" i="40"/>
  <c r="D16" i="41"/>
  <c r="R6" i="37"/>
  <c r="Q6" i="37"/>
  <c r="P6" i="37"/>
  <c r="O6" i="37"/>
  <c r="I7" i="37"/>
  <c r="H7" i="37"/>
  <c r="G7" i="37"/>
  <c r="T7" i="37"/>
  <c r="R7" i="37"/>
  <c r="Q7" i="37"/>
  <c r="S7" i="37"/>
  <c r="P7" i="37"/>
  <c r="O7" i="37"/>
  <c r="J11" i="37"/>
  <c r="M9" i="37"/>
  <c r="L9" i="37"/>
  <c r="K9" i="37"/>
  <c r="O134" i="39"/>
  <c r="N134" i="39"/>
  <c r="M134" i="39"/>
  <c r="L134" i="39"/>
  <c r="K134" i="39"/>
  <c r="I135" i="39"/>
  <c r="H135" i="39"/>
  <c r="G135" i="39"/>
  <c r="Q11" i="40"/>
  <c r="P11" i="40"/>
  <c r="T11" i="40"/>
  <c r="S11" i="40"/>
  <c r="R11" i="40"/>
  <c r="L136" i="40"/>
  <c r="K136" i="40"/>
  <c r="O136" i="40"/>
  <c r="N136" i="40"/>
  <c r="M136" i="40"/>
  <c r="M9" i="41"/>
  <c r="L9" i="41"/>
  <c r="N9" i="41"/>
  <c r="F14" i="41"/>
  <c r="H12" i="38"/>
  <c r="J12" i="38"/>
  <c r="I12" i="38"/>
  <c r="T12" i="38"/>
  <c r="S12" i="38"/>
  <c r="P12" i="38"/>
  <c r="R12" i="38"/>
  <c r="Q12" i="38"/>
  <c r="O138" i="38"/>
  <c r="N138" i="38"/>
  <c r="L138" i="38"/>
  <c r="K138" i="38"/>
  <c r="M138" i="38"/>
  <c r="I137" i="39"/>
  <c r="H137" i="39"/>
  <c r="G137" i="39"/>
  <c r="F6" i="41"/>
  <c r="E16" i="41"/>
  <c r="F16" i="41" s="1"/>
  <c r="N135" i="38"/>
  <c r="M135" i="38"/>
  <c r="K135" i="38"/>
  <c r="O135" i="38"/>
  <c r="L135" i="38"/>
  <c r="J12" i="39"/>
  <c r="I12" i="39"/>
  <c r="H12" i="39"/>
  <c r="S12" i="39"/>
  <c r="R12" i="39"/>
  <c r="Q12" i="39"/>
  <c r="P12" i="39"/>
  <c r="T12" i="39"/>
  <c r="I134" i="39"/>
  <c r="H134" i="39"/>
  <c r="G134" i="39"/>
  <c r="N138" i="39"/>
  <c r="M138" i="39"/>
  <c r="L138" i="39"/>
  <c r="K138" i="39"/>
  <c r="O138" i="39"/>
  <c r="C16" i="42"/>
  <c r="I136" i="38"/>
  <c r="H136" i="38"/>
  <c r="G136" i="38"/>
  <c r="M135" i="39"/>
  <c r="L135" i="39"/>
  <c r="K135" i="39"/>
  <c r="O135" i="39"/>
  <c r="N135" i="39"/>
  <c r="F9" i="40"/>
  <c r="N6" i="40"/>
  <c r="M6" i="40"/>
  <c r="L6" i="40"/>
  <c r="N7" i="40"/>
  <c r="M7" i="40"/>
  <c r="L7" i="40"/>
  <c r="I11" i="40"/>
  <c r="H11" i="40"/>
  <c r="J11" i="40"/>
  <c r="O138" i="42"/>
  <c r="L138" i="42"/>
  <c r="N138" i="42"/>
  <c r="M138" i="42"/>
  <c r="R7" i="43"/>
  <c r="Q7" i="43"/>
  <c r="P7" i="43"/>
  <c r="S7" i="43"/>
  <c r="T7" i="43"/>
  <c r="F10" i="39"/>
  <c r="M11" i="39"/>
  <c r="L11" i="39"/>
  <c r="N11" i="39"/>
  <c r="H136" i="39"/>
  <c r="G136" i="39"/>
  <c r="I136" i="39"/>
  <c r="I9" i="40"/>
  <c r="M9" i="40"/>
  <c r="J9" i="40"/>
  <c r="H9" i="40"/>
  <c r="I135" i="40"/>
  <c r="H135" i="40"/>
  <c r="G135" i="40"/>
  <c r="H136" i="40"/>
  <c r="I136" i="40"/>
  <c r="G136" i="40"/>
  <c r="M138" i="41"/>
  <c r="O138" i="41"/>
  <c r="N138" i="41"/>
  <c r="L138" i="41"/>
  <c r="M142" i="41"/>
  <c r="O142" i="41"/>
  <c r="N142" i="41"/>
  <c r="L142" i="41"/>
  <c r="R15" i="42"/>
  <c r="T15" i="42"/>
  <c r="S15" i="42"/>
  <c r="P15" i="42"/>
  <c r="Q15" i="42"/>
  <c r="D20" i="44"/>
  <c r="F7" i="38"/>
  <c r="F11" i="38"/>
  <c r="L12" i="38"/>
  <c r="N12" i="38"/>
  <c r="M12" i="38"/>
  <c r="G138" i="38"/>
  <c r="I138" i="38"/>
  <c r="H138" i="38"/>
  <c r="K137" i="39"/>
  <c r="O137" i="39"/>
  <c r="N137" i="39"/>
  <c r="L137" i="39"/>
  <c r="M137" i="39"/>
  <c r="J10" i="40"/>
  <c r="I10" i="40"/>
  <c r="H10" i="40"/>
  <c r="S10" i="40"/>
  <c r="AA20" i="40"/>
  <c r="R10" i="40"/>
  <c r="Q10" i="40"/>
  <c r="P10" i="40"/>
  <c r="T10" i="40"/>
  <c r="M11" i="40"/>
  <c r="L11" i="40"/>
  <c r="N11" i="40"/>
  <c r="F12" i="40"/>
  <c r="F11" i="41"/>
  <c r="D146" i="41"/>
  <c r="R8" i="42"/>
  <c r="P8" i="42"/>
  <c r="T8" i="42"/>
  <c r="S8" i="42"/>
  <c r="Q8" i="42"/>
  <c r="L137" i="42"/>
  <c r="N137" i="42"/>
  <c r="O137" i="42"/>
  <c r="M137" i="42"/>
  <c r="I135" i="38"/>
  <c r="H135" i="38"/>
  <c r="G135" i="38"/>
  <c r="F11" i="39"/>
  <c r="N12" i="39"/>
  <c r="M12" i="39"/>
  <c r="L12" i="39"/>
  <c r="I138" i="39"/>
  <c r="H138" i="39"/>
  <c r="G138" i="39"/>
  <c r="N134" i="40"/>
  <c r="M134" i="40"/>
  <c r="O134" i="40"/>
  <c r="L134" i="40"/>
  <c r="K134" i="40"/>
  <c r="M135" i="40"/>
  <c r="O135" i="40"/>
  <c r="N135" i="40"/>
  <c r="L135" i="40"/>
  <c r="K135" i="40"/>
  <c r="L139" i="41"/>
  <c r="N139" i="41"/>
  <c r="O139" i="41"/>
  <c r="M139" i="41"/>
  <c r="I139" i="42"/>
  <c r="H139" i="42"/>
  <c r="G139" i="42"/>
  <c r="F12" i="41"/>
  <c r="F15" i="41"/>
  <c r="O144" i="41"/>
  <c r="M144" i="41"/>
  <c r="N144" i="41"/>
  <c r="L144" i="41"/>
  <c r="E16" i="42"/>
  <c r="F16" i="42" s="1"/>
  <c r="F6" i="42"/>
  <c r="T9" i="42"/>
  <c r="S9" i="42"/>
  <c r="P9" i="42"/>
  <c r="R9" i="42"/>
  <c r="Q9" i="42"/>
  <c r="T10" i="42"/>
  <c r="S10" i="42"/>
  <c r="P10" i="42"/>
  <c r="R10" i="42"/>
  <c r="Q10" i="42"/>
  <c r="T11" i="42"/>
  <c r="S11" i="42"/>
  <c r="P11" i="42"/>
  <c r="R11" i="42"/>
  <c r="Q11" i="42"/>
  <c r="R12" i="42"/>
  <c r="T12" i="42"/>
  <c r="P12" i="42"/>
  <c r="S12" i="42"/>
  <c r="Q12" i="42"/>
  <c r="P13" i="42"/>
  <c r="T13" i="42"/>
  <c r="Q13" i="42"/>
  <c r="S13" i="42"/>
  <c r="R13" i="42"/>
  <c r="D146" i="42"/>
  <c r="I136" i="43"/>
  <c r="F146" i="43"/>
  <c r="H136" i="43"/>
  <c r="K136" i="43" s="1"/>
  <c r="G136" i="43"/>
  <c r="G137" i="40"/>
  <c r="I137" i="40"/>
  <c r="H137" i="40"/>
  <c r="J6" i="42"/>
  <c r="I6" i="42"/>
  <c r="G16" i="42"/>
  <c r="H6" i="42"/>
  <c r="F7" i="42"/>
  <c r="F8" i="43"/>
  <c r="J15" i="43"/>
  <c r="I15" i="43"/>
  <c r="H15" i="43"/>
  <c r="H12" i="40"/>
  <c r="J12" i="40"/>
  <c r="I12" i="40"/>
  <c r="S12" i="40"/>
  <c r="T12" i="40"/>
  <c r="R12" i="40"/>
  <c r="Q12" i="40"/>
  <c r="P12" i="40"/>
  <c r="N138" i="40"/>
  <c r="O138" i="40"/>
  <c r="M138" i="40"/>
  <c r="L138" i="40"/>
  <c r="K138" i="40"/>
  <c r="R15" i="43"/>
  <c r="Q15" i="43"/>
  <c r="P15" i="43"/>
  <c r="S15" i="43"/>
  <c r="T15" i="43"/>
  <c r="D14" i="45"/>
  <c r="N6" i="42"/>
  <c r="L6" i="42"/>
  <c r="K16" i="42"/>
  <c r="M6" i="42"/>
  <c r="J8" i="42"/>
  <c r="H8" i="42"/>
  <c r="I8" i="42"/>
  <c r="F9" i="42"/>
  <c r="F15" i="42"/>
  <c r="I143" i="42"/>
  <c r="H143" i="42"/>
  <c r="G143" i="42"/>
  <c r="J11" i="43"/>
  <c r="I11" i="43"/>
  <c r="H11" i="43"/>
  <c r="N13" i="43"/>
  <c r="M13" i="43"/>
  <c r="L13" i="43"/>
  <c r="M140" i="43"/>
  <c r="L140" i="43"/>
  <c r="O140" i="43"/>
  <c r="N140" i="43"/>
  <c r="F10" i="41"/>
  <c r="L7" i="42"/>
  <c r="N7" i="42"/>
  <c r="M7" i="42"/>
  <c r="H9" i="42"/>
  <c r="J9" i="42"/>
  <c r="I9" i="42"/>
  <c r="F10" i="42"/>
  <c r="H14" i="42"/>
  <c r="J14" i="42"/>
  <c r="I14" i="42"/>
  <c r="J15" i="42"/>
  <c r="H15" i="42"/>
  <c r="I15" i="42"/>
  <c r="I144" i="43"/>
  <c r="H144" i="43"/>
  <c r="K144" i="43" s="1"/>
  <c r="G144" i="43"/>
  <c r="R6" i="42"/>
  <c r="O16" i="42"/>
  <c r="Q6" i="42"/>
  <c r="T6" i="42"/>
  <c r="P6" i="42"/>
  <c r="S6" i="42"/>
  <c r="N8" i="42"/>
  <c r="M8" i="42"/>
  <c r="L8" i="42"/>
  <c r="N9" i="43"/>
  <c r="M9" i="43"/>
  <c r="L9" i="43"/>
  <c r="R11" i="43"/>
  <c r="Q11" i="43"/>
  <c r="P11" i="43"/>
  <c r="T11" i="43"/>
  <c r="S11" i="43"/>
  <c r="L141" i="43"/>
  <c r="O141" i="43"/>
  <c r="N141" i="43"/>
  <c r="M141" i="43"/>
  <c r="D12" i="44"/>
  <c r="D8" i="46"/>
  <c r="F11" i="40"/>
  <c r="N12" i="40"/>
  <c r="M12" i="40"/>
  <c r="L12" i="40"/>
  <c r="I138" i="40"/>
  <c r="H138" i="40"/>
  <c r="G138" i="40"/>
  <c r="N141" i="41"/>
  <c r="L141" i="41"/>
  <c r="O141" i="41"/>
  <c r="M141" i="41"/>
  <c r="L15" i="42"/>
  <c r="N15" i="42"/>
  <c r="M15" i="42"/>
  <c r="J7" i="43"/>
  <c r="I7" i="43"/>
  <c r="H7" i="43"/>
  <c r="F12" i="43"/>
  <c r="H145" i="43"/>
  <c r="K145" i="43" s="1"/>
  <c r="G145" i="43"/>
  <c r="I145" i="43"/>
  <c r="D16" i="46"/>
  <c r="D16" i="42"/>
  <c r="F11" i="42"/>
  <c r="F12" i="42"/>
  <c r="F13" i="42"/>
  <c r="F14" i="42"/>
  <c r="T14" i="42"/>
  <c r="Q14" i="42"/>
  <c r="S14" i="42"/>
  <c r="R14" i="42"/>
  <c r="P14" i="42"/>
  <c r="E16" i="43"/>
  <c r="F16" i="43" s="1"/>
  <c r="F6" i="43"/>
  <c r="R9" i="43"/>
  <c r="T9" i="43"/>
  <c r="Q9" i="43"/>
  <c r="P9" i="43"/>
  <c r="S9" i="43"/>
  <c r="N11" i="43"/>
  <c r="M11" i="43"/>
  <c r="L11" i="43"/>
  <c r="J13" i="43"/>
  <c r="I13" i="43"/>
  <c r="H13" i="43"/>
  <c r="F14" i="43"/>
  <c r="M136" i="43"/>
  <c r="O136" i="43"/>
  <c r="J146" i="43"/>
  <c r="L136" i="43"/>
  <c r="N136" i="43"/>
  <c r="I140" i="43"/>
  <c r="H140" i="43"/>
  <c r="K140" i="43" s="1"/>
  <c r="G140" i="43"/>
  <c r="J10" i="42"/>
  <c r="I10" i="42"/>
  <c r="H10" i="42"/>
  <c r="J11" i="42"/>
  <c r="I11" i="42"/>
  <c r="H11" i="42"/>
  <c r="J12" i="42"/>
  <c r="I12" i="42"/>
  <c r="H12" i="42"/>
  <c r="H13" i="42"/>
  <c r="J13" i="42"/>
  <c r="I13" i="42"/>
  <c r="G138" i="42"/>
  <c r="I138" i="42"/>
  <c r="H138" i="42"/>
  <c r="H6" i="43"/>
  <c r="G16" i="43"/>
  <c r="J6" i="43"/>
  <c r="I6" i="43"/>
  <c r="F7" i="43"/>
  <c r="P10" i="43"/>
  <c r="T10" i="43"/>
  <c r="S10" i="43"/>
  <c r="R10" i="43"/>
  <c r="Q10" i="43"/>
  <c r="L12" i="43"/>
  <c r="N12" i="43"/>
  <c r="M12" i="43"/>
  <c r="H14" i="43"/>
  <c r="J14" i="43"/>
  <c r="I14" i="43"/>
  <c r="F15" i="43"/>
  <c r="N143" i="43"/>
  <c r="M143" i="43"/>
  <c r="L143" i="43"/>
  <c r="O143" i="43"/>
  <c r="H140" i="42"/>
  <c r="G140" i="42"/>
  <c r="I140" i="42"/>
  <c r="H141" i="42"/>
  <c r="K141" i="42" s="1"/>
  <c r="I141" i="42"/>
  <c r="G141" i="42"/>
  <c r="I144" i="42"/>
  <c r="H144" i="42"/>
  <c r="G144" i="42"/>
  <c r="N7" i="43"/>
  <c r="M7" i="43"/>
  <c r="L7" i="43"/>
  <c r="J9" i="43"/>
  <c r="I9" i="43"/>
  <c r="H9" i="43"/>
  <c r="F10" i="43"/>
  <c r="R13" i="43"/>
  <c r="T13" i="43"/>
  <c r="Q13" i="43"/>
  <c r="P13" i="43"/>
  <c r="S13" i="43"/>
  <c r="N15" i="43"/>
  <c r="M15" i="43"/>
  <c r="L15" i="43"/>
  <c r="M144" i="43"/>
  <c r="O144" i="43"/>
  <c r="L144" i="43"/>
  <c r="N144" i="43"/>
  <c r="H7" i="42"/>
  <c r="J7" i="42"/>
  <c r="I7" i="42"/>
  <c r="P7" i="42"/>
  <c r="T7" i="42"/>
  <c r="R7" i="42"/>
  <c r="S7" i="42"/>
  <c r="Q7" i="42"/>
  <c r="F8" i="42"/>
  <c r="L9" i="42"/>
  <c r="N9" i="42"/>
  <c r="M9" i="42"/>
  <c r="L12" i="42"/>
  <c r="N12" i="42"/>
  <c r="M12" i="42"/>
  <c r="L13" i="42"/>
  <c r="N13" i="42"/>
  <c r="M13" i="42"/>
  <c r="N14" i="42"/>
  <c r="L14" i="42"/>
  <c r="M14" i="42"/>
  <c r="H137" i="43"/>
  <c r="K137" i="43" s="1"/>
  <c r="G137" i="43"/>
  <c r="I137" i="43"/>
  <c r="D8" i="44"/>
  <c r="D16" i="44"/>
  <c r="D10" i="45"/>
  <c r="D18" i="45"/>
  <c r="D12" i="46"/>
  <c r="D20" i="46"/>
  <c r="N10" i="42"/>
  <c r="M10" i="42"/>
  <c r="L10" i="42"/>
  <c r="L11" i="42"/>
  <c r="N11" i="42"/>
  <c r="M11" i="42"/>
  <c r="I136" i="42"/>
  <c r="F146" i="42"/>
  <c r="H136" i="42"/>
  <c r="K136" i="42" s="1"/>
  <c r="G136" i="42"/>
  <c r="P6" i="43"/>
  <c r="T6" i="43"/>
  <c r="O16" i="43"/>
  <c r="S6" i="43"/>
  <c r="R6" i="43"/>
  <c r="Q6" i="43"/>
  <c r="L8" i="43"/>
  <c r="N8" i="43"/>
  <c r="M8" i="43"/>
  <c r="H10" i="43"/>
  <c r="J10" i="43"/>
  <c r="I10" i="43"/>
  <c r="F11" i="43"/>
  <c r="P14" i="43"/>
  <c r="T14" i="43"/>
  <c r="S14" i="43"/>
  <c r="R14" i="43"/>
  <c r="Q14" i="43"/>
  <c r="I139" i="43"/>
  <c r="H139" i="43"/>
  <c r="K139" i="43" s="1"/>
  <c r="G139" i="43"/>
  <c r="D146" i="43"/>
  <c r="O138" i="43"/>
  <c r="N138" i="43"/>
  <c r="M138" i="43"/>
  <c r="L138" i="43"/>
  <c r="G142" i="43"/>
  <c r="I142" i="43"/>
  <c r="H142" i="43"/>
  <c r="K142" i="43" s="1"/>
  <c r="I137" i="42"/>
  <c r="G137" i="42"/>
  <c r="H137" i="42"/>
  <c r="K137" i="42" s="1"/>
  <c r="G145" i="42"/>
  <c r="I145" i="42"/>
  <c r="H145" i="42"/>
  <c r="D10" i="44"/>
  <c r="D14" i="44"/>
  <c r="D18" i="44"/>
  <c r="D8" i="45"/>
  <c r="D12" i="45"/>
  <c r="D16" i="45"/>
  <c r="D20" i="45"/>
  <c r="D10" i="46"/>
  <c r="D14" i="46"/>
  <c r="D18" i="46"/>
  <c r="I142" i="42"/>
  <c r="H142" i="42"/>
  <c r="K142" i="42" s="1"/>
  <c r="G142" i="42"/>
  <c r="C16" i="43"/>
  <c r="L6" i="43"/>
  <c r="K16" i="43"/>
  <c r="N6" i="43"/>
  <c r="M6" i="43"/>
  <c r="H8" i="43"/>
  <c r="J8" i="43"/>
  <c r="I8" i="43"/>
  <c r="T8" i="43"/>
  <c r="P8" i="43"/>
  <c r="S8" i="43"/>
  <c r="Q8" i="43"/>
  <c r="R8" i="43"/>
  <c r="F9" i="43"/>
  <c r="L10" i="43"/>
  <c r="M10" i="43"/>
  <c r="N10" i="43"/>
  <c r="H12" i="43"/>
  <c r="I12" i="43"/>
  <c r="J12" i="43"/>
  <c r="T12" i="43"/>
  <c r="P12" i="43"/>
  <c r="S12" i="43"/>
  <c r="R12" i="43"/>
  <c r="Q12" i="43"/>
  <c r="F13" i="43"/>
  <c r="L14" i="43"/>
  <c r="N14" i="43"/>
  <c r="M14" i="43"/>
  <c r="D16" i="43"/>
  <c r="N139" i="43"/>
  <c r="M139" i="43"/>
  <c r="L139" i="43"/>
  <c r="O139" i="43"/>
  <c r="D11" i="44"/>
  <c r="D15" i="44"/>
  <c r="D19" i="44"/>
  <c r="D9" i="45"/>
  <c r="D13" i="45"/>
  <c r="D17" i="45"/>
  <c r="D11" i="46"/>
  <c r="D15" i="46"/>
  <c r="D19" i="46"/>
  <c r="D9" i="44"/>
  <c r="D13" i="44"/>
  <c r="D17" i="44"/>
  <c r="D11" i="45"/>
  <c r="D15" i="45"/>
  <c r="D19" i="45"/>
  <c r="D9" i="46"/>
  <c r="D13" i="46"/>
  <c r="D17" i="46"/>
  <c r="C76" i="13"/>
  <c r="C90" i="13"/>
  <c r="C104" i="13"/>
  <c r="C118" i="13"/>
  <c r="C132" i="13"/>
  <c r="C160" i="13"/>
  <c r="C20" i="13"/>
  <c r="C34" i="13"/>
  <c r="C48" i="13"/>
  <c r="C62" i="13"/>
  <c r="C146" i="13"/>
  <c r="L6" i="2"/>
  <c r="J31" i="2"/>
  <c r="M79" i="3"/>
  <c r="M152" i="3"/>
  <c r="J6" i="5"/>
  <c r="J83" i="8"/>
  <c r="N6" i="2"/>
  <c r="L31" i="2"/>
  <c r="J56" i="2"/>
  <c r="L6" i="5"/>
  <c r="F79" i="8"/>
  <c r="E17" i="2"/>
  <c r="F17" i="2"/>
  <c r="M31" i="2"/>
  <c r="K56" i="2"/>
  <c r="M6" i="5"/>
  <c r="U6" i="5"/>
  <c r="M6" i="2"/>
  <c r="H59" i="8"/>
  <c r="H62" i="8"/>
  <c r="H54" i="8"/>
  <c r="H65" i="8"/>
  <c r="H57" i="8"/>
  <c r="H87" i="8"/>
  <c r="H60" i="8"/>
  <c r="H63" i="8"/>
  <c r="H55" i="8"/>
  <c r="H61" i="8"/>
  <c r="H53" i="8"/>
  <c r="G17" i="2"/>
  <c r="E18" i="2"/>
  <c r="N31" i="2"/>
  <c r="L56" i="2"/>
  <c r="V6" i="5"/>
  <c r="H64" i="8"/>
  <c r="F80" i="8"/>
  <c r="F83" i="8"/>
  <c r="F75" i="8"/>
  <c r="F74" i="8"/>
  <c r="F86" i="8"/>
  <c r="F78" i="8"/>
  <c r="F81" i="8"/>
  <c r="F84" i="8"/>
  <c r="F76" i="8"/>
  <c r="F82" i="8"/>
  <c r="H17" i="10"/>
  <c r="H9" i="10"/>
  <c r="H20" i="10"/>
  <c r="H12" i="10"/>
  <c r="H8" i="10"/>
  <c r="H21" i="10"/>
  <c r="H13" i="10"/>
  <c r="H19" i="10"/>
  <c r="H11" i="10"/>
  <c r="H18" i="10"/>
  <c r="H14" i="10"/>
  <c r="H15" i="10"/>
  <c r="H10" i="10"/>
  <c r="M56" i="2"/>
  <c r="M6" i="6"/>
  <c r="L6" i="6"/>
  <c r="J6" i="6"/>
  <c r="I6" i="6"/>
  <c r="V6" i="6"/>
  <c r="K31" i="2"/>
  <c r="S6" i="5"/>
  <c r="H58" i="8"/>
  <c r="J6" i="2"/>
  <c r="N56" i="2"/>
  <c r="K6" i="6"/>
  <c r="H52" i="8"/>
  <c r="J84" i="8"/>
  <c r="J76" i="8"/>
  <c r="J79" i="8"/>
  <c r="J82" i="8"/>
  <c r="J85" i="8"/>
  <c r="J77" i="8"/>
  <c r="J80" i="8"/>
  <c r="J86" i="8"/>
  <c r="J78" i="8"/>
  <c r="J75" i="8"/>
  <c r="W6" i="6"/>
  <c r="F8" i="8"/>
  <c r="F9" i="8"/>
  <c r="F17" i="8"/>
  <c r="F36" i="8"/>
  <c r="J52" i="8"/>
  <c r="F55" i="8"/>
  <c r="L57" i="8"/>
  <c r="J59" i="8"/>
  <c r="F63" i="8"/>
  <c r="L65" i="8"/>
  <c r="L74" i="8"/>
  <c r="L76" i="8"/>
  <c r="H80" i="8"/>
  <c r="L84" i="8"/>
  <c r="F101" i="8"/>
  <c r="F109" i="8"/>
  <c r="J119" i="8"/>
  <c r="H121" i="8"/>
  <c r="F123" i="8"/>
  <c r="L125" i="8"/>
  <c r="J127" i="8"/>
  <c r="H129" i="8"/>
  <c r="F186" i="8"/>
  <c r="F187" i="8"/>
  <c r="F188" i="8"/>
  <c r="F189" i="8"/>
  <c r="F190" i="8"/>
  <c r="F261" i="8"/>
  <c r="L8" i="10"/>
  <c r="F55" i="10"/>
  <c r="H82" i="10"/>
  <c r="H85" i="10"/>
  <c r="H77" i="10"/>
  <c r="H83" i="10"/>
  <c r="H75" i="10"/>
  <c r="H86" i="10"/>
  <c r="H78" i="10"/>
  <c r="H74" i="10"/>
  <c r="H84" i="10"/>
  <c r="H76" i="10"/>
  <c r="M5" i="12"/>
  <c r="F285" i="8"/>
  <c r="F277" i="8"/>
  <c r="F263" i="8"/>
  <c r="F280" i="8"/>
  <c r="F258" i="8"/>
  <c r="F236" i="8"/>
  <c r="F214" i="8"/>
  <c r="F192" i="8"/>
  <c r="F170" i="8"/>
  <c r="F148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279" i="8"/>
  <c r="F257" i="8"/>
  <c r="F235" i="8"/>
  <c r="F213" i="8"/>
  <c r="F191" i="8"/>
  <c r="F169" i="8"/>
  <c r="F147" i="8"/>
  <c r="F11" i="8"/>
  <c r="F19" i="8"/>
  <c r="F38" i="8"/>
  <c r="N52" i="8"/>
  <c r="J53" i="8"/>
  <c r="J61" i="8"/>
  <c r="L78" i="8"/>
  <c r="L86" i="8"/>
  <c r="F103" i="8"/>
  <c r="L119" i="8"/>
  <c r="J121" i="8"/>
  <c r="H123" i="8"/>
  <c r="F125" i="8"/>
  <c r="L127" i="8"/>
  <c r="J129" i="8"/>
  <c r="F164" i="8"/>
  <c r="F165" i="8"/>
  <c r="F166" i="8"/>
  <c r="F167" i="8"/>
  <c r="F168" i="8"/>
  <c r="F252" i="8"/>
  <c r="F253" i="8"/>
  <c r="F254" i="8"/>
  <c r="F255" i="8"/>
  <c r="F256" i="8"/>
  <c r="F282" i="8"/>
  <c r="J42" i="10"/>
  <c r="J34" i="10"/>
  <c r="J37" i="10"/>
  <c r="J30" i="10"/>
  <c r="J43" i="10"/>
  <c r="J35" i="10"/>
  <c r="J38" i="10"/>
  <c r="J36" i="10"/>
  <c r="F16" i="8"/>
  <c r="F35" i="8"/>
  <c r="F43" i="8"/>
  <c r="O52" i="8"/>
  <c r="F54" i="8"/>
  <c r="L56" i="8"/>
  <c r="J58" i="8"/>
  <c r="F62" i="8"/>
  <c r="L64" i="8"/>
  <c r="L75" i="8"/>
  <c r="H79" i="8"/>
  <c r="L83" i="8"/>
  <c r="F100" i="8"/>
  <c r="F108" i="8"/>
  <c r="H120" i="8"/>
  <c r="F122" i="8"/>
  <c r="L124" i="8"/>
  <c r="J126" i="8"/>
  <c r="H128" i="8"/>
  <c r="F130" i="8"/>
  <c r="F172" i="8"/>
  <c r="F173" i="8"/>
  <c r="F174" i="8"/>
  <c r="F175" i="8"/>
  <c r="F276" i="8"/>
  <c r="L21" i="10"/>
  <c r="L13" i="10"/>
  <c r="L16" i="10"/>
  <c r="L17" i="10"/>
  <c r="L9" i="10"/>
  <c r="L15" i="10"/>
  <c r="L11" i="10"/>
  <c r="J39" i="10"/>
  <c r="O74" i="10"/>
  <c r="N74" i="10"/>
  <c r="E55" i="12"/>
  <c r="E56" i="12"/>
  <c r="E53" i="12"/>
  <c r="E57" i="12" s="1"/>
  <c r="E54" i="12"/>
  <c r="E104" i="13"/>
  <c r="E118" i="13"/>
  <c r="E132" i="13"/>
  <c r="E146" i="13"/>
  <c r="E34" i="13"/>
  <c r="E160" i="13"/>
  <c r="E48" i="13"/>
  <c r="J6" i="13"/>
  <c r="E62" i="13"/>
  <c r="E76" i="13"/>
  <c r="E90" i="13"/>
  <c r="E20" i="13"/>
  <c r="F40" i="8"/>
  <c r="F97" i="8"/>
  <c r="F105" i="8"/>
  <c r="J131" i="8"/>
  <c r="H131" i="8"/>
  <c r="F119" i="8"/>
  <c r="L121" i="8"/>
  <c r="J123" i="8"/>
  <c r="H125" i="8"/>
  <c r="F127" i="8"/>
  <c r="L129" i="8"/>
  <c r="F142" i="8"/>
  <c r="F143" i="8"/>
  <c r="F144" i="8"/>
  <c r="F145" i="8"/>
  <c r="F146" i="8"/>
  <c r="F230" i="8"/>
  <c r="F231" i="8"/>
  <c r="F232" i="8"/>
  <c r="F233" i="8"/>
  <c r="F234" i="8"/>
  <c r="L10" i="10"/>
  <c r="O30" i="10"/>
  <c r="J31" i="10"/>
  <c r="F65" i="10"/>
  <c r="F57" i="10"/>
  <c r="F60" i="10"/>
  <c r="F58" i="10"/>
  <c r="F61" i="10"/>
  <c r="F53" i="10"/>
  <c r="F52" i="10"/>
  <c r="F59" i="10"/>
  <c r="F64" i="10"/>
  <c r="H87" i="10"/>
  <c r="J107" i="10"/>
  <c r="J99" i="10"/>
  <c r="J102" i="10"/>
  <c r="J108" i="10"/>
  <c r="J100" i="10"/>
  <c r="J103" i="10"/>
  <c r="J96" i="10"/>
  <c r="J109" i="10"/>
  <c r="J101" i="10"/>
  <c r="J105" i="10"/>
  <c r="W57" i="12"/>
  <c r="W53" i="12"/>
  <c r="W49" i="12"/>
  <c r="W45" i="12"/>
  <c r="W41" i="12"/>
  <c r="W37" i="12"/>
  <c r="W33" i="12"/>
  <c r="W29" i="12"/>
  <c r="W25" i="12"/>
  <c r="W21" i="12"/>
  <c r="W17" i="12"/>
  <c r="W11" i="12"/>
  <c r="W12" i="12"/>
  <c r="W7" i="12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56" i="12"/>
  <c r="W52" i="12"/>
  <c r="W48" i="12"/>
  <c r="W44" i="12"/>
  <c r="W40" i="12"/>
  <c r="W36" i="12"/>
  <c r="W32" i="12"/>
  <c r="W28" i="12"/>
  <c r="W24" i="12"/>
  <c r="W20" i="12"/>
  <c r="W16" i="12"/>
  <c r="W9" i="12"/>
  <c r="T6" i="6"/>
  <c r="F10" i="8"/>
  <c r="F18" i="8"/>
  <c r="F37" i="8"/>
  <c r="J60" i="8"/>
  <c r="L77" i="8"/>
  <c r="L85" i="8"/>
  <c r="J87" i="8"/>
  <c r="F102" i="8"/>
  <c r="J120" i="8"/>
  <c r="H122" i="8"/>
  <c r="F124" i="8"/>
  <c r="L126" i="8"/>
  <c r="J128" i="8"/>
  <c r="H130" i="8"/>
  <c r="F150" i="8"/>
  <c r="F151" i="8"/>
  <c r="F152" i="8"/>
  <c r="F153" i="8"/>
  <c r="F238" i="8"/>
  <c r="F239" i="8"/>
  <c r="F240" i="8"/>
  <c r="F241" i="8"/>
  <c r="F275" i="8"/>
  <c r="U6" i="6"/>
  <c r="F15" i="8"/>
  <c r="F34" i="8"/>
  <c r="F42" i="8"/>
  <c r="F52" i="8"/>
  <c r="F53" i="8"/>
  <c r="L55" i="8"/>
  <c r="J57" i="8"/>
  <c r="H74" i="8"/>
  <c r="H78" i="8"/>
  <c r="F99" i="8"/>
  <c r="F107" i="8"/>
  <c r="H119" i="8"/>
  <c r="F121" i="8"/>
  <c r="L123" i="8"/>
  <c r="J125" i="8"/>
  <c r="H127" i="8"/>
  <c r="F129" i="8"/>
  <c r="F208" i="8"/>
  <c r="F209" i="8"/>
  <c r="F210" i="8"/>
  <c r="F211" i="8"/>
  <c r="F212" i="8"/>
  <c r="F262" i="8"/>
  <c r="F274" i="8"/>
  <c r="L14" i="10"/>
  <c r="J33" i="10"/>
  <c r="N5" i="12"/>
  <c r="L5" i="12"/>
  <c r="K5" i="12"/>
  <c r="I5" i="12"/>
  <c r="AA6" i="13"/>
  <c r="Z6" i="13"/>
  <c r="Y6" i="13"/>
  <c r="W6" i="13"/>
  <c r="L141" i="8"/>
  <c r="J143" i="8"/>
  <c r="H145" i="8"/>
  <c r="L149" i="8"/>
  <c r="J151" i="8"/>
  <c r="H153" i="8"/>
  <c r="L163" i="8"/>
  <c r="J165" i="8"/>
  <c r="H167" i="8"/>
  <c r="L171" i="8"/>
  <c r="J173" i="8"/>
  <c r="H175" i="8"/>
  <c r="L185" i="8"/>
  <c r="J187" i="8"/>
  <c r="H189" i="8"/>
  <c r="L193" i="8"/>
  <c r="J195" i="8"/>
  <c r="H197" i="8"/>
  <c r="L207" i="8"/>
  <c r="J209" i="8"/>
  <c r="H211" i="8"/>
  <c r="L215" i="8"/>
  <c r="J217" i="8"/>
  <c r="H219" i="8"/>
  <c r="L229" i="8"/>
  <c r="J231" i="8"/>
  <c r="H233" i="8"/>
  <c r="L237" i="8"/>
  <c r="J239" i="8"/>
  <c r="H241" i="8"/>
  <c r="L251" i="8"/>
  <c r="J253" i="8"/>
  <c r="H255" i="8"/>
  <c r="L259" i="8"/>
  <c r="J261" i="8"/>
  <c r="H263" i="8"/>
  <c r="L273" i="8"/>
  <c r="J275" i="8"/>
  <c r="H277" i="8"/>
  <c r="L281" i="8"/>
  <c r="J283" i="8"/>
  <c r="H285" i="8"/>
  <c r="N8" i="10"/>
  <c r="J9" i="10"/>
  <c r="F13" i="10"/>
  <c r="J17" i="10"/>
  <c r="F21" i="10"/>
  <c r="F32" i="10"/>
  <c r="L34" i="10"/>
  <c r="H38" i="10"/>
  <c r="F40" i="10"/>
  <c r="L42" i="10"/>
  <c r="L53" i="10"/>
  <c r="J55" i="10"/>
  <c r="H57" i="10"/>
  <c r="L61" i="10"/>
  <c r="J63" i="10"/>
  <c r="H65" i="10"/>
  <c r="F78" i="10"/>
  <c r="L80" i="10"/>
  <c r="J82" i="10"/>
  <c r="F86" i="10"/>
  <c r="F96" i="10"/>
  <c r="F97" i="10"/>
  <c r="L99" i="10"/>
  <c r="H103" i="10"/>
  <c r="F105" i="10"/>
  <c r="L107" i="10"/>
  <c r="C53" i="12"/>
  <c r="C57" i="12" s="1"/>
  <c r="G55" i="12"/>
  <c r="A14" i="12"/>
  <c r="D90" i="13"/>
  <c r="D104" i="13"/>
  <c r="D118" i="13"/>
  <c r="D132" i="13"/>
  <c r="D146" i="13"/>
  <c r="D34" i="13"/>
  <c r="L6" i="13"/>
  <c r="F104" i="13"/>
  <c r="K7" i="16"/>
  <c r="I7" i="16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J11" i="10"/>
  <c r="F15" i="10"/>
  <c r="H32" i="10"/>
  <c r="F34" i="10"/>
  <c r="L36" i="10"/>
  <c r="H40" i="10"/>
  <c r="F42" i="10"/>
  <c r="L55" i="10"/>
  <c r="J57" i="10"/>
  <c r="H59" i="10"/>
  <c r="L63" i="10"/>
  <c r="J65" i="10"/>
  <c r="J76" i="10"/>
  <c r="F80" i="10"/>
  <c r="L82" i="10"/>
  <c r="J84" i="10"/>
  <c r="H97" i="10"/>
  <c r="F99" i="10"/>
  <c r="L101" i="10"/>
  <c r="H105" i="10"/>
  <c r="L109" i="10"/>
  <c r="G54" i="12"/>
  <c r="G57" i="12" s="1"/>
  <c r="C56" i="12"/>
  <c r="A12" i="12"/>
  <c r="F118" i="13"/>
  <c r="F132" i="13"/>
  <c r="F146" i="13"/>
  <c r="F160" i="13"/>
  <c r="F48" i="13"/>
  <c r="F62" i="13"/>
  <c r="G20" i="13"/>
  <c r="X7" i="16"/>
  <c r="F77" i="10"/>
  <c r="F85" i="10"/>
  <c r="H102" i="10"/>
  <c r="D56" i="12"/>
  <c r="G132" i="13"/>
  <c r="G146" i="13"/>
  <c r="G34" i="13"/>
  <c r="G160" i="13"/>
  <c r="G62" i="13"/>
  <c r="G76" i="13"/>
  <c r="D62" i="13"/>
  <c r="G90" i="13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L260" i="8"/>
  <c r="J262" i="8"/>
  <c r="J276" i="8"/>
  <c r="H278" i="8"/>
  <c r="L282" i="8"/>
  <c r="J284" i="8"/>
  <c r="F14" i="10"/>
  <c r="H31" i="10"/>
  <c r="F33" i="10"/>
  <c r="H39" i="10"/>
  <c r="J56" i="10"/>
  <c r="L62" i="10"/>
  <c r="J64" i="10"/>
  <c r="J75" i="10"/>
  <c r="F79" i="10"/>
  <c r="L81" i="10"/>
  <c r="F87" i="10"/>
  <c r="O96" i="10"/>
  <c r="L100" i="10"/>
  <c r="H104" i="10"/>
  <c r="V5" i="12"/>
  <c r="D55" i="12"/>
  <c r="F56" i="12"/>
  <c r="I6" i="13"/>
  <c r="D48" i="13"/>
  <c r="F76" i="13"/>
  <c r="F11" i="10"/>
  <c r="J53" i="10"/>
  <c r="F76" i="10"/>
  <c r="H101" i="10"/>
  <c r="W5" i="12"/>
  <c r="G48" i="13"/>
  <c r="G118" i="13"/>
  <c r="T6" i="18"/>
  <c r="S6" i="18"/>
  <c r="R6" i="18"/>
  <c r="X7" i="15"/>
  <c r="Q21" i="15"/>
  <c r="AA7" i="16"/>
  <c r="I9" i="14"/>
  <c r="Y7" i="15"/>
  <c r="R21" i="15"/>
  <c r="U21" i="16"/>
  <c r="T21" i="16"/>
  <c r="S21" i="16"/>
  <c r="R21" i="16"/>
  <c r="Q21" i="16"/>
  <c r="Z7" i="15"/>
  <c r="E149" i="17"/>
  <c r="E63" i="17"/>
  <c r="E77" i="17"/>
  <c r="E51" i="17"/>
  <c r="E91" i="17"/>
  <c r="E65" i="17"/>
  <c r="E105" i="17"/>
  <c r="E79" i="17"/>
  <c r="E119" i="17"/>
  <c r="E93" i="17"/>
  <c r="E133" i="17"/>
  <c r="E107" i="17"/>
  <c r="E147" i="17"/>
  <c r="P23" i="14"/>
  <c r="T21" i="15"/>
  <c r="F77" i="17"/>
  <c r="F51" i="17"/>
  <c r="F91" i="17"/>
  <c r="F65" i="17"/>
  <c r="F105" i="17"/>
  <c r="F79" i="17"/>
  <c r="F119" i="17"/>
  <c r="F93" i="17"/>
  <c r="F133" i="17"/>
  <c r="F107" i="17"/>
  <c r="F147" i="17"/>
  <c r="F121" i="17"/>
  <c r="F63" i="17"/>
  <c r="AB6" i="18"/>
  <c r="AA6" i="18"/>
  <c r="Q23" i="14"/>
  <c r="U21" i="15"/>
  <c r="R9" i="16"/>
  <c r="Z6" i="18"/>
  <c r="Z7" i="17"/>
  <c r="U9" i="17"/>
  <c r="S21" i="17"/>
  <c r="C79" i="17"/>
  <c r="D93" i="17"/>
  <c r="C105" i="17"/>
  <c r="D119" i="17"/>
  <c r="G135" i="17"/>
  <c r="G161" i="17"/>
  <c r="AA7" i="17"/>
  <c r="T21" i="17"/>
  <c r="C65" i="17"/>
  <c r="D79" i="17"/>
  <c r="C91" i="17"/>
  <c r="D105" i="17"/>
  <c r="G121" i="17"/>
  <c r="G147" i="17"/>
  <c r="U21" i="17"/>
  <c r="C51" i="17"/>
  <c r="D65" i="17"/>
  <c r="C77" i="17"/>
  <c r="D91" i="17"/>
  <c r="G107" i="17"/>
  <c r="G133" i="17"/>
  <c r="J7" i="17"/>
  <c r="D51" i="17"/>
  <c r="C63" i="17"/>
  <c r="D77" i="17"/>
  <c r="G93" i="17"/>
  <c r="G119" i="17"/>
  <c r="C149" i="17"/>
  <c r="K7" i="17"/>
  <c r="Q9" i="17"/>
  <c r="D63" i="17"/>
  <c r="G79" i="17"/>
  <c r="G105" i="17"/>
  <c r="C135" i="17"/>
  <c r="D149" i="17"/>
  <c r="C161" i="17"/>
  <c r="L7" i="17"/>
  <c r="R9" i="17"/>
  <c r="G65" i="17"/>
  <c r="G91" i="17"/>
  <c r="C121" i="17"/>
  <c r="D135" i="17"/>
  <c r="C147" i="17"/>
  <c r="J7" i="19"/>
  <c r="R7" i="19"/>
  <c r="F7" i="19"/>
  <c r="N7" i="19"/>
  <c r="V7" i="19"/>
  <c r="V21" i="22"/>
  <c r="U21" i="22"/>
  <c r="T21" i="22"/>
  <c r="S21" i="22"/>
  <c r="R21" i="22"/>
  <c r="H8" i="21"/>
  <c r="R8" i="21"/>
  <c r="I8" i="21"/>
  <c r="S8" i="21"/>
  <c r="M22" i="21"/>
  <c r="F12" i="24"/>
  <c r="X7" i="22"/>
  <c r="H8" i="24"/>
  <c r="L59" i="24"/>
  <c r="L62" i="24"/>
  <c r="L54" i="24"/>
  <c r="L65" i="24"/>
  <c r="L57" i="24"/>
  <c r="L87" i="24"/>
  <c r="L60" i="24"/>
  <c r="L63" i="24"/>
  <c r="L55" i="24"/>
  <c r="L58" i="24"/>
  <c r="L61" i="24"/>
  <c r="L53" i="24"/>
  <c r="F11" i="24"/>
  <c r="L64" i="24"/>
  <c r="F19" i="24"/>
  <c r="F14" i="24"/>
  <c r="F17" i="24"/>
  <c r="F9" i="24"/>
  <c r="F8" i="24"/>
  <c r="F15" i="24"/>
  <c r="F18" i="24"/>
  <c r="F10" i="24"/>
  <c r="F21" i="24"/>
  <c r="F13" i="24"/>
  <c r="AA7" i="22"/>
  <c r="F16" i="24"/>
  <c r="L56" i="24"/>
  <c r="F32" i="24"/>
  <c r="F40" i="24"/>
  <c r="J55" i="24"/>
  <c r="H57" i="24"/>
  <c r="F59" i="24"/>
  <c r="J63" i="24"/>
  <c r="H65" i="24"/>
  <c r="H76" i="24"/>
  <c r="F78" i="24"/>
  <c r="L80" i="24"/>
  <c r="J82" i="24"/>
  <c r="H84" i="24"/>
  <c r="F86" i="24"/>
  <c r="F105" i="24"/>
  <c r="F119" i="24"/>
  <c r="L121" i="24"/>
  <c r="J123" i="24"/>
  <c r="H125" i="24"/>
  <c r="F127" i="24"/>
  <c r="L129" i="24"/>
  <c r="J131" i="24"/>
  <c r="F141" i="24"/>
  <c r="L143" i="24"/>
  <c r="J145" i="24"/>
  <c r="H147" i="24"/>
  <c r="F149" i="24"/>
  <c r="L151" i="24"/>
  <c r="J153" i="24"/>
  <c r="F163" i="24"/>
  <c r="L165" i="24"/>
  <c r="J167" i="24"/>
  <c r="H169" i="24"/>
  <c r="F171" i="24"/>
  <c r="L173" i="24"/>
  <c r="J175" i="24"/>
  <c r="F185" i="24"/>
  <c r="L187" i="24"/>
  <c r="J189" i="24"/>
  <c r="H191" i="24"/>
  <c r="F193" i="24"/>
  <c r="L195" i="24"/>
  <c r="J197" i="24"/>
  <c r="J218" i="24"/>
  <c r="L216" i="24"/>
  <c r="H212" i="24"/>
  <c r="L219" i="24"/>
  <c r="H215" i="24"/>
  <c r="H216" i="24"/>
  <c r="J214" i="24"/>
  <c r="H219" i="24"/>
  <c r="J217" i="24"/>
  <c r="L215" i="24"/>
  <c r="F207" i="24"/>
  <c r="L209" i="24"/>
  <c r="J211" i="24"/>
  <c r="F212" i="24"/>
  <c r="F216" i="24"/>
  <c r="L218" i="24"/>
  <c r="F256" i="24"/>
  <c r="L258" i="24"/>
  <c r="H262" i="24"/>
  <c r="N8" i="25"/>
  <c r="F37" i="24"/>
  <c r="D52" i="24"/>
  <c r="H54" i="24"/>
  <c r="F56" i="24"/>
  <c r="J60" i="24"/>
  <c r="H62" i="24"/>
  <c r="F64" i="24"/>
  <c r="F74" i="24"/>
  <c r="F75" i="24"/>
  <c r="L77" i="24"/>
  <c r="J79" i="24"/>
  <c r="H81" i="24"/>
  <c r="F83" i="24"/>
  <c r="L85" i="24"/>
  <c r="J87" i="24"/>
  <c r="H261" i="24"/>
  <c r="J30" i="25"/>
  <c r="H30" i="25"/>
  <c r="F34" i="24"/>
  <c r="F42" i="24"/>
  <c r="F52" i="24"/>
  <c r="F53" i="24"/>
  <c r="J57" i="24"/>
  <c r="H59" i="24"/>
  <c r="F61" i="24"/>
  <c r="J65" i="24"/>
  <c r="H74" i="24"/>
  <c r="J76" i="24"/>
  <c r="H78" i="24"/>
  <c r="F80" i="24"/>
  <c r="L82" i="24"/>
  <c r="J84" i="24"/>
  <c r="H86" i="24"/>
  <c r="F99" i="24"/>
  <c r="H119" i="24"/>
  <c r="F121" i="24"/>
  <c r="L123" i="24"/>
  <c r="J125" i="24"/>
  <c r="H127" i="24"/>
  <c r="H141" i="24"/>
  <c r="F143" i="24"/>
  <c r="L145" i="24"/>
  <c r="J147" i="24"/>
  <c r="H149" i="24"/>
  <c r="H163" i="24"/>
  <c r="F165" i="24"/>
  <c r="L167" i="24"/>
  <c r="J169" i="24"/>
  <c r="H171" i="24"/>
  <c r="H185" i="24"/>
  <c r="F187" i="24"/>
  <c r="L189" i="24"/>
  <c r="J191" i="24"/>
  <c r="H193" i="24"/>
  <c r="L197" i="24"/>
  <c r="F214" i="24"/>
  <c r="F217" i="24"/>
  <c r="F218" i="24"/>
  <c r="F213" i="24"/>
  <c r="H207" i="24"/>
  <c r="F209" i="24"/>
  <c r="L211" i="24"/>
  <c r="J216" i="24"/>
  <c r="J240" i="24"/>
  <c r="L238" i="24"/>
  <c r="H234" i="24"/>
  <c r="J232" i="24"/>
  <c r="L230" i="24"/>
  <c r="L241" i="24"/>
  <c r="H237" i="24"/>
  <c r="J235" i="24"/>
  <c r="L233" i="24"/>
  <c r="H229" i="24"/>
  <c r="H238" i="24"/>
  <c r="J236" i="24"/>
  <c r="L234" i="24"/>
  <c r="H230" i="24"/>
  <c r="H241" i="24"/>
  <c r="J239" i="24"/>
  <c r="L237" i="24"/>
  <c r="H233" i="24"/>
  <c r="J231" i="24"/>
  <c r="L229" i="24"/>
  <c r="J234" i="24"/>
  <c r="F238" i="24"/>
  <c r="L240" i="24"/>
  <c r="J256" i="24"/>
  <c r="F260" i="24"/>
  <c r="L262" i="24"/>
  <c r="H266" i="24"/>
  <c r="F96" i="25"/>
  <c r="F77" i="24"/>
  <c r="F85" i="24"/>
  <c r="L261" i="24"/>
  <c r="O8" i="25"/>
  <c r="F36" i="24"/>
  <c r="H53" i="24"/>
  <c r="F55" i="24"/>
  <c r="J59" i="24"/>
  <c r="H61" i="24"/>
  <c r="F63" i="24"/>
  <c r="L76" i="24"/>
  <c r="J78" i="24"/>
  <c r="H80" i="24"/>
  <c r="F82" i="24"/>
  <c r="L84" i="24"/>
  <c r="J86" i="24"/>
  <c r="L191" i="24"/>
  <c r="J193" i="24"/>
  <c r="H195" i="24"/>
  <c r="F197" i="24"/>
  <c r="H209" i="24"/>
  <c r="F211" i="24"/>
  <c r="L212" i="24"/>
  <c r="H214" i="24"/>
  <c r="J266" i="24"/>
  <c r="L264" i="24"/>
  <c r="H260" i="24"/>
  <c r="J258" i="24"/>
  <c r="L256" i="24"/>
  <c r="L267" i="24"/>
  <c r="H263" i="24"/>
  <c r="J261" i="24"/>
  <c r="L259" i="24"/>
  <c r="H255" i="24"/>
  <c r="H264" i="24"/>
  <c r="J262" i="24"/>
  <c r="L260" i="24"/>
  <c r="H256" i="24"/>
  <c r="H267" i="24"/>
  <c r="J265" i="24"/>
  <c r="L263" i="24"/>
  <c r="H259" i="24"/>
  <c r="J257" i="24"/>
  <c r="L255" i="24"/>
  <c r="L266" i="24"/>
  <c r="J260" i="24"/>
  <c r="F264" i="24"/>
  <c r="F8" i="25"/>
  <c r="O30" i="25"/>
  <c r="N30" i="25"/>
  <c r="F33" i="24"/>
  <c r="F41" i="24"/>
  <c r="J56" i="24"/>
  <c r="H58" i="24"/>
  <c r="J64" i="24"/>
  <c r="J75" i="24"/>
  <c r="F79" i="24"/>
  <c r="L81" i="24"/>
  <c r="J83" i="24"/>
  <c r="H85" i="24"/>
  <c r="F87" i="24"/>
  <c r="L196" i="24"/>
  <c r="L210" i="24"/>
  <c r="J213" i="24"/>
  <c r="J219" i="24"/>
  <c r="J259" i="24"/>
  <c r="F263" i="24"/>
  <c r="L265" i="24"/>
  <c r="J53" i="24"/>
  <c r="H55" i="24"/>
  <c r="F57" i="24"/>
  <c r="F76" i="24"/>
  <c r="L78" i="24"/>
  <c r="J195" i="24"/>
  <c r="H197" i="24"/>
  <c r="H211" i="24"/>
  <c r="L213" i="24"/>
  <c r="L214" i="24"/>
  <c r="H218" i="24"/>
  <c r="F262" i="24"/>
  <c r="H258" i="24"/>
  <c r="J264" i="24"/>
  <c r="F267" i="24"/>
  <c r="L52" i="25"/>
  <c r="J52" i="25"/>
  <c r="O96" i="25"/>
  <c r="L63" i="25"/>
  <c r="L82" i="25"/>
  <c r="L101" i="25"/>
  <c r="L109" i="25"/>
  <c r="M6" i="26"/>
  <c r="F235" i="24"/>
  <c r="F261" i="24"/>
  <c r="L33" i="25"/>
  <c r="L41" i="25"/>
  <c r="L60" i="25"/>
  <c r="L79" i="25"/>
  <c r="L87" i="25"/>
  <c r="L98" i="25"/>
  <c r="L106" i="25"/>
  <c r="F232" i="24"/>
  <c r="F240" i="24"/>
  <c r="F258" i="24"/>
  <c r="F266" i="24"/>
  <c r="L38" i="25"/>
  <c r="L57" i="25"/>
  <c r="L65" i="25"/>
  <c r="L74" i="25"/>
  <c r="L76" i="25"/>
  <c r="L84" i="25"/>
  <c r="N96" i="25"/>
  <c r="L103" i="25"/>
  <c r="L100" i="25"/>
  <c r="L108" i="25"/>
  <c r="L86" i="25"/>
  <c r="L97" i="25"/>
  <c r="L105" i="25"/>
  <c r="F231" i="24"/>
  <c r="F239" i="24"/>
  <c r="F257" i="24"/>
  <c r="F265" i="24"/>
  <c r="L37" i="25"/>
  <c r="L56" i="25"/>
  <c r="L64" i="25"/>
  <c r="L75" i="25"/>
  <c r="L83" i="25"/>
  <c r="L102" i="25"/>
  <c r="J6" i="26"/>
  <c r="L34" i="25"/>
  <c r="L42" i="25"/>
  <c r="L53" i="25"/>
  <c r="L61" i="25"/>
  <c r="L80" i="25"/>
  <c r="L99" i="25"/>
  <c r="J6" i="27"/>
  <c r="C104" i="28"/>
  <c r="C118" i="28"/>
  <c r="C132" i="28"/>
  <c r="C146" i="28"/>
  <c r="C20" i="28"/>
  <c r="C34" i="28"/>
  <c r="C48" i="28"/>
  <c r="C62" i="28"/>
  <c r="C160" i="28"/>
  <c r="C76" i="28"/>
  <c r="C90" i="28"/>
  <c r="D104" i="28"/>
  <c r="D118" i="28"/>
  <c r="D132" i="28"/>
  <c r="D146" i="28"/>
  <c r="D160" i="28"/>
  <c r="L6" i="28"/>
  <c r="E20" i="28"/>
  <c r="F34" i="28"/>
  <c r="G48" i="28"/>
  <c r="E104" i="28"/>
  <c r="E118" i="28"/>
  <c r="E132" i="28"/>
  <c r="E146" i="28"/>
  <c r="E160" i="28"/>
  <c r="M6" i="28"/>
  <c r="F20" i="28"/>
  <c r="G34" i="28"/>
  <c r="F104" i="28"/>
  <c r="J30" i="30"/>
  <c r="H30" i="30"/>
  <c r="F132" i="28"/>
  <c r="F146" i="28"/>
  <c r="F160" i="28"/>
  <c r="G20" i="28"/>
  <c r="D90" i="28"/>
  <c r="G104" i="28"/>
  <c r="N74" i="30"/>
  <c r="O74" i="30"/>
  <c r="G146" i="28"/>
  <c r="G160" i="28"/>
  <c r="D76" i="28"/>
  <c r="E90" i="28"/>
  <c r="D62" i="28"/>
  <c r="E76" i="28"/>
  <c r="F90" i="28"/>
  <c r="F118" i="28"/>
  <c r="O8" i="30"/>
  <c r="I6" i="28"/>
  <c r="D48" i="28"/>
  <c r="E62" i="28"/>
  <c r="F76" i="28"/>
  <c r="G90" i="28"/>
  <c r="G118" i="28"/>
  <c r="F8" i="30"/>
  <c r="J6" i="28"/>
  <c r="D34" i="28"/>
  <c r="E48" i="28"/>
  <c r="F62" i="28"/>
  <c r="G76" i="28"/>
  <c r="L8" i="30"/>
  <c r="N30" i="30"/>
  <c r="J58" i="30"/>
  <c r="L64" i="30"/>
  <c r="J80" i="30"/>
  <c r="L83" i="30"/>
  <c r="H96" i="30"/>
  <c r="F96" i="30"/>
  <c r="O118" i="30"/>
  <c r="N118" i="30"/>
  <c r="L58" i="30"/>
  <c r="L75" i="30"/>
  <c r="J85" i="30"/>
  <c r="O162" i="30"/>
  <c r="N162" i="30"/>
  <c r="J57" i="30"/>
  <c r="L63" i="30"/>
  <c r="J77" i="30"/>
  <c r="O184" i="30"/>
  <c r="N184" i="30"/>
  <c r="O206" i="30"/>
  <c r="N206" i="30"/>
  <c r="N52" i="30"/>
  <c r="J61" i="30"/>
  <c r="L82" i="30"/>
  <c r="O96" i="30"/>
  <c r="N96" i="30"/>
  <c r="J83" i="30"/>
  <c r="J75" i="30"/>
  <c r="J64" i="30"/>
  <c r="J56" i="30"/>
  <c r="J86" i="30"/>
  <c r="J78" i="30"/>
  <c r="J59" i="30"/>
  <c r="J52" i="30"/>
  <c r="J81" i="30"/>
  <c r="J62" i="30"/>
  <c r="J54" i="30"/>
  <c r="J87" i="30"/>
  <c r="J79" i="30"/>
  <c r="J82" i="30"/>
  <c r="J63" i="30"/>
  <c r="J55" i="30"/>
  <c r="J60" i="30"/>
  <c r="J76" i="30"/>
  <c r="L81" i="30"/>
  <c r="L62" i="30"/>
  <c r="L54" i="30"/>
  <c r="L52" i="30"/>
  <c r="L84" i="30"/>
  <c r="L76" i="30"/>
  <c r="L65" i="30"/>
  <c r="L57" i="30"/>
  <c r="L87" i="30"/>
  <c r="L79" i="30"/>
  <c r="L60" i="30"/>
  <c r="L85" i="30"/>
  <c r="L77" i="30"/>
  <c r="L80" i="30"/>
  <c r="L61" i="30"/>
  <c r="L53" i="30"/>
  <c r="L55" i="30"/>
  <c r="J65" i="30"/>
  <c r="L86" i="30"/>
  <c r="O140" i="30"/>
  <c r="N140" i="30"/>
  <c r="O52" i="31"/>
  <c r="N52" i="31"/>
  <c r="F78" i="30"/>
  <c r="H84" i="30"/>
  <c r="F86" i="30"/>
  <c r="F118" i="30"/>
  <c r="F119" i="30"/>
  <c r="L121" i="30"/>
  <c r="J123" i="30"/>
  <c r="H125" i="30"/>
  <c r="F127" i="30"/>
  <c r="L129" i="30"/>
  <c r="J131" i="30"/>
  <c r="L152" i="30"/>
  <c r="F153" i="30"/>
  <c r="J152" i="30"/>
  <c r="J153" i="30"/>
  <c r="F140" i="30"/>
  <c r="F141" i="30"/>
  <c r="L143" i="30"/>
  <c r="J145" i="30"/>
  <c r="H147" i="30"/>
  <c r="F149" i="30"/>
  <c r="H228" i="30"/>
  <c r="F228" i="30"/>
  <c r="H8" i="31"/>
  <c r="F30" i="31"/>
  <c r="D30" i="31"/>
  <c r="L148" i="30"/>
  <c r="J150" i="30"/>
  <c r="O272" i="30"/>
  <c r="N272" i="30"/>
  <c r="H83" i="30"/>
  <c r="F85" i="30"/>
  <c r="H124" i="30"/>
  <c r="F126" i="30"/>
  <c r="L128" i="30"/>
  <c r="J130" i="30"/>
  <c r="L142" i="30"/>
  <c r="J144" i="30"/>
  <c r="H146" i="30"/>
  <c r="F148" i="30"/>
  <c r="L150" i="30"/>
  <c r="H151" i="30"/>
  <c r="F152" i="30"/>
  <c r="H153" i="30"/>
  <c r="F162" i="30"/>
  <c r="F184" i="30"/>
  <c r="F206" i="30"/>
  <c r="O250" i="30"/>
  <c r="N250" i="30"/>
  <c r="H53" i="30"/>
  <c r="F55" i="30"/>
  <c r="H61" i="30"/>
  <c r="F63" i="30"/>
  <c r="H80" i="30"/>
  <c r="F82" i="30"/>
  <c r="J119" i="30"/>
  <c r="H121" i="30"/>
  <c r="F123" i="30"/>
  <c r="L125" i="30"/>
  <c r="J127" i="30"/>
  <c r="H129" i="30"/>
  <c r="F131" i="30"/>
  <c r="J141" i="30"/>
  <c r="H143" i="30"/>
  <c r="F145" i="30"/>
  <c r="L147" i="30"/>
  <c r="J149" i="30"/>
  <c r="O228" i="30"/>
  <c r="N228" i="30"/>
  <c r="H58" i="30"/>
  <c r="F60" i="30"/>
  <c r="H77" i="30"/>
  <c r="F79" i="30"/>
  <c r="F120" i="30"/>
  <c r="L122" i="30"/>
  <c r="J124" i="30"/>
  <c r="H126" i="30"/>
  <c r="F128" i="30"/>
  <c r="L130" i="30"/>
  <c r="F142" i="30"/>
  <c r="L144" i="30"/>
  <c r="J146" i="30"/>
  <c r="H148" i="30"/>
  <c r="F150" i="30"/>
  <c r="J151" i="30"/>
  <c r="H152" i="30"/>
  <c r="F163" i="30"/>
  <c r="L165" i="30"/>
  <c r="J167" i="30"/>
  <c r="H169" i="30"/>
  <c r="F171" i="30"/>
  <c r="L173" i="30"/>
  <c r="J175" i="30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F229" i="30"/>
  <c r="L231" i="30"/>
  <c r="J233" i="30"/>
  <c r="H235" i="30"/>
  <c r="F237" i="30"/>
  <c r="L239" i="30"/>
  <c r="J241" i="30"/>
  <c r="F250" i="30"/>
  <c r="F251" i="30"/>
  <c r="L253" i="30"/>
  <c r="J255" i="30"/>
  <c r="H257" i="30"/>
  <c r="F259" i="30"/>
  <c r="L261" i="30"/>
  <c r="J263" i="30"/>
  <c r="L285" i="30"/>
  <c r="F283" i="30"/>
  <c r="H281" i="30"/>
  <c r="J279" i="30"/>
  <c r="L277" i="30"/>
  <c r="F275" i="30"/>
  <c r="H273" i="30"/>
  <c r="J285" i="30"/>
  <c r="L283" i="30"/>
  <c r="F281" i="30"/>
  <c r="H279" i="30"/>
  <c r="J277" i="30"/>
  <c r="L275" i="30"/>
  <c r="F273" i="30"/>
  <c r="F272" i="30"/>
  <c r="H277" i="30"/>
  <c r="F278" i="30"/>
  <c r="L280" i="30"/>
  <c r="J281" i="30"/>
  <c r="O52" i="33"/>
  <c r="N52" i="33"/>
  <c r="H96" i="31"/>
  <c r="J96" i="31"/>
  <c r="J59" i="33"/>
  <c r="J86" i="33"/>
  <c r="L164" i="30"/>
  <c r="J166" i="30"/>
  <c r="H168" i="30"/>
  <c r="F170" i="30"/>
  <c r="L172" i="30"/>
  <c r="J174" i="30"/>
  <c r="L186" i="30"/>
  <c r="J188" i="30"/>
  <c r="H190" i="30"/>
  <c r="F192" i="30"/>
  <c r="L194" i="30"/>
  <c r="J196" i="30"/>
  <c r="L208" i="30"/>
  <c r="J210" i="30"/>
  <c r="H212" i="30"/>
  <c r="F214" i="30"/>
  <c r="L216" i="30"/>
  <c r="J218" i="30"/>
  <c r="L230" i="30"/>
  <c r="J232" i="30"/>
  <c r="H234" i="30"/>
  <c r="F236" i="30"/>
  <c r="L238" i="30"/>
  <c r="J240" i="30"/>
  <c r="L252" i="30"/>
  <c r="J254" i="30"/>
  <c r="H256" i="30"/>
  <c r="F258" i="30"/>
  <c r="L260" i="30"/>
  <c r="J262" i="30"/>
  <c r="H274" i="30"/>
  <c r="J278" i="30"/>
  <c r="F280" i="30"/>
  <c r="L282" i="30"/>
  <c r="F284" i="30"/>
  <c r="L104" i="31"/>
  <c r="L85" i="31"/>
  <c r="L107" i="31"/>
  <c r="L99" i="31"/>
  <c r="L102" i="31"/>
  <c r="L83" i="31"/>
  <c r="L108" i="31"/>
  <c r="L100" i="31"/>
  <c r="L103" i="31"/>
  <c r="L84" i="31"/>
  <c r="L105" i="31"/>
  <c r="L75" i="31"/>
  <c r="L64" i="31"/>
  <c r="L56" i="31"/>
  <c r="L37" i="31"/>
  <c r="L78" i="31"/>
  <c r="L59" i="31"/>
  <c r="L40" i="31"/>
  <c r="L32" i="31"/>
  <c r="L30" i="31"/>
  <c r="L86" i="31"/>
  <c r="L62" i="31"/>
  <c r="L54" i="31"/>
  <c r="L43" i="31"/>
  <c r="L35" i="31"/>
  <c r="L106" i="31"/>
  <c r="L97" i="31"/>
  <c r="L76" i="31"/>
  <c r="L65" i="31"/>
  <c r="L57" i="31"/>
  <c r="L101" i="31"/>
  <c r="L87" i="31"/>
  <c r="L81" i="31"/>
  <c r="L79" i="31"/>
  <c r="L60" i="31"/>
  <c r="L41" i="31"/>
  <c r="L33" i="31"/>
  <c r="L109" i="31"/>
  <c r="L98" i="31"/>
  <c r="L82" i="31"/>
  <c r="L63" i="31"/>
  <c r="L55" i="31"/>
  <c r="L36" i="31"/>
  <c r="L53" i="31"/>
  <c r="H63" i="33"/>
  <c r="H61" i="33"/>
  <c r="H59" i="33"/>
  <c r="H57" i="33"/>
  <c r="H55" i="33"/>
  <c r="H53" i="33"/>
  <c r="H17" i="33"/>
  <c r="H9" i="33"/>
  <c r="H86" i="33"/>
  <c r="H84" i="33"/>
  <c r="H82" i="33"/>
  <c r="H80" i="33"/>
  <c r="H78" i="33"/>
  <c r="H76" i="33"/>
  <c r="H20" i="33"/>
  <c r="H12" i="33"/>
  <c r="H8" i="33"/>
  <c r="H41" i="33"/>
  <c r="H39" i="33"/>
  <c r="H37" i="33"/>
  <c r="H35" i="33"/>
  <c r="H33" i="33"/>
  <c r="H31" i="33"/>
  <c r="H15" i="33"/>
  <c r="H107" i="33"/>
  <c r="H105" i="33"/>
  <c r="H103" i="33"/>
  <c r="H101" i="33"/>
  <c r="H99" i="33"/>
  <c r="H64" i="33"/>
  <c r="H62" i="33"/>
  <c r="H60" i="33"/>
  <c r="H58" i="33"/>
  <c r="H56" i="33"/>
  <c r="H54" i="33"/>
  <c r="H13" i="33"/>
  <c r="H85" i="33"/>
  <c r="H83" i="33"/>
  <c r="H81" i="33"/>
  <c r="H79" i="33"/>
  <c r="H77" i="33"/>
  <c r="H16" i="33"/>
  <c r="H34" i="33"/>
  <c r="H102" i="33"/>
  <c r="H32" i="33"/>
  <c r="H10" i="33"/>
  <c r="H104" i="33"/>
  <c r="H18" i="33"/>
  <c r="H42" i="33"/>
  <c r="H106" i="33"/>
  <c r="H98" i="33"/>
  <c r="H40" i="33"/>
  <c r="H11" i="33"/>
  <c r="J17" i="33"/>
  <c r="H38" i="33"/>
  <c r="H108" i="33"/>
  <c r="J163" i="30"/>
  <c r="H165" i="30"/>
  <c r="F167" i="30"/>
  <c r="L169" i="30"/>
  <c r="J171" i="30"/>
  <c r="H173" i="30"/>
  <c r="F175" i="30"/>
  <c r="J185" i="30"/>
  <c r="H187" i="30"/>
  <c r="F189" i="30"/>
  <c r="L191" i="30"/>
  <c r="J193" i="30"/>
  <c r="H195" i="30"/>
  <c r="F197" i="30"/>
  <c r="J207" i="30"/>
  <c r="H209" i="30"/>
  <c r="F211" i="30"/>
  <c r="L213" i="30"/>
  <c r="J215" i="30"/>
  <c r="H217" i="30"/>
  <c r="F219" i="30"/>
  <c r="J229" i="30"/>
  <c r="H231" i="30"/>
  <c r="F233" i="30"/>
  <c r="L235" i="30"/>
  <c r="J237" i="30"/>
  <c r="H239" i="30"/>
  <c r="F241" i="30"/>
  <c r="J251" i="30"/>
  <c r="H253" i="30"/>
  <c r="F255" i="30"/>
  <c r="L257" i="30"/>
  <c r="J259" i="30"/>
  <c r="H261" i="30"/>
  <c r="F263" i="30"/>
  <c r="L273" i="30"/>
  <c r="J274" i="30"/>
  <c r="H275" i="30"/>
  <c r="J283" i="30"/>
  <c r="H284" i="30"/>
  <c r="F285" i="30"/>
  <c r="N30" i="31"/>
  <c r="L31" i="31"/>
  <c r="L58" i="31"/>
  <c r="J41" i="33"/>
  <c r="J39" i="33"/>
  <c r="J37" i="33"/>
  <c r="J35" i="33"/>
  <c r="J33" i="33"/>
  <c r="J31" i="33"/>
  <c r="J15" i="33"/>
  <c r="J8" i="33"/>
  <c r="J107" i="33"/>
  <c r="J105" i="33"/>
  <c r="J103" i="33"/>
  <c r="J101" i="33"/>
  <c r="J99" i="33"/>
  <c r="J18" i="33"/>
  <c r="J10" i="33"/>
  <c r="J64" i="33"/>
  <c r="J62" i="33"/>
  <c r="J60" i="33"/>
  <c r="J58" i="33"/>
  <c r="J56" i="33"/>
  <c r="J54" i="33"/>
  <c r="J13" i="33"/>
  <c r="J85" i="33"/>
  <c r="J83" i="33"/>
  <c r="J81" i="33"/>
  <c r="J79" i="33"/>
  <c r="J77" i="33"/>
  <c r="J42" i="33"/>
  <c r="J40" i="33"/>
  <c r="J38" i="33"/>
  <c r="J36" i="33"/>
  <c r="J34" i="33"/>
  <c r="J32" i="33"/>
  <c r="J19" i="33"/>
  <c r="J11" i="33"/>
  <c r="J108" i="33"/>
  <c r="J106" i="33"/>
  <c r="J104" i="33"/>
  <c r="J102" i="33"/>
  <c r="J100" i="33"/>
  <c r="J98" i="33"/>
  <c r="J14" i="33"/>
  <c r="J55" i="33"/>
  <c r="J12" i="33"/>
  <c r="J80" i="33"/>
  <c r="J61" i="33"/>
  <c r="J53" i="33"/>
  <c r="J20" i="33"/>
  <c r="L8" i="33"/>
  <c r="J82" i="33"/>
  <c r="J63" i="33"/>
  <c r="J16" i="33"/>
  <c r="J84" i="33"/>
  <c r="J76" i="33"/>
  <c r="F164" i="30"/>
  <c r="L166" i="30"/>
  <c r="J168" i="30"/>
  <c r="H170" i="30"/>
  <c r="F172" i="30"/>
  <c r="L174" i="30"/>
  <c r="F186" i="30"/>
  <c r="L188" i="30"/>
  <c r="J190" i="30"/>
  <c r="H192" i="30"/>
  <c r="F194" i="30"/>
  <c r="L196" i="30"/>
  <c r="F208" i="30"/>
  <c r="L210" i="30"/>
  <c r="J212" i="30"/>
  <c r="H214" i="30"/>
  <c r="F216" i="30"/>
  <c r="L218" i="30"/>
  <c r="F230" i="30"/>
  <c r="L232" i="30"/>
  <c r="J234" i="30"/>
  <c r="H236" i="30"/>
  <c r="F238" i="30"/>
  <c r="L240" i="30"/>
  <c r="F252" i="30"/>
  <c r="L254" i="30"/>
  <c r="J256" i="30"/>
  <c r="H258" i="30"/>
  <c r="F260" i="30"/>
  <c r="L262" i="30"/>
  <c r="L274" i="30"/>
  <c r="F276" i="30"/>
  <c r="L278" i="30"/>
  <c r="H280" i="30"/>
  <c r="J284" i="30"/>
  <c r="L61" i="31"/>
  <c r="H100" i="33"/>
  <c r="H40" i="31"/>
  <c r="F52" i="31"/>
  <c r="H59" i="31"/>
  <c r="H74" i="31"/>
  <c r="H78" i="31"/>
  <c r="H86" i="31"/>
  <c r="H101" i="31"/>
  <c r="J30" i="33"/>
  <c r="I7" i="35"/>
  <c r="H7" i="35"/>
  <c r="H37" i="31"/>
  <c r="J43" i="31"/>
  <c r="J54" i="31"/>
  <c r="H56" i="31"/>
  <c r="F58" i="31"/>
  <c r="J62" i="31"/>
  <c r="H64" i="31"/>
  <c r="H75" i="31"/>
  <c r="F77" i="31"/>
  <c r="F85" i="31"/>
  <c r="L30" i="33"/>
  <c r="H53" i="31"/>
  <c r="H61" i="31"/>
  <c r="H80" i="31"/>
  <c r="H85" i="31"/>
  <c r="F102" i="31"/>
  <c r="F83" i="31"/>
  <c r="F105" i="31"/>
  <c r="F97" i="31"/>
  <c r="F86" i="31"/>
  <c r="F108" i="31"/>
  <c r="F100" i="31"/>
  <c r="F106" i="31"/>
  <c r="F109" i="31"/>
  <c r="F101" i="31"/>
  <c r="F82" i="31"/>
  <c r="J30" i="31"/>
  <c r="H31" i="31"/>
  <c r="F33" i="31"/>
  <c r="J37" i="31"/>
  <c r="H39" i="31"/>
  <c r="F41" i="31"/>
  <c r="J56" i="31"/>
  <c r="H58" i="31"/>
  <c r="F60" i="31"/>
  <c r="J64" i="31"/>
  <c r="J75" i="31"/>
  <c r="H77" i="31"/>
  <c r="F79" i="31"/>
  <c r="F84" i="31"/>
  <c r="F99" i="31"/>
  <c r="J108" i="31"/>
  <c r="F52" i="33"/>
  <c r="AO29" i="35"/>
  <c r="AN29" i="35"/>
  <c r="H108" i="31"/>
  <c r="H100" i="31"/>
  <c r="H81" i="31"/>
  <c r="H103" i="31"/>
  <c r="H84" i="31"/>
  <c r="H106" i="31"/>
  <c r="H98" i="31"/>
  <c r="H87" i="31"/>
  <c r="H104" i="31"/>
  <c r="H107" i="31"/>
  <c r="H99" i="31"/>
  <c r="H36" i="31"/>
  <c r="H55" i="31"/>
  <c r="H63" i="31"/>
  <c r="J80" i="31"/>
  <c r="J84" i="31"/>
  <c r="F107" i="31"/>
  <c r="H52" i="33"/>
  <c r="O96" i="33"/>
  <c r="J106" i="31"/>
  <c r="J98" i="31"/>
  <c r="J87" i="31"/>
  <c r="J109" i="31"/>
  <c r="J101" i="31"/>
  <c r="J82" i="31"/>
  <c r="J104" i="31"/>
  <c r="J85" i="31"/>
  <c r="J102" i="31"/>
  <c r="J105" i="31"/>
  <c r="J97" i="31"/>
  <c r="J86" i="31"/>
  <c r="J31" i="31"/>
  <c r="H33" i="31"/>
  <c r="F35" i="31"/>
  <c r="J39" i="31"/>
  <c r="H41" i="31"/>
  <c r="F43" i="31"/>
  <c r="F54" i="31"/>
  <c r="J58" i="31"/>
  <c r="H60" i="31"/>
  <c r="F62" i="31"/>
  <c r="J77" i="31"/>
  <c r="H79" i="31"/>
  <c r="F81" i="31"/>
  <c r="H83" i="31"/>
  <c r="O96" i="31"/>
  <c r="F98" i="31"/>
  <c r="H102" i="31"/>
  <c r="N30" i="33"/>
  <c r="O8" i="33"/>
  <c r="F10" i="33"/>
  <c r="L12" i="33"/>
  <c r="F18" i="33"/>
  <c r="L20" i="33"/>
  <c r="H74" i="33"/>
  <c r="L76" i="33"/>
  <c r="L78" i="33"/>
  <c r="L80" i="33"/>
  <c r="L82" i="33"/>
  <c r="L84" i="33"/>
  <c r="L86" i="33"/>
  <c r="D96" i="33"/>
  <c r="F99" i="33"/>
  <c r="F101" i="33"/>
  <c r="F103" i="33"/>
  <c r="F105" i="33"/>
  <c r="F107" i="33"/>
  <c r="P7" i="35"/>
  <c r="F31" i="33"/>
  <c r="F33" i="33"/>
  <c r="F35" i="33"/>
  <c r="F37" i="33"/>
  <c r="F39" i="33"/>
  <c r="F41" i="33"/>
  <c r="L53" i="33"/>
  <c r="L55" i="33"/>
  <c r="L57" i="33"/>
  <c r="L59" i="33"/>
  <c r="L61" i="33"/>
  <c r="L63" i="33"/>
  <c r="AP7" i="35"/>
  <c r="F78" i="33"/>
  <c r="F80" i="33"/>
  <c r="F82" i="33"/>
  <c r="F84" i="33"/>
  <c r="F86" i="33"/>
  <c r="L98" i="33"/>
  <c r="L100" i="33"/>
  <c r="L102" i="33"/>
  <c r="L104" i="33"/>
  <c r="L106" i="33"/>
  <c r="L108" i="33"/>
  <c r="AX7" i="35"/>
  <c r="Y29" i="35"/>
  <c r="X29" i="35"/>
  <c r="F8" i="33"/>
  <c r="F9" i="33"/>
  <c r="L11" i="33"/>
  <c r="F17" i="33"/>
  <c r="L19" i="33"/>
  <c r="H30" i="33"/>
  <c r="L32" i="33"/>
  <c r="L34" i="33"/>
  <c r="L36" i="33"/>
  <c r="L38" i="33"/>
  <c r="L40" i="33"/>
  <c r="L42" i="33"/>
  <c r="F53" i="33"/>
  <c r="F55" i="33"/>
  <c r="F57" i="33"/>
  <c r="F59" i="33"/>
  <c r="F61" i="33"/>
  <c r="F63" i="33"/>
  <c r="AF7" i="35"/>
  <c r="AO7" i="35"/>
  <c r="AY7" i="35"/>
  <c r="F14" i="33"/>
  <c r="L16" i="33"/>
  <c r="L77" i="33"/>
  <c r="L79" i="33"/>
  <c r="L81" i="33"/>
  <c r="L83" i="33"/>
  <c r="L85" i="33"/>
  <c r="F98" i="33"/>
  <c r="F100" i="33"/>
  <c r="F102" i="33"/>
  <c r="F104" i="33"/>
  <c r="F106" i="33"/>
  <c r="F108" i="33"/>
  <c r="AE7" i="35"/>
  <c r="AQ7" i="35"/>
  <c r="AZ7" i="35"/>
  <c r="I5" i="41"/>
  <c r="J5" i="41"/>
  <c r="H5" i="41"/>
  <c r="F11" i="33"/>
  <c r="L13" i="33"/>
  <c r="F19" i="33"/>
  <c r="F32" i="33"/>
  <c r="F34" i="33"/>
  <c r="F36" i="33"/>
  <c r="F38" i="33"/>
  <c r="F40" i="33"/>
  <c r="L54" i="33"/>
  <c r="L56" i="33"/>
  <c r="L58" i="33"/>
  <c r="L60" i="33"/>
  <c r="L62" i="33"/>
  <c r="X7" i="35"/>
  <c r="AR7" i="35"/>
  <c r="BA7" i="35"/>
  <c r="G123" i="37"/>
  <c r="I123" i="37"/>
  <c r="H29" i="35"/>
  <c r="H123" i="37"/>
  <c r="I29" i="35"/>
  <c r="M5" i="38"/>
  <c r="N5" i="38"/>
  <c r="L5" i="38"/>
  <c r="O133" i="38"/>
  <c r="L133" i="38"/>
  <c r="K133" i="38"/>
  <c r="N133" i="38"/>
  <c r="M133" i="38"/>
  <c r="R5" i="37"/>
  <c r="Q5" i="37"/>
  <c r="I5" i="39"/>
  <c r="H5" i="39"/>
  <c r="L123" i="37"/>
  <c r="O123" i="37"/>
  <c r="J5" i="39"/>
  <c r="N135" i="43"/>
  <c r="C146" i="43"/>
  <c r="O135" i="43"/>
  <c r="R5" i="38"/>
  <c r="N5" i="39"/>
  <c r="M5" i="39"/>
  <c r="L5" i="39"/>
  <c r="L5" i="37"/>
  <c r="M123" i="37"/>
  <c r="P5" i="38"/>
  <c r="Q5" i="39"/>
  <c r="P5" i="39"/>
  <c r="T5" i="39"/>
  <c r="N123" i="37"/>
  <c r="J5" i="38"/>
  <c r="Q5" i="38"/>
  <c r="R5" i="39"/>
  <c r="E129" i="37"/>
  <c r="H5" i="38"/>
  <c r="S5" i="38"/>
  <c r="H133" i="38"/>
  <c r="G133" i="38"/>
  <c r="S5" i="39"/>
  <c r="S5" i="40"/>
  <c r="H135" i="41"/>
  <c r="L135" i="41"/>
  <c r="G135" i="41"/>
  <c r="M135" i="41"/>
  <c r="F9" i="39"/>
  <c r="M5" i="41"/>
  <c r="L5" i="41"/>
  <c r="G133" i="40"/>
  <c r="C16" i="41"/>
  <c r="N5" i="41"/>
  <c r="Q5" i="41"/>
  <c r="T5" i="41"/>
  <c r="F6" i="40"/>
  <c r="I133" i="40"/>
  <c r="P5" i="41"/>
  <c r="O133" i="39"/>
  <c r="H5" i="40"/>
  <c r="P5" i="40"/>
  <c r="F7" i="40"/>
  <c r="F8" i="40"/>
  <c r="F10" i="40"/>
  <c r="R5" i="41"/>
  <c r="H5" i="42"/>
  <c r="M5" i="42"/>
  <c r="J5" i="42"/>
  <c r="I5" i="42"/>
  <c r="C146" i="41"/>
  <c r="C146" i="42"/>
  <c r="N135" i="41"/>
  <c r="K133" i="40"/>
  <c r="F9" i="41"/>
  <c r="F13" i="41"/>
  <c r="E146" i="41"/>
  <c r="O135" i="41"/>
  <c r="L5" i="42"/>
  <c r="N5" i="42"/>
  <c r="H135" i="42"/>
  <c r="E146" i="42"/>
  <c r="G135" i="42"/>
  <c r="T5" i="42"/>
  <c r="S5" i="42"/>
  <c r="P5" i="42"/>
  <c r="J5" i="43"/>
  <c r="H5" i="43"/>
  <c r="N135" i="42"/>
  <c r="M135" i="42"/>
  <c r="K135" i="42"/>
  <c r="O133" i="40"/>
  <c r="F7" i="41"/>
  <c r="R5" i="42"/>
  <c r="L135" i="42"/>
  <c r="M5" i="43"/>
  <c r="L5" i="43"/>
  <c r="R5" i="43"/>
  <c r="T5" i="43"/>
  <c r="P5" i="43"/>
  <c r="Q5" i="43"/>
  <c r="L135" i="43"/>
  <c r="M135" i="43"/>
  <c r="E146" i="43"/>
  <c r="M127" i="16" l="1"/>
  <c r="M155" i="16"/>
  <c r="M143" i="16"/>
  <c r="K138" i="42"/>
  <c r="K143" i="42"/>
  <c r="M113" i="16"/>
  <c r="M27" i="16"/>
  <c r="M75" i="16"/>
  <c r="M89" i="16"/>
  <c r="M29" i="16"/>
  <c r="AB9" i="18"/>
  <c r="M69" i="16"/>
  <c r="M43" i="16"/>
  <c r="AB127" i="18"/>
  <c r="M83" i="16"/>
  <c r="M31" i="16"/>
  <c r="T94" i="18"/>
  <c r="T72" i="18"/>
  <c r="T68" i="18"/>
  <c r="AB51" i="18"/>
  <c r="T42" i="18"/>
  <c r="T25" i="18"/>
  <c r="M131" i="16"/>
  <c r="M97" i="16"/>
  <c r="M71" i="16"/>
  <c r="T111" i="18"/>
  <c r="K89" i="18"/>
  <c r="AB41" i="18"/>
  <c r="M145" i="16"/>
  <c r="M42" i="16"/>
  <c r="AB131" i="18"/>
  <c r="AB19" i="18"/>
  <c r="M12" i="16"/>
  <c r="K12" i="18"/>
  <c r="T93" i="18"/>
  <c r="T67" i="18"/>
  <c r="M109" i="17"/>
  <c r="M128" i="16"/>
  <c r="M102" i="16"/>
  <c r="T84" i="18"/>
  <c r="M40" i="17"/>
  <c r="M66" i="17"/>
  <c r="M139" i="16"/>
  <c r="M141" i="16"/>
  <c r="K139" i="42"/>
  <c r="M61" i="16"/>
  <c r="M110" i="16"/>
  <c r="M124" i="16"/>
  <c r="AB13" i="18"/>
  <c r="M103" i="16"/>
  <c r="K52" i="18"/>
  <c r="K26" i="18"/>
  <c r="M117" i="16"/>
  <c r="M57" i="16"/>
  <c r="AB102" i="18"/>
  <c r="AB85" i="18"/>
  <c r="AB55" i="18"/>
  <c r="AB33" i="18"/>
  <c r="K55" i="18"/>
  <c r="T97" i="18"/>
  <c r="T11" i="18"/>
  <c r="M11" i="16"/>
  <c r="M73" i="16"/>
  <c r="T75" i="18"/>
  <c r="AB37" i="18"/>
  <c r="M85" i="16"/>
  <c r="K46" i="18"/>
  <c r="M116" i="16"/>
  <c r="M125" i="16"/>
  <c r="AB11" i="18"/>
  <c r="M129" i="16"/>
  <c r="K140" i="42"/>
  <c r="M156" i="16"/>
  <c r="M96" i="16"/>
  <c r="M136" i="16"/>
  <c r="M58" i="16"/>
  <c r="M150" i="16"/>
  <c r="M72" i="16"/>
  <c r="M13" i="16"/>
  <c r="M138" i="16"/>
  <c r="M86" i="16"/>
  <c r="M52" i="16"/>
  <c r="K39" i="18"/>
  <c r="M152" i="16"/>
  <c r="M14" i="16"/>
  <c r="AB107" i="18"/>
  <c r="T98" i="18"/>
  <c r="T81" i="18"/>
  <c r="T46" i="18"/>
  <c r="T29" i="18"/>
  <c r="AB12" i="18"/>
  <c r="M114" i="16"/>
  <c r="M54" i="16"/>
  <c r="AB153" i="18"/>
  <c r="K98" i="18"/>
  <c r="AB58" i="18"/>
  <c r="K33" i="18"/>
  <c r="K25" i="18"/>
  <c r="M94" i="16"/>
  <c r="M137" i="16"/>
  <c r="T19" i="18"/>
  <c r="M25" i="16"/>
  <c r="M59" i="16"/>
  <c r="M55" i="16"/>
  <c r="K144" i="42"/>
  <c r="M122" i="16"/>
  <c r="M44" i="16"/>
  <c r="M16" i="16"/>
  <c r="M84" i="16"/>
  <c r="M24" i="16"/>
  <c r="M98" i="16"/>
  <c r="M38" i="16"/>
  <c r="AB17" i="18"/>
  <c r="M112" i="16"/>
  <c r="M26" i="16"/>
  <c r="T114" i="18"/>
  <c r="K9" i="18"/>
  <c r="M100" i="16"/>
  <c r="M66" i="16"/>
  <c r="M40" i="16"/>
  <c r="T110" i="18"/>
  <c r="AB89" i="18"/>
  <c r="AB59" i="18"/>
  <c r="AB38" i="18"/>
  <c r="AB16" i="18"/>
  <c r="M140" i="16"/>
  <c r="M80" i="16"/>
  <c r="K107" i="18"/>
  <c r="AB97" i="18"/>
  <c r="M30" i="16"/>
  <c r="T28" i="18"/>
  <c r="M76" i="16"/>
  <c r="K68" i="18"/>
  <c r="AB101" i="18"/>
  <c r="AB54" i="18"/>
  <c r="T101" i="18"/>
  <c r="M47" i="16"/>
  <c r="M159" i="16"/>
  <c r="M56" i="16"/>
  <c r="AB45" i="18"/>
  <c r="AB28" i="18"/>
  <c r="M10" i="16"/>
  <c r="T54" i="18"/>
  <c r="M31" i="17"/>
  <c r="AB80" i="18"/>
  <c r="M14" i="17"/>
  <c r="T15" i="18"/>
  <c r="T37" i="18"/>
  <c r="AB67" i="18"/>
  <c r="AB93" i="18"/>
  <c r="M87" i="16"/>
  <c r="K145" i="42"/>
  <c r="M70" i="16"/>
  <c r="M144" i="16"/>
  <c r="M118" i="16"/>
  <c r="M158" i="16"/>
  <c r="M132" i="16"/>
  <c r="AB26" i="18"/>
  <c r="T9" i="18"/>
  <c r="M146" i="16"/>
  <c r="T149" i="18"/>
  <c r="K47" i="18"/>
  <c r="K17" i="18"/>
  <c r="M126" i="16"/>
  <c r="AB140" i="18"/>
  <c r="T102" i="18"/>
  <c r="T85" i="18"/>
  <c r="AB68" i="18"/>
  <c r="T55" i="18"/>
  <c r="T51" i="18"/>
  <c r="T33" i="18"/>
  <c r="M28" i="16"/>
  <c r="K38" i="18"/>
  <c r="T80" i="18"/>
  <c r="AB88" i="18"/>
  <c r="M108" i="16"/>
  <c r="AB71" i="18"/>
  <c r="M154" i="16"/>
  <c r="K29" i="18"/>
  <c r="M151" i="16"/>
  <c r="K59" i="18"/>
  <c r="M10" i="17"/>
  <c r="M41" i="16"/>
  <c r="M45" i="16"/>
  <c r="M130" i="16"/>
  <c r="M104" i="16"/>
  <c r="M67" i="16"/>
  <c r="M32" i="16"/>
  <c r="M81" i="16"/>
  <c r="M46" i="16"/>
  <c r="M17" i="16"/>
  <c r="K30" i="18"/>
  <c r="M160" i="16"/>
  <c r="M18" i="16"/>
  <c r="AB94" i="18"/>
  <c r="AB72" i="18"/>
  <c r="AB42" i="18"/>
  <c r="AB25" i="18"/>
  <c r="M123" i="16"/>
  <c r="M88" i="16"/>
  <c r="M62" i="16"/>
  <c r="T140" i="18"/>
  <c r="K94" i="18"/>
  <c r="T45" i="18"/>
  <c r="M15" i="16"/>
  <c r="T153" i="18"/>
  <c r="M33" i="16"/>
  <c r="I143" i="43"/>
  <c r="H143" i="43"/>
  <c r="K143" i="43" s="1"/>
  <c r="G143" i="43"/>
  <c r="O142" i="43"/>
  <c r="N142" i="43"/>
  <c r="L142" i="43"/>
  <c r="M142" i="43"/>
  <c r="G138" i="43"/>
  <c r="I138" i="43"/>
  <c r="H138" i="43"/>
  <c r="K138" i="43" s="1"/>
  <c r="L145" i="43"/>
  <c r="O145" i="43"/>
  <c r="N145" i="43"/>
  <c r="M145" i="43"/>
  <c r="H141" i="43"/>
  <c r="K141" i="43" s="1"/>
  <c r="G141" i="43"/>
  <c r="I141" i="43"/>
  <c r="L137" i="43"/>
  <c r="O137" i="43"/>
  <c r="M137" i="43"/>
  <c r="N137" i="43"/>
  <c r="N145" i="41"/>
  <c r="O145" i="41"/>
  <c r="M145" i="41"/>
  <c r="L145" i="41"/>
  <c r="N137" i="41"/>
  <c r="O137" i="41"/>
  <c r="M137" i="41"/>
  <c r="L137" i="41"/>
  <c r="L143" i="41"/>
  <c r="N143" i="41"/>
  <c r="M143" i="41"/>
  <c r="O143" i="41"/>
  <c r="M140" i="42"/>
  <c r="O140" i="42"/>
  <c r="L140" i="42"/>
  <c r="N140" i="42"/>
  <c r="N143" i="42"/>
  <c r="O143" i="42"/>
  <c r="L143" i="42"/>
  <c r="M143" i="42"/>
  <c r="O141" i="42"/>
  <c r="M141" i="42"/>
  <c r="N141" i="42"/>
  <c r="L141" i="42"/>
  <c r="M139" i="42"/>
  <c r="L139" i="42"/>
  <c r="N139" i="42"/>
  <c r="O139" i="42"/>
  <c r="L145" i="42"/>
  <c r="O145" i="42"/>
  <c r="N145" i="42"/>
  <c r="M145" i="42"/>
  <c r="N142" i="42"/>
  <c r="M142" i="42"/>
  <c r="L142" i="42"/>
  <c r="O142" i="42"/>
  <c r="J146" i="42"/>
  <c r="O136" i="42"/>
  <c r="L136" i="42"/>
  <c r="N136" i="42"/>
  <c r="M136" i="42"/>
  <c r="L144" i="42"/>
  <c r="O144" i="42"/>
  <c r="M144" i="42"/>
  <c r="N144" i="42"/>
  <c r="L15" i="41"/>
  <c r="N15" i="41"/>
  <c r="M15" i="41"/>
  <c r="S8" i="40"/>
  <c r="P8" i="40"/>
  <c r="T8" i="40"/>
  <c r="R8" i="40"/>
  <c r="Q8" i="40"/>
  <c r="S11" i="41"/>
  <c r="Q11" i="41"/>
  <c r="P11" i="41"/>
  <c r="T11" i="41"/>
  <c r="R11" i="41"/>
  <c r="S8" i="41"/>
  <c r="P8" i="41"/>
  <c r="T8" i="41"/>
  <c r="R8" i="41"/>
  <c r="Q8" i="41"/>
  <c r="S12" i="41"/>
  <c r="Q12" i="41"/>
  <c r="P12" i="41"/>
  <c r="T12" i="41"/>
  <c r="R12" i="41"/>
  <c r="P14" i="41"/>
  <c r="T14" i="41"/>
  <c r="R14" i="41"/>
  <c r="S14" i="41"/>
  <c r="Q14" i="41"/>
  <c r="R13" i="41"/>
  <c r="Q13" i="41"/>
  <c r="T13" i="41"/>
  <c r="S13" i="41"/>
  <c r="P13" i="41"/>
  <c r="O16" i="41"/>
  <c r="S6" i="41"/>
  <c r="R6" i="41"/>
  <c r="T6" i="41"/>
  <c r="Q6" i="41"/>
  <c r="P6" i="41"/>
  <c r="S10" i="41"/>
  <c r="R10" i="41"/>
  <c r="Q10" i="41"/>
  <c r="T10" i="41"/>
  <c r="P10" i="41"/>
  <c r="I134" i="40"/>
  <c r="H134" i="40"/>
  <c r="G134" i="40"/>
  <c r="M13" i="41"/>
  <c r="L13" i="41"/>
  <c r="N13" i="41"/>
  <c r="K16" i="41"/>
  <c r="M6" i="41"/>
  <c r="L6" i="41"/>
  <c r="N6" i="41"/>
  <c r="M10" i="41"/>
  <c r="N10" i="41"/>
  <c r="L10" i="41"/>
  <c r="M11" i="41"/>
  <c r="L11" i="41"/>
  <c r="N11" i="41"/>
  <c r="N8" i="41"/>
  <c r="M8" i="41"/>
  <c r="L8" i="41"/>
  <c r="N12" i="41"/>
  <c r="M12" i="41"/>
  <c r="L12" i="41"/>
  <c r="G136" i="41"/>
  <c r="I136" i="41"/>
  <c r="F146" i="41"/>
  <c r="H136" i="41"/>
  <c r="K136" i="41" s="1"/>
  <c r="I138" i="41"/>
  <c r="H138" i="41"/>
  <c r="G138" i="41"/>
  <c r="G140" i="41"/>
  <c r="I140" i="41"/>
  <c r="H140" i="41"/>
  <c r="I142" i="41"/>
  <c r="G142" i="41"/>
  <c r="H142" i="41"/>
  <c r="H143" i="41"/>
  <c r="G143" i="41"/>
  <c r="I143" i="41"/>
  <c r="G144" i="41"/>
  <c r="H144" i="41"/>
  <c r="I144" i="41"/>
  <c r="H139" i="41"/>
  <c r="K139" i="41" s="1"/>
  <c r="I139" i="41"/>
  <c r="G139" i="41"/>
  <c r="H141" i="41"/>
  <c r="G141" i="41"/>
  <c r="I141" i="41"/>
  <c r="H137" i="41"/>
  <c r="I137" i="41"/>
  <c r="G137" i="41"/>
  <c r="H145" i="41"/>
  <c r="G145" i="41"/>
  <c r="I145" i="41"/>
  <c r="Q9" i="41"/>
  <c r="T9" i="41"/>
  <c r="S9" i="41"/>
  <c r="R9" i="41"/>
  <c r="P9" i="41"/>
  <c r="N10" i="40"/>
  <c r="M10" i="40"/>
  <c r="L10" i="40"/>
  <c r="N8" i="40"/>
  <c r="L8" i="40"/>
  <c r="N9" i="39"/>
  <c r="L9" i="39"/>
  <c r="G134" i="38"/>
  <c r="I134" i="38"/>
  <c r="H134" i="38"/>
  <c r="J7" i="38"/>
  <c r="I7" i="38"/>
  <c r="H7" i="38"/>
  <c r="H8" i="38"/>
  <c r="M8" i="38"/>
  <c r="J8" i="38"/>
  <c r="I8" i="38"/>
  <c r="H10" i="38"/>
  <c r="J10" i="38"/>
  <c r="I10" i="38"/>
  <c r="I9" i="39"/>
  <c r="H9" i="39"/>
  <c r="M9" i="39"/>
  <c r="J9" i="39"/>
  <c r="S8" i="39"/>
  <c r="R8" i="39"/>
  <c r="P8" i="39"/>
  <c r="T8" i="39"/>
  <c r="Q8" i="39"/>
  <c r="T6" i="39"/>
  <c r="S6" i="39"/>
  <c r="R6" i="39"/>
  <c r="Q6" i="39"/>
  <c r="P6" i="39"/>
  <c r="T10" i="39"/>
  <c r="AA20" i="39" s="1"/>
  <c r="S10" i="39"/>
  <c r="R10" i="39"/>
  <c r="Q10" i="39"/>
  <c r="P10" i="39"/>
  <c r="L125" i="37"/>
  <c r="O125" i="37"/>
  <c r="M125" i="37"/>
  <c r="K125" i="37"/>
  <c r="N125" i="37"/>
  <c r="N6" i="39"/>
  <c r="L6" i="39"/>
  <c r="M6" i="39"/>
  <c r="N10" i="39"/>
  <c r="M10" i="39"/>
  <c r="L10" i="39"/>
  <c r="N8" i="39"/>
  <c r="L8" i="39"/>
  <c r="R9" i="38"/>
  <c r="Q9" i="38"/>
  <c r="T9" i="38"/>
  <c r="S9" i="38"/>
  <c r="P9" i="38"/>
  <c r="T8" i="38"/>
  <c r="S8" i="38"/>
  <c r="P8" i="38"/>
  <c r="R8" i="38"/>
  <c r="Q8" i="38"/>
  <c r="P6" i="38"/>
  <c r="T6" i="38"/>
  <c r="S6" i="38"/>
  <c r="R6" i="38"/>
  <c r="Q6" i="38"/>
  <c r="P10" i="38"/>
  <c r="T10" i="38"/>
  <c r="AA20" i="38" s="1"/>
  <c r="S10" i="38"/>
  <c r="R10" i="38"/>
  <c r="Q10" i="38"/>
  <c r="O126" i="37"/>
  <c r="K126" i="37"/>
  <c r="N126" i="37"/>
  <c r="M126" i="37"/>
  <c r="L126" i="37"/>
  <c r="M127" i="37"/>
  <c r="J129" i="37"/>
  <c r="O127" i="37"/>
  <c r="N127" i="37"/>
  <c r="L127" i="37"/>
  <c r="K127" i="37"/>
  <c r="J8" i="39"/>
  <c r="H8" i="39"/>
  <c r="I8" i="39"/>
  <c r="M8" i="39"/>
  <c r="J6" i="39"/>
  <c r="I6" i="39"/>
  <c r="H6" i="39"/>
  <c r="J10" i="39"/>
  <c r="I10" i="39"/>
  <c r="H10" i="39"/>
  <c r="P15" i="35"/>
  <c r="O15" i="35"/>
  <c r="O14" i="35"/>
  <c r="P14" i="35"/>
  <c r="P13" i="35"/>
  <c r="O13" i="35"/>
  <c r="O12" i="35"/>
  <c r="P12" i="35"/>
  <c r="P11" i="35"/>
  <c r="O11" i="35"/>
  <c r="O10" i="35"/>
  <c r="P10" i="35"/>
  <c r="P9" i="35"/>
  <c r="O9" i="35"/>
  <c r="O8" i="35"/>
  <c r="P8" i="35"/>
  <c r="H31" i="35"/>
  <c r="I31" i="35"/>
  <c r="K134" i="38"/>
  <c r="O134" i="38"/>
  <c r="N134" i="38"/>
  <c r="M134" i="38"/>
  <c r="L134" i="38"/>
  <c r="I40" i="35"/>
  <c r="H40" i="35"/>
  <c r="I39" i="35"/>
  <c r="H39" i="35"/>
  <c r="I32" i="35"/>
  <c r="H32" i="35"/>
  <c r="P17" i="35"/>
  <c r="O17" i="35"/>
  <c r="N9" i="38"/>
  <c r="L9" i="38"/>
  <c r="L6" i="38"/>
  <c r="M6" i="38"/>
  <c r="N6" i="38"/>
  <c r="L10" i="38"/>
  <c r="N10" i="38"/>
  <c r="M10" i="38"/>
  <c r="L8" i="38"/>
  <c r="N8" i="38"/>
  <c r="I35" i="35"/>
  <c r="H35" i="35"/>
  <c r="G124" i="37"/>
  <c r="H124" i="37"/>
  <c r="G125" i="37"/>
  <c r="I125" i="37"/>
  <c r="H125" i="37"/>
  <c r="G126" i="37"/>
  <c r="I126" i="37"/>
  <c r="H126" i="37"/>
  <c r="H127" i="37"/>
  <c r="G127" i="37"/>
  <c r="I127" i="37"/>
  <c r="F129" i="37"/>
  <c r="H128" i="37"/>
  <c r="I128" i="37"/>
  <c r="G128" i="37"/>
  <c r="H37" i="35"/>
  <c r="I37" i="35"/>
  <c r="I36" i="35"/>
  <c r="H36" i="35"/>
  <c r="H33" i="35"/>
  <c r="I33" i="35"/>
  <c r="I30" i="35"/>
  <c r="H30" i="35"/>
  <c r="I38" i="35"/>
  <c r="H38" i="35"/>
  <c r="AP9" i="35"/>
  <c r="AO9" i="35"/>
  <c r="AN9" i="35"/>
  <c r="AR9" i="35"/>
  <c r="AQ9" i="35"/>
  <c r="X8" i="35"/>
  <c r="Y8" i="35"/>
  <c r="X9" i="35"/>
  <c r="Y9" i="35"/>
  <c r="X10" i="35"/>
  <c r="Y10" i="35"/>
  <c r="X11" i="35"/>
  <c r="Y11" i="35"/>
  <c r="X12" i="35"/>
  <c r="Y12" i="35"/>
  <c r="X13" i="35"/>
  <c r="Y13" i="35"/>
  <c r="X14" i="35"/>
  <c r="Y14" i="35"/>
  <c r="X15" i="35"/>
  <c r="Y15" i="35"/>
  <c r="X16" i="35"/>
  <c r="Y16" i="35"/>
  <c r="Y17" i="35"/>
  <c r="X17" i="35"/>
  <c r="X18" i="35"/>
  <c r="Y18" i="35"/>
  <c r="O38" i="33"/>
  <c r="N38" i="33"/>
  <c r="O36" i="33"/>
  <c r="N36" i="33"/>
  <c r="O34" i="33"/>
  <c r="N34" i="33"/>
  <c r="O32" i="33"/>
  <c r="N32" i="33"/>
  <c r="O11" i="33"/>
  <c r="N11" i="33"/>
  <c r="I9" i="41"/>
  <c r="J9" i="41"/>
  <c r="H9" i="41"/>
  <c r="I7" i="41"/>
  <c r="H7" i="41"/>
  <c r="J7" i="41"/>
  <c r="I11" i="41"/>
  <c r="H11" i="41"/>
  <c r="J11" i="41"/>
  <c r="J15" i="41"/>
  <c r="H15" i="41"/>
  <c r="I15" i="41"/>
  <c r="J8" i="41"/>
  <c r="I8" i="41"/>
  <c r="H8" i="41"/>
  <c r="I12" i="41"/>
  <c r="J12" i="41"/>
  <c r="H12" i="41"/>
  <c r="I13" i="41"/>
  <c r="J13" i="41"/>
  <c r="H13" i="41"/>
  <c r="H14" i="41"/>
  <c r="J14" i="41"/>
  <c r="I14" i="41"/>
  <c r="J6" i="41"/>
  <c r="I6" i="41"/>
  <c r="H6" i="41"/>
  <c r="G16" i="41"/>
  <c r="J10" i="41"/>
  <c r="I10" i="41"/>
  <c r="H10" i="41"/>
  <c r="N104" i="33"/>
  <c r="O104" i="33"/>
  <c r="N102" i="33"/>
  <c r="O102" i="33"/>
  <c r="N100" i="33"/>
  <c r="O100" i="33"/>
  <c r="N98" i="33"/>
  <c r="O98" i="33"/>
  <c r="L75" i="33"/>
  <c r="N14" i="33"/>
  <c r="O14" i="33"/>
  <c r="AE17" i="35"/>
  <c r="AF17" i="35"/>
  <c r="AP8" i="35"/>
  <c r="AO8" i="35"/>
  <c r="AN8" i="35"/>
  <c r="AR8" i="35"/>
  <c r="AQ8" i="35"/>
  <c r="AE18" i="35"/>
  <c r="AF18" i="35"/>
  <c r="AF8" i="35"/>
  <c r="AE8" i="35"/>
  <c r="AF9" i="35"/>
  <c r="AE9" i="35"/>
  <c r="AF10" i="35"/>
  <c r="AE10" i="35"/>
  <c r="AF11" i="35"/>
  <c r="AE11" i="35"/>
  <c r="AF12" i="35"/>
  <c r="AE12" i="35"/>
  <c r="AF13" i="35"/>
  <c r="AE13" i="35"/>
  <c r="AF14" i="35"/>
  <c r="AE14" i="35"/>
  <c r="AF15" i="35"/>
  <c r="AE15" i="35"/>
  <c r="AF16" i="35"/>
  <c r="AE16" i="35"/>
  <c r="O9" i="33"/>
  <c r="N9" i="33"/>
  <c r="Y32" i="35"/>
  <c r="X32" i="35"/>
  <c r="X30" i="35"/>
  <c r="Y30" i="35"/>
  <c r="Y31" i="35"/>
  <c r="X31" i="35"/>
  <c r="Y36" i="35"/>
  <c r="X36" i="35"/>
  <c r="Y34" i="35"/>
  <c r="X34" i="35"/>
  <c r="Y37" i="35"/>
  <c r="X37" i="35"/>
  <c r="Y40" i="35"/>
  <c r="X40" i="35"/>
  <c r="Y39" i="35"/>
  <c r="X39" i="35"/>
  <c r="Y33" i="35"/>
  <c r="X33" i="35"/>
  <c r="X38" i="35"/>
  <c r="Y38" i="35"/>
  <c r="Y35" i="35"/>
  <c r="X35" i="35"/>
  <c r="AX8" i="35"/>
  <c r="BB8" i="35"/>
  <c r="BA8" i="35"/>
  <c r="AZ8" i="35"/>
  <c r="AY8" i="35"/>
  <c r="AX9" i="35"/>
  <c r="BB9" i="35"/>
  <c r="BA9" i="35"/>
  <c r="AZ9" i="35"/>
  <c r="AY9" i="35"/>
  <c r="AX10" i="35"/>
  <c r="BB10" i="35"/>
  <c r="BA10" i="35"/>
  <c r="AY10" i="35"/>
  <c r="AZ10" i="35"/>
  <c r="AW22" i="35"/>
  <c r="AX11" i="35"/>
  <c r="BB11" i="35"/>
  <c r="BA11" i="35"/>
  <c r="AZ11" i="35"/>
  <c r="AY11" i="35"/>
  <c r="AX12" i="35"/>
  <c r="BB12" i="35"/>
  <c r="BA12" i="35"/>
  <c r="AY12" i="35"/>
  <c r="AZ12" i="35"/>
  <c r="AX13" i="35"/>
  <c r="BB13" i="35"/>
  <c r="BA13" i="35"/>
  <c r="AZ13" i="35"/>
  <c r="AY13" i="35"/>
  <c r="AX14" i="35"/>
  <c r="BB14" i="35"/>
  <c r="BA14" i="35"/>
  <c r="AY14" i="35"/>
  <c r="AZ14" i="35"/>
  <c r="AX15" i="35"/>
  <c r="BB15" i="35"/>
  <c r="BA15" i="35"/>
  <c r="AZ15" i="35"/>
  <c r="AY15" i="35"/>
  <c r="AX16" i="35"/>
  <c r="BB16" i="35"/>
  <c r="BA16" i="35"/>
  <c r="AY16" i="35"/>
  <c r="AZ16" i="35"/>
  <c r="AZ17" i="35"/>
  <c r="AY17" i="35"/>
  <c r="AX17" i="35"/>
  <c r="BB17" i="35"/>
  <c r="BA17" i="35"/>
  <c r="BB18" i="35"/>
  <c r="BA18" i="35"/>
  <c r="AZ18" i="35"/>
  <c r="AY18" i="35"/>
  <c r="AX18" i="35"/>
  <c r="AP10" i="35"/>
  <c r="AO10" i="35"/>
  <c r="AN10" i="35"/>
  <c r="AR10" i="35"/>
  <c r="AQ10" i="35"/>
  <c r="AP11" i="35"/>
  <c r="AO11" i="35"/>
  <c r="AN11" i="35"/>
  <c r="AR11" i="35"/>
  <c r="AQ11" i="35"/>
  <c r="AP12" i="35"/>
  <c r="AO12" i="35"/>
  <c r="AN12" i="35"/>
  <c r="AR12" i="35"/>
  <c r="AQ12" i="35"/>
  <c r="AP13" i="35"/>
  <c r="AO13" i="35"/>
  <c r="AN13" i="35"/>
  <c r="AR13" i="35"/>
  <c r="AQ13" i="35"/>
  <c r="AP14" i="35"/>
  <c r="AO14" i="35"/>
  <c r="AN14" i="35"/>
  <c r="AR14" i="35"/>
  <c r="AQ14" i="35"/>
  <c r="AP15" i="35"/>
  <c r="AO15" i="35"/>
  <c r="AN15" i="35"/>
  <c r="AR15" i="35"/>
  <c r="AQ15" i="35"/>
  <c r="AP16" i="35"/>
  <c r="AO16" i="35"/>
  <c r="AN16" i="35"/>
  <c r="AR16" i="35"/>
  <c r="AQ16" i="35"/>
  <c r="AO17" i="35"/>
  <c r="AP17" i="35"/>
  <c r="AN17" i="35"/>
  <c r="AQ17" i="35"/>
  <c r="AR17" i="35"/>
  <c r="AO18" i="35"/>
  <c r="AR18" i="35"/>
  <c r="AQ18" i="35"/>
  <c r="AP18" i="35"/>
  <c r="AN18" i="35"/>
  <c r="O37" i="33"/>
  <c r="N37" i="33"/>
  <c r="O35" i="33"/>
  <c r="N35" i="33"/>
  <c r="O15" i="33"/>
  <c r="N15" i="33"/>
  <c r="O103" i="33"/>
  <c r="N103" i="33"/>
  <c r="O101" i="33"/>
  <c r="N101" i="33"/>
  <c r="O99" i="33"/>
  <c r="N99" i="33"/>
  <c r="O97" i="33"/>
  <c r="N97" i="33"/>
  <c r="F97" i="33"/>
  <c r="N10" i="33"/>
  <c r="O10" i="33"/>
  <c r="AO31" i="35"/>
  <c r="AN31" i="35"/>
  <c r="I9" i="35"/>
  <c r="H9" i="35"/>
  <c r="I13" i="35"/>
  <c r="H13" i="35"/>
  <c r="AO34" i="35"/>
  <c r="AN34" i="35"/>
  <c r="AO37" i="35"/>
  <c r="AN37" i="35"/>
  <c r="AO33" i="35"/>
  <c r="AN33" i="35"/>
  <c r="AN39" i="35"/>
  <c r="AO39" i="35"/>
  <c r="AO36" i="35"/>
  <c r="AN36" i="35"/>
  <c r="AO30" i="35"/>
  <c r="AN30" i="35"/>
  <c r="AO38" i="35"/>
  <c r="AN38" i="35"/>
  <c r="AN35" i="35"/>
  <c r="AO35" i="35"/>
  <c r="AO32" i="35"/>
  <c r="AN32" i="35"/>
  <c r="AO40" i="35"/>
  <c r="AN40" i="35"/>
  <c r="I15" i="35"/>
  <c r="H15" i="35"/>
  <c r="I8" i="35"/>
  <c r="H8" i="35"/>
  <c r="I10" i="35"/>
  <c r="H10" i="35"/>
  <c r="I12" i="35"/>
  <c r="H12" i="35"/>
  <c r="I14" i="35"/>
  <c r="H14" i="35"/>
  <c r="I16" i="35"/>
  <c r="H16" i="35"/>
  <c r="I18" i="35"/>
  <c r="H18" i="35"/>
  <c r="I17" i="35"/>
  <c r="H17" i="35"/>
  <c r="N252" i="30"/>
  <c r="O252" i="30"/>
  <c r="O230" i="30"/>
  <c r="N230" i="30"/>
  <c r="O208" i="30"/>
  <c r="N208" i="30"/>
  <c r="O186" i="30"/>
  <c r="N186" i="30"/>
  <c r="O164" i="30"/>
  <c r="N164" i="30"/>
  <c r="J75" i="33"/>
  <c r="J97" i="33"/>
  <c r="N34" i="31"/>
  <c r="O34" i="31"/>
  <c r="O53" i="31"/>
  <c r="N53" i="31"/>
  <c r="O80" i="31"/>
  <c r="N80" i="31"/>
  <c r="O31" i="31"/>
  <c r="N31" i="31"/>
  <c r="O58" i="31"/>
  <c r="N58" i="31"/>
  <c r="O77" i="31"/>
  <c r="N77" i="31"/>
  <c r="O98" i="31"/>
  <c r="N98" i="31"/>
  <c r="O104" i="31"/>
  <c r="N104" i="31"/>
  <c r="O55" i="31"/>
  <c r="N55" i="31"/>
  <c r="O33" i="31"/>
  <c r="N33" i="31"/>
  <c r="O60" i="31"/>
  <c r="N60" i="31"/>
  <c r="O79" i="31"/>
  <c r="N79" i="31"/>
  <c r="N38" i="31"/>
  <c r="O38" i="31"/>
  <c r="N57" i="31"/>
  <c r="O57" i="31"/>
  <c r="N76" i="31"/>
  <c r="O76" i="31"/>
  <c r="O103" i="31"/>
  <c r="N103" i="31"/>
  <c r="O35" i="31"/>
  <c r="N35" i="31"/>
  <c r="O54" i="31"/>
  <c r="N54" i="31"/>
  <c r="O82" i="31"/>
  <c r="N82" i="31"/>
  <c r="N101" i="31"/>
  <c r="O101" i="31"/>
  <c r="O81" i="31"/>
  <c r="N81" i="31"/>
  <c r="O100" i="31"/>
  <c r="N100" i="31"/>
  <c r="N97" i="31"/>
  <c r="O97" i="31"/>
  <c r="O102" i="31"/>
  <c r="N102" i="31"/>
  <c r="N277" i="30"/>
  <c r="O277" i="30"/>
  <c r="N255" i="30"/>
  <c r="O255" i="30"/>
  <c r="N233" i="30"/>
  <c r="O233" i="30"/>
  <c r="N211" i="30"/>
  <c r="O211" i="30"/>
  <c r="N189" i="30"/>
  <c r="O189" i="30"/>
  <c r="N167" i="30"/>
  <c r="O167" i="30"/>
  <c r="H75" i="33"/>
  <c r="H97" i="33"/>
  <c r="N276" i="30"/>
  <c r="O276" i="30"/>
  <c r="O258" i="30"/>
  <c r="N258" i="30"/>
  <c r="O236" i="30"/>
  <c r="N236" i="30"/>
  <c r="O214" i="30"/>
  <c r="N214" i="30"/>
  <c r="O192" i="30"/>
  <c r="N192" i="30"/>
  <c r="O170" i="30"/>
  <c r="N170" i="30"/>
  <c r="O78" i="31"/>
  <c r="N78" i="31"/>
  <c r="O75" i="31"/>
  <c r="N75" i="31"/>
  <c r="O54" i="33"/>
  <c r="N54" i="33"/>
  <c r="O60" i="33"/>
  <c r="N60" i="33"/>
  <c r="O56" i="33"/>
  <c r="N56" i="33"/>
  <c r="O58" i="33"/>
  <c r="N58" i="33"/>
  <c r="O53" i="33"/>
  <c r="N53" i="33"/>
  <c r="O55" i="33"/>
  <c r="N55" i="33"/>
  <c r="O57" i="33"/>
  <c r="N57" i="33"/>
  <c r="O59" i="33"/>
  <c r="N59" i="33"/>
  <c r="O279" i="30"/>
  <c r="N279" i="30"/>
  <c r="O273" i="30"/>
  <c r="N273" i="30"/>
  <c r="O275" i="30"/>
  <c r="N275" i="30"/>
  <c r="O251" i="30"/>
  <c r="N251" i="30"/>
  <c r="N229" i="30"/>
  <c r="O229" i="30"/>
  <c r="O207" i="30"/>
  <c r="N207" i="30"/>
  <c r="O185" i="30"/>
  <c r="N185" i="30"/>
  <c r="O163" i="30"/>
  <c r="N163" i="30"/>
  <c r="O142" i="30"/>
  <c r="N142" i="30"/>
  <c r="O120" i="30"/>
  <c r="N120" i="30"/>
  <c r="O60" i="30"/>
  <c r="N60" i="30"/>
  <c r="N145" i="30"/>
  <c r="O145" i="30"/>
  <c r="N123" i="30"/>
  <c r="O123" i="30"/>
  <c r="N82" i="30"/>
  <c r="O82" i="30"/>
  <c r="N55" i="30"/>
  <c r="O55" i="30"/>
  <c r="O148" i="30"/>
  <c r="N148" i="30"/>
  <c r="O126" i="30"/>
  <c r="N126" i="30"/>
  <c r="O77" i="30"/>
  <c r="N77" i="30"/>
  <c r="O58" i="30"/>
  <c r="N58" i="30"/>
  <c r="O141" i="30"/>
  <c r="N141" i="30"/>
  <c r="O119" i="30"/>
  <c r="N119" i="30"/>
  <c r="N78" i="30"/>
  <c r="O78" i="30"/>
  <c r="O59" i="30"/>
  <c r="N59" i="30"/>
  <c r="M153" i="28"/>
  <c r="L153" i="28"/>
  <c r="K153" i="28"/>
  <c r="J153" i="28"/>
  <c r="I153" i="28"/>
  <c r="M121" i="28"/>
  <c r="L121" i="28"/>
  <c r="K121" i="28"/>
  <c r="J121" i="28"/>
  <c r="I121" i="28"/>
  <c r="M110" i="28"/>
  <c r="L110" i="28"/>
  <c r="K110" i="28"/>
  <c r="J110" i="28"/>
  <c r="I110" i="28"/>
  <c r="H118" i="28"/>
  <c r="M93" i="28"/>
  <c r="L93" i="28"/>
  <c r="I93" i="28"/>
  <c r="K93" i="28"/>
  <c r="J93" i="28"/>
  <c r="M82" i="28"/>
  <c r="L82" i="28"/>
  <c r="K82" i="28"/>
  <c r="H90" i="28"/>
  <c r="J82" i="28"/>
  <c r="I82" i="28"/>
  <c r="M73" i="28"/>
  <c r="L73" i="28"/>
  <c r="K73" i="28"/>
  <c r="J73" i="28"/>
  <c r="I73" i="28"/>
  <c r="M65" i="28"/>
  <c r="L65" i="28"/>
  <c r="K65" i="28"/>
  <c r="J65" i="28"/>
  <c r="I65" i="28"/>
  <c r="M56" i="28"/>
  <c r="L56" i="28"/>
  <c r="K56" i="28"/>
  <c r="J56" i="28"/>
  <c r="I56" i="28"/>
  <c r="M47" i="28"/>
  <c r="L47" i="28"/>
  <c r="K47" i="28"/>
  <c r="J47" i="28"/>
  <c r="I47" i="28"/>
  <c r="M39" i="28"/>
  <c r="L39" i="28"/>
  <c r="K39" i="28"/>
  <c r="J39" i="28"/>
  <c r="I39" i="28"/>
  <c r="M30" i="28"/>
  <c r="L30" i="28"/>
  <c r="K30" i="28"/>
  <c r="J30" i="28"/>
  <c r="I30" i="28"/>
  <c r="M22" i="28"/>
  <c r="L22" i="28"/>
  <c r="K22" i="28"/>
  <c r="J22" i="28"/>
  <c r="I22" i="28"/>
  <c r="M13" i="28"/>
  <c r="L13" i="28"/>
  <c r="K13" i="28"/>
  <c r="J13" i="28"/>
  <c r="I13" i="28"/>
  <c r="M150" i="28"/>
  <c r="L150" i="28"/>
  <c r="K150" i="28"/>
  <c r="J150" i="28"/>
  <c r="I150" i="28"/>
  <c r="M141" i="28"/>
  <c r="L141" i="28"/>
  <c r="K141" i="28"/>
  <c r="J141" i="28"/>
  <c r="I141" i="28"/>
  <c r="M112" i="28"/>
  <c r="L112" i="28"/>
  <c r="K112" i="28"/>
  <c r="I112" i="28"/>
  <c r="J112" i="28"/>
  <c r="J94" i="28"/>
  <c r="I94" i="28"/>
  <c r="K94" i="28"/>
  <c r="M94" i="28"/>
  <c r="L94" i="28"/>
  <c r="I87" i="28"/>
  <c r="M87" i="28"/>
  <c r="L87" i="28"/>
  <c r="K87" i="28"/>
  <c r="J87" i="28"/>
  <c r="I79" i="28"/>
  <c r="M79" i="28"/>
  <c r="L79" i="28"/>
  <c r="K79" i="28"/>
  <c r="J79" i="28"/>
  <c r="I70" i="28"/>
  <c r="M70" i="28"/>
  <c r="L70" i="28"/>
  <c r="K70" i="28"/>
  <c r="J70" i="28"/>
  <c r="I61" i="28"/>
  <c r="M61" i="28"/>
  <c r="L61" i="28"/>
  <c r="K61" i="28"/>
  <c r="J61" i="28"/>
  <c r="I53" i="28"/>
  <c r="M53" i="28"/>
  <c r="L53" i="28"/>
  <c r="K53" i="28"/>
  <c r="J53" i="28"/>
  <c r="I44" i="28"/>
  <c r="M44" i="28"/>
  <c r="L44" i="28"/>
  <c r="K44" i="28"/>
  <c r="J44" i="28"/>
  <c r="I36" i="28"/>
  <c r="M36" i="28"/>
  <c r="L36" i="28"/>
  <c r="K36" i="28"/>
  <c r="J36" i="28"/>
  <c r="I27" i="28"/>
  <c r="M27" i="28"/>
  <c r="L27" i="28"/>
  <c r="K27" i="28"/>
  <c r="J27" i="28"/>
  <c r="I18" i="28"/>
  <c r="M18" i="28"/>
  <c r="L18" i="28"/>
  <c r="K18" i="28"/>
  <c r="J18" i="28"/>
  <c r="I10" i="28"/>
  <c r="M10" i="28"/>
  <c r="L10" i="28"/>
  <c r="K10" i="28"/>
  <c r="J10" i="28"/>
  <c r="M103" i="28"/>
  <c r="L103" i="28"/>
  <c r="K103" i="28"/>
  <c r="J103" i="28"/>
  <c r="I103" i="28"/>
  <c r="J84" i="28"/>
  <c r="I84" i="28"/>
  <c r="M84" i="28"/>
  <c r="L84" i="28"/>
  <c r="K84" i="28"/>
  <c r="J75" i="28"/>
  <c r="I75" i="28"/>
  <c r="M75" i="28"/>
  <c r="L75" i="28"/>
  <c r="K75" i="28"/>
  <c r="J67" i="28"/>
  <c r="I67" i="28"/>
  <c r="M67" i="28"/>
  <c r="L67" i="28"/>
  <c r="K67" i="28"/>
  <c r="J58" i="28"/>
  <c r="I58" i="28"/>
  <c r="M58" i="28"/>
  <c r="L58" i="28"/>
  <c r="K58" i="28"/>
  <c r="J50" i="28"/>
  <c r="I50" i="28"/>
  <c r="M50" i="28"/>
  <c r="L50" i="28"/>
  <c r="K50" i="28"/>
  <c r="J41" i="28"/>
  <c r="I41" i="28"/>
  <c r="M41" i="28"/>
  <c r="L41" i="28"/>
  <c r="K41" i="28"/>
  <c r="J32" i="28"/>
  <c r="I32" i="28"/>
  <c r="M32" i="28"/>
  <c r="L32" i="28"/>
  <c r="K32" i="28"/>
  <c r="J24" i="28"/>
  <c r="I24" i="28"/>
  <c r="M24" i="28"/>
  <c r="L24" i="28"/>
  <c r="K24" i="28"/>
  <c r="J15" i="28"/>
  <c r="I15" i="28"/>
  <c r="M15" i="28"/>
  <c r="L15" i="28"/>
  <c r="K15" i="28"/>
  <c r="L96" i="28"/>
  <c r="K96" i="28"/>
  <c r="H104" i="28"/>
  <c r="M96" i="28"/>
  <c r="J96" i="28"/>
  <c r="I96" i="28"/>
  <c r="L113" i="28"/>
  <c r="K113" i="28"/>
  <c r="J113" i="28"/>
  <c r="I113" i="28"/>
  <c r="M113" i="28"/>
  <c r="L122" i="28"/>
  <c r="K122" i="28"/>
  <c r="J122" i="28"/>
  <c r="I122" i="28"/>
  <c r="M122" i="28"/>
  <c r="L130" i="28"/>
  <c r="K130" i="28"/>
  <c r="J130" i="28"/>
  <c r="I130" i="28"/>
  <c r="M130" i="28"/>
  <c r="L139" i="28"/>
  <c r="K139" i="28"/>
  <c r="J139" i="28"/>
  <c r="I139" i="28"/>
  <c r="M139" i="28"/>
  <c r="L148" i="28"/>
  <c r="K148" i="28"/>
  <c r="J148" i="28"/>
  <c r="I148" i="28"/>
  <c r="M148" i="28"/>
  <c r="M156" i="28"/>
  <c r="L156" i="28"/>
  <c r="K156" i="28"/>
  <c r="J156" i="28"/>
  <c r="I156" i="28"/>
  <c r="K108" i="28"/>
  <c r="J108" i="28"/>
  <c r="I108" i="28"/>
  <c r="L108" i="28"/>
  <c r="M108" i="28"/>
  <c r="K116" i="28"/>
  <c r="J116" i="28"/>
  <c r="I116" i="28"/>
  <c r="M116" i="28"/>
  <c r="L116" i="28"/>
  <c r="K125" i="28"/>
  <c r="J125" i="28"/>
  <c r="I125" i="28"/>
  <c r="M125" i="28"/>
  <c r="L125" i="28"/>
  <c r="K134" i="28"/>
  <c r="J134" i="28"/>
  <c r="I134" i="28"/>
  <c r="M134" i="28"/>
  <c r="L134" i="28"/>
  <c r="K142" i="28"/>
  <c r="J142" i="28"/>
  <c r="I142" i="28"/>
  <c r="M142" i="28"/>
  <c r="L142" i="28"/>
  <c r="L151" i="28"/>
  <c r="K151" i="28"/>
  <c r="J151" i="28"/>
  <c r="I151" i="28"/>
  <c r="M151" i="28"/>
  <c r="L159" i="28"/>
  <c r="K159" i="28"/>
  <c r="J159" i="28"/>
  <c r="I159" i="28"/>
  <c r="M159" i="28"/>
  <c r="J111" i="28"/>
  <c r="I111" i="28"/>
  <c r="M111" i="28"/>
  <c r="L111" i="28"/>
  <c r="K111" i="28"/>
  <c r="J120" i="28"/>
  <c r="I120" i="28"/>
  <c r="M120" i="28"/>
  <c r="L120" i="28"/>
  <c r="K120" i="28"/>
  <c r="J128" i="28"/>
  <c r="I128" i="28"/>
  <c r="M128" i="28"/>
  <c r="L128" i="28"/>
  <c r="K128" i="28"/>
  <c r="J137" i="28"/>
  <c r="I137" i="28"/>
  <c r="L137" i="28"/>
  <c r="K137" i="28"/>
  <c r="M137" i="28"/>
  <c r="J145" i="28"/>
  <c r="I145" i="28"/>
  <c r="K145" i="28"/>
  <c r="M145" i="28"/>
  <c r="L145" i="28"/>
  <c r="K154" i="28"/>
  <c r="J154" i="28"/>
  <c r="I154" i="28"/>
  <c r="M154" i="28"/>
  <c r="L154" i="28"/>
  <c r="I97" i="28"/>
  <c r="M97" i="28"/>
  <c r="L97" i="28"/>
  <c r="K97" i="28"/>
  <c r="J97" i="28"/>
  <c r="I106" i="28"/>
  <c r="M106" i="28"/>
  <c r="K106" i="28"/>
  <c r="J106" i="28"/>
  <c r="L106" i="28"/>
  <c r="I114" i="28"/>
  <c r="M114" i="28"/>
  <c r="J114" i="28"/>
  <c r="L114" i="28"/>
  <c r="K114" i="28"/>
  <c r="I123" i="28"/>
  <c r="M123" i="28"/>
  <c r="L123" i="28"/>
  <c r="K123" i="28"/>
  <c r="J123" i="28"/>
  <c r="I131" i="28"/>
  <c r="M131" i="28"/>
  <c r="L131" i="28"/>
  <c r="K131" i="28"/>
  <c r="J131" i="28"/>
  <c r="I140" i="28"/>
  <c r="M140" i="28"/>
  <c r="L140" i="28"/>
  <c r="K140" i="28"/>
  <c r="J140" i="28"/>
  <c r="I149" i="28"/>
  <c r="M149" i="28"/>
  <c r="L149" i="28"/>
  <c r="K149" i="28"/>
  <c r="J149" i="28"/>
  <c r="J157" i="28"/>
  <c r="I157" i="28"/>
  <c r="M157" i="28"/>
  <c r="L157" i="28"/>
  <c r="K157" i="28"/>
  <c r="L92" i="28"/>
  <c r="M92" i="28"/>
  <c r="K92" i="28"/>
  <c r="J92" i="28"/>
  <c r="I92" i="28"/>
  <c r="M100" i="28"/>
  <c r="L100" i="28"/>
  <c r="J100" i="28"/>
  <c r="I100" i="28"/>
  <c r="K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J143" i="28"/>
  <c r="I143" i="28"/>
  <c r="K143" i="28"/>
  <c r="I152" i="28"/>
  <c r="H160" i="28"/>
  <c r="M152" i="28"/>
  <c r="L152" i="28"/>
  <c r="K152" i="28"/>
  <c r="J152" i="28"/>
  <c r="M155" i="28"/>
  <c r="L155" i="28"/>
  <c r="K155" i="28"/>
  <c r="J155" i="28"/>
  <c r="I155" i="28"/>
  <c r="M124" i="28"/>
  <c r="L124" i="28"/>
  <c r="K124" i="28"/>
  <c r="J124" i="28"/>
  <c r="H132" i="28"/>
  <c r="I124" i="28"/>
  <c r="M101" i="28"/>
  <c r="L101" i="28"/>
  <c r="J101" i="28"/>
  <c r="I101" i="28"/>
  <c r="K101" i="28"/>
  <c r="K95" i="28"/>
  <c r="L95" i="28"/>
  <c r="J95" i="28"/>
  <c r="I95" i="28"/>
  <c r="M95" i="28"/>
  <c r="K81" i="28"/>
  <c r="J81" i="28"/>
  <c r="I81" i="28"/>
  <c r="M81" i="28"/>
  <c r="L81" i="28"/>
  <c r="K72" i="28"/>
  <c r="J72" i="28"/>
  <c r="I72" i="28"/>
  <c r="M72" i="28"/>
  <c r="L72" i="28"/>
  <c r="K64" i="28"/>
  <c r="J64" i="28"/>
  <c r="I64" i="28"/>
  <c r="M64" i="28"/>
  <c r="L64" i="28"/>
  <c r="K55" i="28"/>
  <c r="J55" i="28"/>
  <c r="I55" i="28"/>
  <c r="M55" i="28"/>
  <c r="L55" i="28"/>
  <c r="K46" i="28"/>
  <c r="J46" i="28"/>
  <c r="I46" i="28"/>
  <c r="M46" i="28"/>
  <c r="L46" i="28"/>
  <c r="K38" i="28"/>
  <c r="J38" i="28"/>
  <c r="I38" i="28"/>
  <c r="M38" i="28"/>
  <c r="L38" i="28"/>
  <c r="K29" i="28"/>
  <c r="J29" i="28"/>
  <c r="I29" i="28"/>
  <c r="M29" i="28"/>
  <c r="L29" i="28"/>
  <c r="K12" i="28"/>
  <c r="J12" i="28"/>
  <c r="I12" i="28"/>
  <c r="H20" i="28"/>
  <c r="M12" i="28"/>
  <c r="L12" i="28"/>
  <c r="M144" i="28"/>
  <c r="L144" i="28"/>
  <c r="K144" i="28"/>
  <c r="J144" i="28"/>
  <c r="I144" i="28"/>
  <c r="M115" i="28"/>
  <c r="L115" i="28"/>
  <c r="K115" i="28"/>
  <c r="J115" i="28"/>
  <c r="I115" i="28"/>
  <c r="L86" i="28"/>
  <c r="K86" i="28"/>
  <c r="J86" i="28"/>
  <c r="I86" i="28"/>
  <c r="M86" i="28"/>
  <c r="L78" i="28"/>
  <c r="K78" i="28"/>
  <c r="J78" i="28"/>
  <c r="I78" i="28"/>
  <c r="M78" i="28"/>
  <c r="L69" i="28"/>
  <c r="K69" i="28"/>
  <c r="J69" i="28"/>
  <c r="I69" i="28"/>
  <c r="M69" i="28"/>
  <c r="L60" i="28"/>
  <c r="K60" i="28"/>
  <c r="J60" i="28"/>
  <c r="I60" i="28"/>
  <c r="M60" i="28"/>
  <c r="L52" i="28"/>
  <c r="K52" i="28"/>
  <c r="J52" i="28"/>
  <c r="I52" i="28"/>
  <c r="M52" i="28"/>
  <c r="L43" i="28"/>
  <c r="K43" i="28"/>
  <c r="J43" i="28"/>
  <c r="I43" i="28"/>
  <c r="M43" i="28"/>
  <c r="L26" i="28"/>
  <c r="K26" i="28"/>
  <c r="J26" i="28"/>
  <c r="I26" i="28"/>
  <c r="H34" i="28"/>
  <c r="M26" i="28"/>
  <c r="L17" i="28"/>
  <c r="K17" i="28"/>
  <c r="J17" i="28"/>
  <c r="I17" i="28"/>
  <c r="M17" i="28"/>
  <c r="L9" i="28"/>
  <c r="K9" i="28"/>
  <c r="J9" i="28"/>
  <c r="I9" i="28"/>
  <c r="M9" i="28"/>
  <c r="M136" i="28"/>
  <c r="L136" i="28"/>
  <c r="K136" i="28"/>
  <c r="J136" i="28"/>
  <c r="I136" i="28"/>
  <c r="M107" i="28"/>
  <c r="L107" i="28"/>
  <c r="K107" i="28"/>
  <c r="J107" i="28"/>
  <c r="I107" i="28"/>
  <c r="M83" i="28"/>
  <c r="L83" i="28"/>
  <c r="K83" i="28"/>
  <c r="J83" i="28"/>
  <c r="I83" i="28"/>
  <c r="M74" i="28"/>
  <c r="L74" i="28"/>
  <c r="K74" i="28"/>
  <c r="J74" i="28"/>
  <c r="I74" i="28"/>
  <c r="M66" i="28"/>
  <c r="L66" i="28"/>
  <c r="K66" i="28"/>
  <c r="J66" i="28"/>
  <c r="I66" i="28"/>
  <c r="M57" i="28"/>
  <c r="L57" i="28"/>
  <c r="K57" i="28"/>
  <c r="J57" i="28"/>
  <c r="I57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M138" i="28"/>
  <c r="L138" i="28"/>
  <c r="K138" i="28"/>
  <c r="J138" i="28"/>
  <c r="H146" i="28"/>
  <c r="I138" i="28"/>
  <c r="M127" i="28"/>
  <c r="L127" i="28"/>
  <c r="K127" i="28"/>
  <c r="J127" i="28"/>
  <c r="I127" i="28"/>
  <c r="J102" i="28"/>
  <c r="I102" i="28"/>
  <c r="M102" i="28"/>
  <c r="L102" i="28"/>
  <c r="K102" i="28"/>
  <c r="M98" i="28"/>
  <c r="J98" i="28"/>
  <c r="L98" i="28"/>
  <c r="K98" i="28"/>
  <c r="I98" i="28"/>
  <c r="M89" i="28"/>
  <c r="J89" i="28"/>
  <c r="L89" i="28"/>
  <c r="K89" i="28"/>
  <c r="I89" i="28"/>
  <c r="M80" i="28"/>
  <c r="L80" i="28"/>
  <c r="K80" i="28"/>
  <c r="J80" i="28"/>
  <c r="I80" i="28"/>
  <c r="M71" i="28"/>
  <c r="L71" i="28"/>
  <c r="K71" i="28"/>
  <c r="J71" i="28"/>
  <c r="I71" i="28"/>
  <c r="M54" i="28"/>
  <c r="L54" i="28"/>
  <c r="K54" i="28"/>
  <c r="J54" i="28"/>
  <c r="I54" i="28"/>
  <c r="H62" i="28"/>
  <c r="M45" i="28"/>
  <c r="L45" i="28"/>
  <c r="K45" i="28"/>
  <c r="J45" i="28"/>
  <c r="I45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O260" i="24"/>
  <c r="N260" i="24"/>
  <c r="O212" i="24"/>
  <c r="N212" i="24"/>
  <c r="O37" i="25"/>
  <c r="N37" i="25"/>
  <c r="O255" i="24"/>
  <c r="N255" i="24"/>
  <c r="O75" i="25"/>
  <c r="N75" i="25"/>
  <c r="O34" i="25"/>
  <c r="N34" i="25"/>
  <c r="O53" i="25"/>
  <c r="N53" i="25"/>
  <c r="O80" i="25"/>
  <c r="N80" i="25"/>
  <c r="O99" i="25"/>
  <c r="N99" i="25"/>
  <c r="O31" i="25"/>
  <c r="N31" i="25"/>
  <c r="O58" i="25"/>
  <c r="N58" i="25"/>
  <c r="O77" i="25"/>
  <c r="N77" i="25"/>
  <c r="O104" i="25"/>
  <c r="N104" i="25"/>
  <c r="N36" i="25"/>
  <c r="O36" i="25"/>
  <c r="O55" i="25"/>
  <c r="N55" i="25"/>
  <c r="O82" i="25"/>
  <c r="N82" i="25"/>
  <c r="O101" i="25"/>
  <c r="N101" i="25"/>
  <c r="O33" i="25"/>
  <c r="N33" i="25"/>
  <c r="O60" i="25"/>
  <c r="N60" i="25"/>
  <c r="O79" i="25"/>
  <c r="N79" i="25"/>
  <c r="O98" i="25"/>
  <c r="N98" i="25"/>
  <c r="O57" i="25"/>
  <c r="N57" i="25"/>
  <c r="O76" i="25"/>
  <c r="N76" i="25"/>
  <c r="O103" i="25"/>
  <c r="N103" i="25"/>
  <c r="N35" i="25"/>
  <c r="O35" i="25"/>
  <c r="N54" i="25"/>
  <c r="O54" i="25"/>
  <c r="N81" i="25"/>
  <c r="O81" i="25"/>
  <c r="N100" i="25"/>
  <c r="O100" i="25"/>
  <c r="O32" i="25"/>
  <c r="N32" i="25"/>
  <c r="O59" i="25"/>
  <c r="N59" i="25"/>
  <c r="O78" i="25"/>
  <c r="N78" i="25"/>
  <c r="O97" i="25"/>
  <c r="N97" i="25"/>
  <c r="O256" i="24"/>
  <c r="N256" i="24"/>
  <c r="N261" i="24"/>
  <c r="O261" i="24"/>
  <c r="O258" i="24"/>
  <c r="N258" i="24"/>
  <c r="N257" i="24"/>
  <c r="O257" i="24"/>
  <c r="O262" i="24"/>
  <c r="N262" i="24"/>
  <c r="O56" i="25"/>
  <c r="N56" i="25"/>
  <c r="O230" i="24"/>
  <c r="N230" i="24"/>
  <c r="N235" i="24"/>
  <c r="O235" i="24"/>
  <c r="O232" i="24"/>
  <c r="N232" i="24"/>
  <c r="N231" i="24"/>
  <c r="O231" i="24"/>
  <c r="O236" i="24"/>
  <c r="N236" i="24"/>
  <c r="O209" i="24"/>
  <c r="N209" i="24"/>
  <c r="O187" i="24"/>
  <c r="N187" i="24"/>
  <c r="O165" i="24"/>
  <c r="N165" i="24"/>
  <c r="O143" i="24"/>
  <c r="N143" i="24"/>
  <c r="O121" i="24"/>
  <c r="N121" i="24"/>
  <c r="O53" i="24"/>
  <c r="N53" i="24"/>
  <c r="O38" i="25"/>
  <c r="N38" i="25"/>
  <c r="O207" i="24"/>
  <c r="N207" i="24"/>
  <c r="O213" i="24"/>
  <c r="N213" i="24"/>
  <c r="O214" i="24"/>
  <c r="N214" i="24"/>
  <c r="O185" i="24"/>
  <c r="N185" i="24"/>
  <c r="O163" i="24"/>
  <c r="N163" i="24"/>
  <c r="O141" i="24"/>
  <c r="N141" i="24"/>
  <c r="O119" i="24"/>
  <c r="N119" i="24"/>
  <c r="O59" i="24"/>
  <c r="N59" i="24"/>
  <c r="O81" i="24"/>
  <c r="N81" i="24"/>
  <c r="O78" i="24"/>
  <c r="N78" i="24"/>
  <c r="O75" i="24"/>
  <c r="N75" i="24"/>
  <c r="O80" i="24"/>
  <c r="N80" i="24"/>
  <c r="O77" i="24"/>
  <c r="N77" i="24"/>
  <c r="O82" i="24"/>
  <c r="N82" i="24"/>
  <c r="N79" i="24"/>
  <c r="O79" i="24"/>
  <c r="O76" i="24"/>
  <c r="N76" i="24"/>
  <c r="T20" i="21"/>
  <c r="S20" i="21"/>
  <c r="R20" i="21"/>
  <c r="T19" i="21"/>
  <c r="S19" i="21"/>
  <c r="R19" i="21"/>
  <c r="T18" i="21"/>
  <c r="S18" i="21"/>
  <c r="R18" i="21"/>
  <c r="T17" i="21"/>
  <c r="S17" i="21"/>
  <c r="R17" i="21"/>
  <c r="T16" i="21"/>
  <c r="S16" i="21"/>
  <c r="R16" i="21"/>
  <c r="T15" i="21"/>
  <c r="S15" i="21"/>
  <c r="R15" i="21"/>
  <c r="T14" i="21"/>
  <c r="S14" i="21"/>
  <c r="Q22" i="21"/>
  <c r="R14" i="21"/>
  <c r="T13" i="21"/>
  <c r="S13" i="21"/>
  <c r="R13" i="21"/>
  <c r="T12" i="21"/>
  <c r="S12" i="21"/>
  <c r="R12" i="21"/>
  <c r="AB11" i="22"/>
  <c r="AA11" i="22"/>
  <c r="Z11" i="22"/>
  <c r="Y11" i="22"/>
  <c r="X11" i="22"/>
  <c r="AB10" i="22"/>
  <c r="AA10" i="22"/>
  <c r="Z10" i="22"/>
  <c r="Y10" i="22"/>
  <c r="X10" i="22"/>
  <c r="AB18" i="22"/>
  <c r="AA18" i="22"/>
  <c r="Z18" i="22"/>
  <c r="Y18" i="22"/>
  <c r="X18" i="22"/>
  <c r="AB9" i="22"/>
  <c r="AA9" i="22"/>
  <c r="Z9" i="22"/>
  <c r="Y9" i="22"/>
  <c r="X9" i="22"/>
  <c r="AB17" i="22"/>
  <c r="AA17" i="22"/>
  <c r="Z17" i="22"/>
  <c r="Y17" i="22"/>
  <c r="X17" i="22"/>
  <c r="AA16" i="22"/>
  <c r="Z16" i="22"/>
  <c r="Y16" i="22"/>
  <c r="X16" i="22"/>
  <c r="AB16" i="22"/>
  <c r="Z15" i="22"/>
  <c r="Y15" i="22"/>
  <c r="X15" i="22"/>
  <c r="AB15" i="22"/>
  <c r="AA15" i="22"/>
  <c r="Y14" i="22"/>
  <c r="X14" i="22"/>
  <c r="AB14" i="22"/>
  <c r="AA14" i="22"/>
  <c r="Z14" i="22"/>
  <c r="X13" i="22"/>
  <c r="W21" i="22"/>
  <c r="AB13" i="22"/>
  <c r="AA13" i="22"/>
  <c r="Z13" i="22"/>
  <c r="Y13" i="22"/>
  <c r="AB12" i="22"/>
  <c r="AA12" i="22"/>
  <c r="Z12" i="22"/>
  <c r="Y12" i="22"/>
  <c r="X12" i="22"/>
  <c r="AB20" i="22"/>
  <c r="AA20" i="22"/>
  <c r="Z20" i="22"/>
  <c r="Y20" i="22"/>
  <c r="X20" i="22"/>
  <c r="I90" i="19"/>
  <c r="H90" i="19"/>
  <c r="Y88" i="19"/>
  <c r="X88" i="19"/>
  <c r="Y87" i="19"/>
  <c r="X87" i="19"/>
  <c r="I85" i="19"/>
  <c r="H85" i="19"/>
  <c r="R82" i="19"/>
  <c r="Q82" i="19"/>
  <c r="P82" i="19"/>
  <c r="I76" i="19"/>
  <c r="H76" i="19"/>
  <c r="Q74" i="19"/>
  <c r="P74" i="19"/>
  <c r="Q73" i="19"/>
  <c r="P73" i="19"/>
  <c r="I72" i="19"/>
  <c r="H72" i="19"/>
  <c r="Y70" i="19"/>
  <c r="X70" i="19"/>
  <c r="Q69" i="19"/>
  <c r="O77" i="19"/>
  <c r="P69" i="19"/>
  <c r="I68" i="19"/>
  <c r="H68" i="19"/>
  <c r="Y66" i="19"/>
  <c r="W65" i="19"/>
  <c r="X66" i="19"/>
  <c r="Y61" i="19"/>
  <c r="X61" i="19"/>
  <c r="Q60" i="19"/>
  <c r="P60" i="19"/>
  <c r="J59" i="19"/>
  <c r="I59" i="19"/>
  <c r="H59" i="19"/>
  <c r="Y57" i="19"/>
  <c r="X57" i="19"/>
  <c r="Q56" i="19"/>
  <c r="P56" i="19"/>
  <c r="J55" i="19"/>
  <c r="I55" i="19"/>
  <c r="G63" i="19"/>
  <c r="H55" i="19"/>
  <c r="Y53" i="19"/>
  <c r="X53" i="19"/>
  <c r="Q52" i="19"/>
  <c r="O51" i="19"/>
  <c r="P52" i="19"/>
  <c r="Y48" i="19"/>
  <c r="X48" i="19"/>
  <c r="Q47" i="19"/>
  <c r="P47" i="19"/>
  <c r="I46" i="19"/>
  <c r="H46" i="19"/>
  <c r="Y44" i="19"/>
  <c r="X44" i="19"/>
  <c r="Q43" i="19"/>
  <c r="P43" i="19"/>
  <c r="I42" i="19"/>
  <c r="H42" i="19"/>
  <c r="Y40" i="19"/>
  <c r="X40" i="19"/>
  <c r="Q39" i="19"/>
  <c r="P39" i="19"/>
  <c r="I38" i="19"/>
  <c r="G37" i="19"/>
  <c r="H38" i="19"/>
  <c r="Y34" i="19"/>
  <c r="X34" i="19"/>
  <c r="Q34" i="19"/>
  <c r="P34" i="19"/>
  <c r="J34" i="19"/>
  <c r="I34" i="19"/>
  <c r="H34" i="19"/>
  <c r="Y33" i="19"/>
  <c r="X33" i="19"/>
  <c r="Q33" i="19"/>
  <c r="P33" i="19"/>
  <c r="J33" i="19"/>
  <c r="I33" i="19"/>
  <c r="H33" i="19"/>
  <c r="Y32" i="19"/>
  <c r="X32" i="19"/>
  <c r="Q32" i="19"/>
  <c r="P32" i="19"/>
  <c r="J32" i="19"/>
  <c r="I32" i="19"/>
  <c r="H32" i="19"/>
  <c r="Y31" i="19"/>
  <c r="X31" i="19"/>
  <c r="Q31" i="19"/>
  <c r="P31" i="19"/>
  <c r="J31" i="19"/>
  <c r="I31" i="19"/>
  <c r="H31" i="19"/>
  <c r="Y30" i="19"/>
  <c r="X30" i="19"/>
  <c r="Q30" i="19"/>
  <c r="P30" i="19"/>
  <c r="J30" i="19"/>
  <c r="I30" i="19"/>
  <c r="H30" i="19"/>
  <c r="Y29" i="19"/>
  <c r="X29" i="19"/>
  <c r="Q29" i="19"/>
  <c r="P29" i="19"/>
  <c r="J29" i="19"/>
  <c r="I29" i="19"/>
  <c r="H29" i="19"/>
  <c r="Y28" i="19"/>
  <c r="X28" i="19"/>
  <c r="Q28" i="19"/>
  <c r="P28" i="19"/>
  <c r="J28" i="19"/>
  <c r="I28" i="19"/>
  <c r="H28" i="19"/>
  <c r="W35" i="19"/>
  <c r="Y27" i="19"/>
  <c r="X27" i="19"/>
  <c r="O35" i="19"/>
  <c r="Q27" i="19"/>
  <c r="P27" i="19"/>
  <c r="G35" i="19"/>
  <c r="I27" i="19"/>
  <c r="H27" i="19"/>
  <c r="Y26" i="19"/>
  <c r="X26" i="19"/>
  <c r="R26" i="19"/>
  <c r="Q26" i="19"/>
  <c r="P26" i="19"/>
  <c r="I26" i="19"/>
  <c r="H26" i="19"/>
  <c r="Y25" i="19"/>
  <c r="X25" i="19"/>
  <c r="R25" i="19"/>
  <c r="Q25" i="19"/>
  <c r="P25" i="19"/>
  <c r="I25" i="19"/>
  <c r="H25" i="19"/>
  <c r="W23" i="19"/>
  <c r="Y24" i="19"/>
  <c r="X24" i="19"/>
  <c r="O23" i="19"/>
  <c r="R24" i="19"/>
  <c r="Q24" i="19"/>
  <c r="P24" i="19"/>
  <c r="G23" i="19"/>
  <c r="I24" i="19"/>
  <c r="H24" i="19"/>
  <c r="Y20" i="19"/>
  <c r="X20" i="19"/>
  <c r="R20" i="19"/>
  <c r="Q20" i="19"/>
  <c r="P20" i="19"/>
  <c r="I20" i="19"/>
  <c r="H20" i="19"/>
  <c r="Y19" i="19"/>
  <c r="X19" i="19"/>
  <c r="R19" i="19"/>
  <c r="Q19" i="19"/>
  <c r="P19" i="19"/>
  <c r="I19" i="19"/>
  <c r="H19" i="19"/>
  <c r="Y18" i="19"/>
  <c r="X18" i="19"/>
  <c r="R18" i="19"/>
  <c r="Q18" i="19"/>
  <c r="P18" i="19"/>
  <c r="I18" i="19"/>
  <c r="H18" i="19"/>
  <c r="Y17" i="19"/>
  <c r="X17" i="19"/>
  <c r="R17" i="19"/>
  <c r="Q17" i="19"/>
  <c r="P17" i="19"/>
  <c r="I17" i="19"/>
  <c r="H17" i="19"/>
  <c r="Y16" i="19"/>
  <c r="X16" i="19"/>
  <c r="R16" i="19"/>
  <c r="Q16" i="19"/>
  <c r="P16" i="19"/>
  <c r="I16" i="19"/>
  <c r="H16" i="19"/>
  <c r="Y15" i="19"/>
  <c r="X15" i="19"/>
  <c r="R15" i="19"/>
  <c r="Q15" i="19"/>
  <c r="P15" i="19"/>
  <c r="I15" i="19"/>
  <c r="H15" i="19"/>
  <c r="Y14" i="19"/>
  <c r="X14" i="19"/>
  <c r="R14" i="19"/>
  <c r="Q14" i="19"/>
  <c r="P14" i="19"/>
  <c r="I14" i="19"/>
  <c r="H14" i="19"/>
  <c r="W21" i="19"/>
  <c r="Y13" i="19"/>
  <c r="X13" i="19"/>
  <c r="O21" i="19"/>
  <c r="Q13" i="19"/>
  <c r="P13" i="19"/>
  <c r="G21" i="19"/>
  <c r="I13" i="19"/>
  <c r="H13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W9" i="19"/>
  <c r="Y10" i="19"/>
  <c r="X10" i="19"/>
  <c r="O9" i="19"/>
  <c r="R73" i="19" s="1"/>
  <c r="R10" i="19"/>
  <c r="Q10" i="19"/>
  <c r="P10" i="19"/>
  <c r="G9" i="19"/>
  <c r="J72" i="19" s="1"/>
  <c r="I10" i="19"/>
  <c r="H10" i="19"/>
  <c r="W93" i="19"/>
  <c r="Y94" i="19"/>
  <c r="X94" i="19"/>
  <c r="Y95" i="19"/>
  <c r="X95" i="19"/>
  <c r="Y96" i="19"/>
  <c r="X96" i="19"/>
  <c r="W105" i="19"/>
  <c r="Y97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W107" i="19"/>
  <c r="Y108" i="19"/>
  <c r="X108" i="19"/>
  <c r="Y109" i="19"/>
  <c r="X109" i="19"/>
  <c r="Y110" i="19"/>
  <c r="X110" i="19"/>
  <c r="W119" i="19"/>
  <c r="Y111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W121" i="19"/>
  <c r="Y122" i="19"/>
  <c r="X122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W135" i="19"/>
  <c r="Y136" i="19"/>
  <c r="X136" i="19"/>
  <c r="Y137" i="19"/>
  <c r="X137" i="19"/>
  <c r="Y138" i="19"/>
  <c r="X138" i="19"/>
  <c r="W147" i="19"/>
  <c r="Y139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W149" i="19"/>
  <c r="Y150" i="19"/>
  <c r="X150" i="19"/>
  <c r="Y151" i="19"/>
  <c r="X151" i="19"/>
  <c r="Y152" i="19"/>
  <c r="X152" i="19"/>
  <c r="W161" i="19"/>
  <c r="Y153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94" i="19"/>
  <c r="Q94" i="19"/>
  <c r="O93" i="19"/>
  <c r="P94" i="19"/>
  <c r="R95" i="19"/>
  <c r="Q95" i="19"/>
  <c r="P95" i="19"/>
  <c r="R96" i="19"/>
  <c r="Q96" i="19"/>
  <c r="P96" i="19"/>
  <c r="O105" i="19"/>
  <c r="R97" i="19"/>
  <c r="Q97" i="19"/>
  <c r="P97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O107" i="19"/>
  <c r="R108" i="19"/>
  <c r="Q108" i="19"/>
  <c r="P108" i="19"/>
  <c r="R109" i="19"/>
  <c r="Q109" i="19"/>
  <c r="P109" i="19"/>
  <c r="R110" i="19"/>
  <c r="Q110" i="19"/>
  <c r="P110" i="19"/>
  <c r="O119" i="19"/>
  <c r="R111" i="19"/>
  <c r="Q111" i="19"/>
  <c r="P111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O121" i="19"/>
  <c r="R122" i="19"/>
  <c r="Q122" i="19"/>
  <c r="P122" i="19"/>
  <c r="R123" i="19"/>
  <c r="Q123" i="19"/>
  <c r="P123" i="19"/>
  <c r="R124" i="19"/>
  <c r="Q124" i="19"/>
  <c r="P124" i="19"/>
  <c r="O133" i="19"/>
  <c r="R125" i="19"/>
  <c r="Q125" i="19"/>
  <c r="P125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O135" i="19"/>
  <c r="R136" i="19"/>
  <c r="Q136" i="19"/>
  <c r="P136" i="19"/>
  <c r="R137" i="19"/>
  <c r="Q137" i="19"/>
  <c r="P137" i="19"/>
  <c r="R138" i="19"/>
  <c r="Q138" i="19"/>
  <c r="P138" i="19"/>
  <c r="O147" i="19"/>
  <c r="R139" i="19"/>
  <c r="Q139" i="19"/>
  <c r="P139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O149" i="19"/>
  <c r="R150" i="19"/>
  <c r="Q150" i="19"/>
  <c r="P150" i="19"/>
  <c r="R151" i="19"/>
  <c r="Q151" i="19"/>
  <c r="P151" i="19"/>
  <c r="R152" i="19"/>
  <c r="Q152" i="19"/>
  <c r="P152" i="19"/>
  <c r="O161" i="19"/>
  <c r="R153" i="19"/>
  <c r="Q153" i="19"/>
  <c r="P153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I94" i="19"/>
  <c r="G93" i="19"/>
  <c r="H94" i="19"/>
  <c r="J95" i="19"/>
  <c r="I95" i="19"/>
  <c r="H95" i="19"/>
  <c r="I96" i="19"/>
  <c r="H96" i="19"/>
  <c r="G105" i="19"/>
  <c r="I97" i="19"/>
  <c r="H97" i="19"/>
  <c r="I98" i="19"/>
  <c r="H98" i="19"/>
  <c r="I99" i="19"/>
  <c r="H99" i="19"/>
  <c r="J100" i="19"/>
  <c r="I100" i="19"/>
  <c r="H100" i="19"/>
  <c r="I101" i="19"/>
  <c r="H101" i="19"/>
  <c r="J102" i="19"/>
  <c r="I102" i="19"/>
  <c r="H102" i="19"/>
  <c r="J103" i="19"/>
  <c r="I103" i="19"/>
  <c r="H103" i="19"/>
  <c r="I104" i="19"/>
  <c r="H104" i="19"/>
  <c r="G107" i="19"/>
  <c r="J108" i="19"/>
  <c r="I108" i="19"/>
  <c r="H108" i="19"/>
  <c r="I109" i="19"/>
  <c r="H109" i="19"/>
  <c r="J110" i="19"/>
  <c r="I110" i="19"/>
  <c r="H110" i="19"/>
  <c r="G119" i="19"/>
  <c r="I111" i="19"/>
  <c r="H111" i="19"/>
  <c r="I112" i="19"/>
  <c r="H112" i="19"/>
  <c r="J113" i="19"/>
  <c r="I113" i="19"/>
  <c r="H113" i="19"/>
  <c r="I114" i="19"/>
  <c r="H114" i="19"/>
  <c r="J115" i="19"/>
  <c r="I115" i="19"/>
  <c r="H115" i="19"/>
  <c r="J116" i="19"/>
  <c r="I116" i="19"/>
  <c r="H116" i="19"/>
  <c r="I117" i="19"/>
  <c r="H117" i="19"/>
  <c r="I118" i="19"/>
  <c r="H118" i="19"/>
  <c r="G121" i="19"/>
  <c r="I122" i="19"/>
  <c r="H122" i="19"/>
  <c r="J123" i="19"/>
  <c r="I123" i="19"/>
  <c r="H123" i="19"/>
  <c r="J124" i="19"/>
  <c r="I124" i="19"/>
  <c r="H124" i="19"/>
  <c r="G133" i="19"/>
  <c r="I125" i="19"/>
  <c r="H125" i="19"/>
  <c r="J126" i="19"/>
  <c r="I126" i="19"/>
  <c r="H126" i="19"/>
  <c r="I127" i="19"/>
  <c r="H127" i="19"/>
  <c r="J128" i="19"/>
  <c r="I128" i="19"/>
  <c r="H128" i="19"/>
  <c r="J129" i="19"/>
  <c r="I129" i="19"/>
  <c r="H129" i="19"/>
  <c r="I130" i="19"/>
  <c r="H130" i="19"/>
  <c r="I131" i="19"/>
  <c r="H131" i="19"/>
  <c r="I132" i="19"/>
  <c r="H132" i="19"/>
  <c r="G135" i="19"/>
  <c r="J136" i="19"/>
  <c r="I136" i="19"/>
  <c r="H136" i="19"/>
  <c r="J137" i="19"/>
  <c r="I137" i="19"/>
  <c r="H137" i="19"/>
  <c r="I138" i="19"/>
  <c r="H138" i="19"/>
  <c r="G147" i="19"/>
  <c r="J139" i="19"/>
  <c r="I139" i="19"/>
  <c r="H139" i="19"/>
  <c r="I140" i="19"/>
  <c r="H140" i="19"/>
  <c r="J141" i="19"/>
  <c r="I141" i="19"/>
  <c r="H141" i="19"/>
  <c r="J142" i="19"/>
  <c r="I142" i="19"/>
  <c r="H142" i="19"/>
  <c r="I143" i="19"/>
  <c r="H143" i="19"/>
  <c r="I144" i="19"/>
  <c r="H144" i="19"/>
  <c r="I145" i="19"/>
  <c r="H145" i="19"/>
  <c r="I146" i="19"/>
  <c r="H146" i="19"/>
  <c r="G149" i="19"/>
  <c r="J150" i="19"/>
  <c r="I150" i="19"/>
  <c r="H150" i="19"/>
  <c r="I151" i="19"/>
  <c r="H151" i="19"/>
  <c r="I152" i="19"/>
  <c r="H152" i="19"/>
  <c r="G161" i="19"/>
  <c r="I153" i="19"/>
  <c r="H153" i="19"/>
  <c r="J154" i="19"/>
  <c r="I154" i="19"/>
  <c r="H154" i="19"/>
  <c r="J155" i="19"/>
  <c r="I155" i="19"/>
  <c r="H155" i="19"/>
  <c r="I156" i="19"/>
  <c r="H156" i="19"/>
  <c r="I157" i="19"/>
  <c r="H157" i="19"/>
  <c r="I158" i="19"/>
  <c r="H158" i="19"/>
  <c r="I159" i="19"/>
  <c r="H159" i="19"/>
  <c r="J160" i="19"/>
  <c r="I160" i="19"/>
  <c r="H160" i="19"/>
  <c r="I75" i="19"/>
  <c r="H75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65" i="19"/>
  <c r="V35" i="19"/>
  <c r="V23" i="19"/>
  <c r="V21" i="19"/>
  <c r="V9" i="19"/>
  <c r="U7" i="19"/>
  <c r="V77" i="19"/>
  <c r="V51" i="19"/>
  <c r="V63" i="19"/>
  <c r="V37" i="19"/>
  <c r="X7" i="19"/>
  <c r="V49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51" i="19"/>
  <c r="N35" i="19"/>
  <c r="N23" i="19"/>
  <c r="N21" i="19"/>
  <c r="N9" i="19"/>
  <c r="M7" i="19"/>
  <c r="N63" i="19"/>
  <c r="N37" i="19"/>
  <c r="N49" i="19"/>
  <c r="P7" i="19"/>
  <c r="N65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63" i="19"/>
  <c r="F37" i="19"/>
  <c r="F35" i="19"/>
  <c r="F23" i="19"/>
  <c r="F21" i="19"/>
  <c r="F9" i="19"/>
  <c r="E7" i="19"/>
  <c r="F49" i="19"/>
  <c r="F65" i="19"/>
  <c r="F51" i="19"/>
  <c r="H7" i="19"/>
  <c r="F77" i="19"/>
  <c r="Y89" i="19"/>
  <c r="X89" i="19"/>
  <c r="R88" i="19"/>
  <c r="Q88" i="19"/>
  <c r="P88" i="19"/>
  <c r="Y85" i="19"/>
  <c r="X85" i="19"/>
  <c r="I83" i="19"/>
  <c r="H83" i="19"/>
  <c r="G91" i="19"/>
  <c r="R80" i="19"/>
  <c r="Q80" i="19"/>
  <c r="P80" i="19"/>
  <c r="O79" i="19"/>
  <c r="Y76" i="19"/>
  <c r="X76" i="19"/>
  <c r="Y73" i="19"/>
  <c r="X73" i="19"/>
  <c r="R72" i="19"/>
  <c r="Q72" i="19"/>
  <c r="P72" i="19"/>
  <c r="I71" i="19"/>
  <c r="H71" i="19"/>
  <c r="Y69" i="19"/>
  <c r="W77" i="19"/>
  <c r="X69" i="19"/>
  <c r="R68" i="19"/>
  <c r="Q68" i="19"/>
  <c r="P68" i="19"/>
  <c r="I67" i="19"/>
  <c r="H67" i="19"/>
  <c r="J62" i="19"/>
  <c r="I62" i="19"/>
  <c r="H62" i="19"/>
  <c r="Y60" i="19"/>
  <c r="X60" i="19"/>
  <c r="R59" i="19"/>
  <c r="Q59" i="19"/>
  <c r="P59" i="19"/>
  <c r="J58" i="19"/>
  <c r="I58" i="19"/>
  <c r="H58" i="19"/>
  <c r="Y56" i="19"/>
  <c r="X56" i="19"/>
  <c r="R55" i="19"/>
  <c r="Q55" i="19"/>
  <c r="P55" i="19"/>
  <c r="O63" i="19"/>
  <c r="J54" i="19"/>
  <c r="I54" i="19"/>
  <c r="H54" i="19"/>
  <c r="Y52" i="19"/>
  <c r="X52" i="19"/>
  <c r="W51" i="19"/>
  <c r="Y47" i="19"/>
  <c r="X47" i="19"/>
  <c r="R46" i="19"/>
  <c r="Q46" i="19"/>
  <c r="P46" i="19"/>
  <c r="I45" i="19"/>
  <c r="H45" i="19"/>
  <c r="Y43" i="19"/>
  <c r="X43" i="19"/>
  <c r="R42" i="19"/>
  <c r="Q42" i="19"/>
  <c r="P42" i="19"/>
  <c r="I41" i="19"/>
  <c r="H41" i="19"/>
  <c r="G49" i="19"/>
  <c r="Y39" i="19"/>
  <c r="X39" i="19"/>
  <c r="R38" i="19"/>
  <c r="Q38" i="19"/>
  <c r="P38" i="19"/>
  <c r="O37" i="19"/>
  <c r="R87" i="19"/>
  <c r="Q87" i="19"/>
  <c r="P87" i="19"/>
  <c r="Y84" i="19"/>
  <c r="X84" i="19"/>
  <c r="I82" i="19"/>
  <c r="H82" i="19"/>
  <c r="Y75" i="19"/>
  <c r="X75" i="19"/>
  <c r="Y90" i="19"/>
  <c r="X90" i="19"/>
  <c r="R89" i="19"/>
  <c r="Q89" i="19"/>
  <c r="P89" i="19"/>
  <c r="R86" i="19"/>
  <c r="Q86" i="19"/>
  <c r="P86" i="19"/>
  <c r="Y83" i="19"/>
  <c r="X83" i="19"/>
  <c r="W91" i="19"/>
  <c r="I81" i="19"/>
  <c r="H81" i="19"/>
  <c r="Y74" i="19"/>
  <c r="X74" i="19"/>
  <c r="Y72" i="19"/>
  <c r="X72" i="19"/>
  <c r="R71" i="19"/>
  <c r="Q71" i="19"/>
  <c r="P71" i="19"/>
  <c r="I70" i="19"/>
  <c r="H70" i="19"/>
  <c r="Y68" i="19"/>
  <c r="X68" i="19"/>
  <c r="R67" i="19"/>
  <c r="Q67" i="19"/>
  <c r="P67" i="19"/>
  <c r="I66" i="19"/>
  <c r="H66" i="19"/>
  <c r="G65" i="19"/>
  <c r="R62" i="19"/>
  <c r="Q62" i="19"/>
  <c r="P62" i="19"/>
  <c r="J61" i="19"/>
  <c r="I61" i="19"/>
  <c r="H61" i="19"/>
  <c r="Y59" i="19"/>
  <c r="X59" i="19"/>
  <c r="R58" i="19"/>
  <c r="Q58" i="19"/>
  <c r="P58" i="19"/>
  <c r="J57" i="19"/>
  <c r="I57" i="19"/>
  <c r="H57" i="19"/>
  <c r="Y55" i="19"/>
  <c r="X55" i="19"/>
  <c r="W63" i="19"/>
  <c r="R54" i="19"/>
  <c r="Q54" i="19"/>
  <c r="P54" i="19"/>
  <c r="I53" i="19"/>
  <c r="H53" i="19"/>
  <c r="J48" i="19"/>
  <c r="I48" i="19"/>
  <c r="H48" i="19"/>
  <c r="Y46" i="19"/>
  <c r="X46" i="19"/>
  <c r="R45" i="19"/>
  <c r="Q45" i="19"/>
  <c r="P45" i="19"/>
  <c r="J44" i="19"/>
  <c r="I44" i="19"/>
  <c r="H44" i="19"/>
  <c r="Y42" i="19"/>
  <c r="X42" i="19"/>
  <c r="R41" i="19"/>
  <c r="Q41" i="19"/>
  <c r="P41" i="19"/>
  <c r="O49" i="19"/>
  <c r="J40" i="19"/>
  <c r="I40" i="19"/>
  <c r="H40" i="19"/>
  <c r="Y38" i="19"/>
  <c r="X38" i="19"/>
  <c r="W37" i="19"/>
  <c r="I88" i="19"/>
  <c r="H88" i="19"/>
  <c r="R85" i="19"/>
  <c r="Q85" i="19"/>
  <c r="P85" i="19"/>
  <c r="Y82" i="19"/>
  <c r="X82" i="19"/>
  <c r="J80" i="19"/>
  <c r="I80" i="19"/>
  <c r="H80" i="19"/>
  <c r="G79" i="19"/>
  <c r="R76" i="19"/>
  <c r="Q76" i="19"/>
  <c r="P76" i="19"/>
  <c r="J74" i="19"/>
  <c r="I74" i="19"/>
  <c r="H74" i="19"/>
  <c r="R90" i="19"/>
  <c r="Q90" i="19"/>
  <c r="P90" i="19"/>
  <c r="J89" i="19"/>
  <c r="I89" i="19"/>
  <c r="H89" i="19"/>
  <c r="J87" i="19"/>
  <c r="I87" i="19"/>
  <c r="H87" i="19"/>
  <c r="R84" i="19"/>
  <c r="Q84" i="19"/>
  <c r="P84" i="19"/>
  <c r="Y81" i="19"/>
  <c r="X81" i="19"/>
  <c r="R75" i="19"/>
  <c r="Q75" i="19"/>
  <c r="P75" i="19"/>
  <c r="J73" i="19"/>
  <c r="I73" i="19"/>
  <c r="H73" i="19"/>
  <c r="Y71" i="19"/>
  <c r="X71" i="19"/>
  <c r="R70" i="19"/>
  <c r="Q70" i="19"/>
  <c r="P70" i="19"/>
  <c r="J69" i="19"/>
  <c r="I69" i="19"/>
  <c r="H69" i="19"/>
  <c r="G77" i="19"/>
  <c r="Y67" i="19"/>
  <c r="X67" i="19"/>
  <c r="R66" i="19"/>
  <c r="Q66" i="19"/>
  <c r="O65" i="19"/>
  <c r="P66" i="19"/>
  <c r="Y62" i="19"/>
  <c r="X62" i="19"/>
  <c r="R61" i="19"/>
  <c r="Q61" i="19"/>
  <c r="P61" i="19"/>
  <c r="J60" i="19"/>
  <c r="I60" i="19"/>
  <c r="H60" i="19"/>
  <c r="Y58" i="19"/>
  <c r="X58" i="19"/>
  <c r="R57" i="19"/>
  <c r="Q57" i="19"/>
  <c r="P57" i="19"/>
  <c r="J56" i="19"/>
  <c r="I56" i="19"/>
  <c r="H56" i="19"/>
  <c r="Y54" i="19"/>
  <c r="X54" i="19"/>
  <c r="R53" i="19"/>
  <c r="Q53" i="19"/>
  <c r="P53" i="19"/>
  <c r="J52" i="19"/>
  <c r="I52" i="19"/>
  <c r="G51" i="19"/>
  <c r="H52" i="19"/>
  <c r="R48" i="19"/>
  <c r="Q48" i="19"/>
  <c r="P48" i="19"/>
  <c r="J47" i="19"/>
  <c r="I47" i="19"/>
  <c r="H47" i="19"/>
  <c r="Y45" i="19"/>
  <c r="X45" i="19"/>
  <c r="R44" i="19"/>
  <c r="Q44" i="19"/>
  <c r="P44" i="19"/>
  <c r="J43" i="19"/>
  <c r="I43" i="19"/>
  <c r="H43" i="19"/>
  <c r="Y41" i="19"/>
  <c r="X41" i="19"/>
  <c r="W49" i="19"/>
  <c r="R40" i="19"/>
  <c r="Q40" i="19"/>
  <c r="P40" i="19"/>
  <c r="J39" i="19"/>
  <c r="I39" i="19"/>
  <c r="H39" i="19"/>
  <c r="M140" i="17"/>
  <c r="L140" i="17"/>
  <c r="K140" i="17"/>
  <c r="J140" i="17"/>
  <c r="I140" i="17"/>
  <c r="M131" i="17"/>
  <c r="L131" i="17"/>
  <c r="K131" i="17"/>
  <c r="J131" i="17"/>
  <c r="I131" i="17"/>
  <c r="M123" i="17"/>
  <c r="L123" i="17"/>
  <c r="K123" i="17"/>
  <c r="J123" i="17"/>
  <c r="I123" i="17"/>
  <c r="M114" i="17"/>
  <c r="L114" i="17"/>
  <c r="K114" i="17"/>
  <c r="J114" i="17"/>
  <c r="I114" i="17"/>
  <c r="H105" i="17"/>
  <c r="M97" i="17"/>
  <c r="L97" i="17"/>
  <c r="K97" i="17"/>
  <c r="J97" i="17"/>
  <c r="I97" i="17"/>
  <c r="M88" i="17"/>
  <c r="L88" i="17"/>
  <c r="K88" i="17"/>
  <c r="J88" i="17"/>
  <c r="I88" i="17"/>
  <c r="M80" i="17"/>
  <c r="H79" i="17"/>
  <c r="L80" i="17"/>
  <c r="K80" i="17"/>
  <c r="J80" i="17"/>
  <c r="I80" i="17"/>
  <c r="M71" i="17"/>
  <c r="L71" i="17"/>
  <c r="K71" i="17"/>
  <c r="J71" i="17"/>
  <c r="I71" i="17"/>
  <c r="M62" i="17"/>
  <c r="L62" i="17"/>
  <c r="K62" i="17"/>
  <c r="J62" i="17"/>
  <c r="I62" i="17"/>
  <c r="M54" i="17"/>
  <c r="L54" i="17"/>
  <c r="K54" i="17"/>
  <c r="J54" i="17"/>
  <c r="I54" i="17"/>
  <c r="AA16" i="17"/>
  <c r="Z16" i="17"/>
  <c r="Y16" i="17"/>
  <c r="X16" i="17"/>
  <c r="W16" i="17"/>
  <c r="Z12" i="17"/>
  <c r="Y12" i="17"/>
  <c r="X12" i="17"/>
  <c r="W12" i="17"/>
  <c r="I154" i="17"/>
  <c r="M154" i="17"/>
  <c r="L154" i="17"/>
  <c r="K154" i="17"/>
  <c r="J154" i="17"/>
  <c r="I145" i="17"/>
  <c r="M145" i="17"/>
  <c r="L145" i="17"/>
  <c r="K145" i="17"/>
  <c r="J145" i="17"/>
  <c r="I137" i="17"/>
  <c r="M137" i="17"/>
  <c r="L137" i="17"/>
  <c r="K137" i="17"/>
  <c r="J137" i="17"/>
  <c r="I128" i="17"/>
  <c r="M128" i="17"/>
  <c r="L128" i="17"/>
  <c r="K128" i="17"/>
  <c r="J128" i="17"/>
  <c r="I111" i="17"/>
  <c r="H119" i="17"/>
  <c r="M111" i="17"/>
  <c r="L111" i="17"/>
  <c r="K111" i="17"/>
  <c r="J111" i="17"/>
  <c r="I102" i="17"/>
  <c r="M102" i="17"/>
  <c r="L102" i="17"/>
  <c r="K102" i="17"/>
  <c r="J102" i="17"/>
  <c r="I94" i="17"/>
  <c r="M94" i="17"/>
  <c r="H93" i="17"/>
  <c r="L94" i="17"/>
  <c r="K94" i="17"/>
  <c r="J94" i="17"/>
  <c r="I85" i="17"/>
  <c r="M85" i="17"/>
  <c r="L85" i="17"/>
  <c r="K85" i="17"/>
  <c r="J85" i="17"/>
  <c r="I76" i="17"/>
  <c r="M76" i="17"/>
  <c r="L76" i="17"/>
  <c r="K76" i="17"/>
  <c r="J76" i="17"/>
  <c r="I68" i="17"/>
  <c r="M68" i="17"/>
  <c r="L68" i="17"/>
  <c r="K68" i="17"/>
  <c r="J68" i="17"/>
  <c r="I59" i="17"/>
  <c r="M59" i="17"/>
  <c r="L59" i="17"/>
  <c r="K59" i="17"/>
  <c r="J59" i="17"/>
  <c r="J159" i="17"/>
  <c r="I159" i="17"/>
  <c r="M159" i="17"/>
  <c r="L159" i="17"/>
  <c r="K159" i="17"/>
  <c r="J151" i="17"/>
  <c r="I151" i="17"/>
  <c r="M151" i="17"/>
  <c r="L151" i="17"/>
  <c r="K151" i="17"/>
  <c r="J142" i="17"/>
  <c r="I142" i="17"/>
  <c r="M142" i="17"/>
  <c r="L142" i="17"/>
  <c r="K142" i="17"/>
  <c r="J125" i="17"/>
  <c r="I125" i="17"/>
  <c r="H133" i="17"/>
  <c r="M125" i="17"/>
  <c r="L125" i="17"/>
  <c r="K125" i="17"/>
  <c r="J116" i="17"/>
  <c r="I116" i="17"/>
  <c r="M116" i="17"/>
  <c r="L116" i="17"/>
  <c r="K116" i="17"/>
  <c r="J108" i="17"/>
  <c r="I108" i="17"/>
  <c r="M108" i="17"/>
  <c r="H107" i="17"/>
  <c r="L108" i="17"/>
  <c r="K108" i="17"/>
  <c r="J99" i="17"/>
  <c r="I99" i="17"/>
  <c r="M99" i="17"/>
  <c r="L99" i="17"/>
  <c r="K99" i="17"/>
  <c r="J90" i="17"/>
  <c r="I90" i="17"/>
  <c r="M90" i="17"/>
  <c r="L90" i="17"/>
  <c r="K90" i="17"/>
  <c r="J82" i="17"/>
  <c r="I82" i="17"/>
  <c r="M82" i="17"/>
  <c r="L82" i="17"/>
  <c r="K82" i="17"/>
  <c r="J73" i="17"/>
  <c r="I73" i="17"/>
  <c r="M73" i="17"/>
  <c r="L73" i="17"/>
  <c r="K73" i="17"/>
  <c r="J56" i="17"/>
  <c r="I56" i="17"/>
  <c r="M56" i="17"/>
  <c r="L56" i="17"/>
  <c r="K56" i="17"/>
  <c r="X17" i="17"/>
  <c r="W17" i="17"/>
  <c r="Z17" i="17"/>
  <c r="Y17" i="17"/>
  <c r="X13" i="17"/>
  <c r="W13" i="17"/>
  <c r="V21" i="17"/>
  <c r="Z13" i="17"/>
  <c r="Y13" i="17"/>
  <c r="K156" i="17"/>
  <c r="J156" i="17"/>
  <c r="I156" i="17"/>
  <c r="M156" i="17"/>
  <c r="L156" i="17"/>
  <c r="K139" i="17"/>
  <c r="J139" i="17"/>
  <c r="I139" i="17"/>
  <c r="H147" i="17"/>
  <c r="M139" i="17"/>
  <c r="L139" i="17"/>
  <c r="K130" i="17"/>
  <c r="J130" i="17"/>
  <c r="I130" i="17"/>
  <c r="M130" i="17"/>
  <c r="L130" i="17"/>
  <c r="K122" i="17"/>
  <c r="J122" i="17"/>
  <c r="I122" i="17"/>
  <c r="H121" i="17"/>
  <c r="M122" i="17"/>
  <c r="L122" i="17"/>
  <c r="K113" i="17"/>
  <c r="J113" i="17"/>
  <c r="I113" i="17"/>
  <c r="M113" i="17"/>
  <c r="L113" i="17"/>
  <c r="K104" i="17"/>
  <c r="J104" i="17"/>
  <c r="I104" i="17"/>
  <c r="M104" i="17"/>
  <c r="L104" i="17"/>
  <c r="K96" i="17"/>
  <c r="J96" i="17"/>
  <c r="I96" i="17"/>
  <c r="M96" i="17"/>
  <c r="L96" i="17"/>
  <c r="K87" i="17"/>
  <c r="J87" i="17"/>
  <c r="I87" i="17"/>
  <c r="M87" i="17"/>
  <c r="L87" i="17"/>
  <c r="K70" i="17"/>
  <c r="J70" i="17"/>
  <c r="I70" i="17"/>
  <c r="M70" i="17"/>
  <c r="L70" i="17"/>
  <c r="K61" i="17"/>
  <c r="J61" i="17"/>
  <c r="I61" i="17"/>
  <c r="M61" i="17"/>
  <c r="L61" i="17"/>
  <c r="K53" i="17"/>
  <c r="J53" i="17"/>
  <c r="I53" i="17"/>
  <c r="M53" i="17"/>
  <c r="L53" i="17"/>
  <c r="L153" i="17"/>
  <c r="K153" i="17"/>
  <c r="J153" i="17"/>
  <c r="I153" i="17"/>
  <c r="H161" i="17"/>
  <c r="M153" i="17"/>
  <c r="L144" i="17"/>
  <c r="K144" i="17"/>
  <c r="J144" i="17"/>
  <c r="I144" i="17"/>
  <c r="M144" i="17"/>
  <c r="L136" i="17"/>
  <c r="K136" i="17"/>
  <c r="J136" i="17"/>
  <c r="I136" i="17"/>
  <c r="M136" i="17"/>
  <c r="H135" i="17"/>
  <c r="L127" i="17"/>
  <c r="K127" i="17"/>
  <c r="J127" i="17"/>
  <c r="I127" i="17"/>
  <c r="M127" i="17"/>
  <c r="L118" i="17"/>
  <c r="K118" i="17"/>
  <c r="J118" i="17"/>
  <c r="I118" i="17"/>
  <c r="M118" i="17"/>
  <c r="L110" i="17"/>
  <c r="K110" i="17"/>
  <c r="J110" i="17"/>
  <c r="I110" i="17"/>
  <c r="M110" i="17"/>
  <c r="L101" i="17"/>
  <c r="K101" i="17"/>
  <c r="J101" i="17"/>
  <c r="I101" i="17"/>
  <c r="M101" i="17"/>
  <c r="L84" i="17"/>
  <c r="K84" i="17"/>
  <c r="J84" i="17"/>
  <c r="I84" i="17"/>
  <c r="M84" i="17"/>
  <c r="L75" i="17"/>
  <c r="K75" i="17"/>
  <c r="J75" i="17"/>
  <c r="I75" i="17"/>
  <c r="M75" i="17"/>
  <c r="L67" i="17"/>
  <c r="K67" i="17"/>
  <c r="J67" i="17"/>
  <c r="I67" i="17"/>
  <c r="M67" i="17"/>
  <c r="L58" i="17"/>
  <c r="K58" i="17"/>
  <c r="J58" i="17"/>
  <c r="I58" i="17"/>
  <c r="M58" i="17"/>
  <c r="Z18" i="17"/>
  <c r="Y18" i="17"/>
  <c r="X18" i="17"/>
  <c r="W18" i="17"/>
  <c r="Z14" i="17"/>
  <c r="Y14" i="17"/>
  <c r="X14" i="17"/>
  <c r="W14" i="17"/>
  <c r="Z10" i="17"/>
  <c r="Y10" i="17"/>
  <c r="X10" i="17"/>
  <c r="V9" i="17"/>
  <c r="W10" i="17"/>
  <c r="AA10" i="17"/>
  <c r="M158" i="17"/>
  <c r="L158" i="17"/>
  <c r="K158" i="17"/>
  <c r="J158" i="17"/>
  <c r="I158" i="17"/>
  <c r="M150" i="17"/>
  <c r="H149" i="17"/>
  <c r="L150" i="17"/>
  <c r="K150" i="17"/>
  <c r="J150" i="17"/>
  <c r="I150" i="17"/>
  <c r="M141" i="17"/>
  <c r="L141" i="17"/>
  <c r="K141" i="17"/>
  <c r="J141" i="17"/>
  <c r="I141" i="17"/>
  <c r="M132" i="17"/>
  <c r="L132" i="17"/>
  <c r="K132" i="17"/>
  <c r="J132" i="17"/>
  <c r="I132" i="17"/>
  <c r="M124" i="17"/>
  <c r="L124" i="17"/>
  <c r="K124" i="17"/>
  <c r="J124" i="17"/>
  <c r="I124" i="17"/>
  <c r="M115" i="17"/>
  <c r="L115" i="17"/>
  <c r="K115" i="17"/>
  <c r="J115" i="17"/>
  <c r="I115" i="17"/>
  <c r="M98" i="17"/>
  <c r="L98" i="17"/>
  <c r="K98" i="17"/>
  <c r="J98" i="17"/>
  <c r="I98" i="17"/>
  <c r="M89" i="17"/>
  <c r="L89" i="17"/>
  <c r="K89" i="17"/>
  <c r="J89" i="17"/>
  <c r="I89" i="17"/>
  <c r="M81" i="17"/>
  <c r="L81" i="17"/>
  <c r="K81" i="17"/>
  <c r="J81" i="17"/>
  <c r="I81" i="17"/>
  <c r="M72" i="17"/>
  <c r="L72" i="17"/>
  <c r="K72" i="17"/>
  <c r="J72" i="17"/>
  <c r="I72" i="17"/>
  <c r="M55" i="17"/>
  <c r="L55" i="17"/>
  <c r="K55" i="17"/>
  <c r="J55" i="17"/>
  <c r="I55" i="17"/>
  <c r="H63" i="17"/>
  <c r="V21" i="14"/>
  <c r="U21" i="14"/>
  <c r="T21" i="14"/>
  <c r="T13" i="14"/>
  <c r="V13" i="14"/>
  <c r="U13" i="14"/>
  <c r="W18" i="15"/>
  <c r="AA18" i="15"/>
  <c r="Y18" i="15"/>
  <c r="Z18" i="15"/>
  <c r="X18" i="15"/>
  <c r="W14" i="15"/>
  <c r="AA14" i="15"/>
  <c r="Y14" i="15"/>
  <c r="Z14" i="15"/>
  <c r="X14" i="15"/>
  <c r="W10" i="15"/>
  <c r="AA10" i="15"/>
  <c r="Y10" i="15"/>
  <c r="X10" i="15"/>
  <c r="Z10" i="15"/>
  <c r="T20" i="14"/>
  <c r="V20" i="14"/>
  <c r="U20" i="14"/>
  <c r="T12" i="14"/>
  <c r="U12" i="14"/>
  <c r="V12" i="14"/>
  <c r="Z12" i="16"/>
  <c r="X12" i="16"/>
  <c r="W12" i="16"/>
  <c r="Y12" i="16"/>
  <c r="Z16" i="16"/>
  <c r="Y16" i="16"/>
  <c r="X16" i="16"/>
  <c r="W16" i="16"/>
  <c r="AA20" i="16"/>
  <c r="Z20" i="16"/>
  <c r="Y20" i="16"/>
  <c r="X20" i="16"/>
  <c r="W20" i="16"/>
  <c r="Y15" i="16"/>
  <c r="X15" i="16"/>
  <c r="W15" i="16"/>
  <c r="Z15" i="16"/>
  <c r="AA15" i="16"/>
  <c r="Y19" i="16"/>
  <c r="X19" i="16"/>
  <c r="W19" i="16"/>
  <c r="Z19" i="16"/>
  <c r="W14" i="16"/>
  <c r="AA14" i="16"/>
  <c r="Z14" i="16"/>
  <c r="Y14" i="16"/>
  <c r="X14" i="16"/>
  <c r="W18" i="16"/>
  <c r="Z18" i="16"/>
  <c r="X18" i="16"/>
  <c r="Y18" i="16"/>
  <c r="Y19" i="15"/>
  <c r="X19" i="15"/>
  <c r="W19" i="15"/>
  <c r="AA19" i="15"/>
  <c r="Z19" i="15"/>
  <c r="Y15" i="15"/>
  <c r="X15" i="15"/>
  <c r="W15" i="15"/>
  <c r="AA15" i="15"/>
  <c r="Z15" i="15"/>
  <c r="Y11" i="15"/>
  <c r="X11" i="15"/>
  <c r="W11" i="15"/>
  <c r="AA11" i="15"/>
  <c r="Z11" i="15"/>
  <c r="V18" i="14"/>
  <c r="U18" i="14"/>
  <c r="T18" i="14"/>
  <c r="Z17" i="16"/>
  <c r="Y17" i="16"/>
  <c r="X17" i="16"/>
  <c r="W17" i="16"/>
  <c r="Z10" i="16"/>
  <c r="Y10" i="16"/>
  <c r="X10" i="16"/>
  <c r="V9" i="16"/>
  <c r="AA18" i="16" s="1"/>
  <c r="W10" i="16"/>
  <c r="AA10" i="16"/>
  <c r="V17" i="14"/>
  <c r="U17" i="14"/>
  <c r="T17" i="14"/>
  <c r="X50" i="12"/>
  <c r="V50" i="12"/>
  <c r="U50" i="12"/>
  <c r="X46" i="12"/>
  <c r="V46" i="12"/>
  <c r="U46" i="12"/>
  <c r="X42" i="12"/>
  <c r="V42" i="12"/>
  <c r="U42" i="12"/>
  <c r="X38" i="12"/>
  <c r="V38" i="12"/>
  <c r="U38" i="12"/>
  <c r="X34" i="12"/>
  <c r="V34" i="12"/>
  <c r="U34" i="12"/>
  <c r="X30" i="12"/>
  <c r="V30" i="12"/>
  <c r="U30" i="12"/>
  <c r="X26" i="12"/>
  <c r="V26" i="12"/>
  <c r="U26" i="12"/>
  <c r="X22" i="12"/>
  <c r="V22" i="12"/>
  <c r="U22" i="12"/>
  <c r="X18" i="12"/>
  <c r="V18" i="12"/>
  <c r="U18" i="12"/>
  <c r="X13" i="12"/>
  <c r="V13" i="12"/>
  <c r="U13" i="12"/>
  <c r="M122" i="13"/>
  <c r="L122" i="13"/>
  <c r="K122" i="13"/>
  <c r="J122" i="13"/>
  <c r="I122" i="13"/>
  <c r="M93" i="13"/>
  <c r="L93" i="13"/>
  <c r="K93" i="13"/>
  <c r="J93" i="13"/>
  <c r="I93" i="13"/>
  <c r="M61" i="13"/>
  <c r="L61" i="13"/>
  <c r="J61" i="13"/>
  <c r="I61" i="13"/>
  <c r="K61" i="13"/>
  <c r="M44" i="13"/>
  <c r="L44" i="13"/>
  <c r="J44" i="13"/>
  <c r="I44" i="13"/>
  <c r="K44" i="13"/>
  <c r="M27" i="13"/>
  <c r="L27" i="13"/>
  <c r="J27" i="13"/>
  <c r="I27" i="13"/>
  <c r="K27" i="13"/>
  <c r="U14" i="12"/>
  <c r="X14" i="12"/>
  <c r="V14" i="12"/>
  <c r="U8" i="12"/>
  <c r="X8" i="12"/>
  <c r="V8" i="12"/>
  <c r="N280" i="8"/>
  <c r="O280" i="8"/>
  <c r="N258" i="8"/>
  <c r="O258" i="8"/>
  <c r="O236" i="8"/>
  <c r="N236" i="8"/>
  <c r="O214" i="8"/>
  <c r="N214" i="8"/>
  <c r="N192" i="8"/>
  <c r="O192" i="8"/>
  <c r="N170" i="8"/>
  <c r="O170" i="8"/>
  <c r="O148" i="8"/>
  <c r="N148" i="8"/>
  <c r="M153" i="13"/>
  <c r="L153" i="13"/>
  <c r="K153" i="13"/>
  <c r="J153" i="13"/>
  <c r="I153" i="13"/>
  <c r="M124" i="13"/>
  <c r="L124" i="13"/>
  <c r="K124" i="13"/>
  <c r="J124" i="13"/>
  <c r="H132" i="13"/>
  <c r="I124" i="13"/>
  <c r="M113" i="13"/>
  <c r="L113" i="13"/>
  <c r="K113" i="13"/>
  <c r="J113" i="13"/>
  <c r="I113" i="13"/>
  <c r="M84" i="13"/>
  <c r="L84" i="13"/>
  <c r="K84" i="13"/>
  <c r="J84" i="13"/>
  <c r="I84" i="13"/>
  <c r="M58" i="13"/>
  <c r="K58" i="13"/>
  <c r="J58" i="13"/>
  <c r="L58" i="13"/>
  <c r="I58" i="13"/>
  <c r="M41" i="13"/>
  <c r="K41" i="13"/>
  <c r="J41" i="13"/>
  <c r="L41" i="13"/>
  <c r="I41" i="13"/>
  <c r="M24" i="13"/>
  <c r="K24" i="13"/>
  <c r="J24" i="13"/>
  <c r="L24" i="13"/>
  <c r="I24" i="13"/>
  <c r="L17" i="13"/>
  <c r="K17" i="13"/>
  <c r="I17" i="13"/>
  <c r="J17" i="13"/>
  <c r="M17" i="13"/>
  <c r="L22" i="13"/>
  <c r="K22" i="13"/>
  <c r="I22" i="13"/>
  <c r="M22" i="13"/>
  <c r="J22" i="13"/>
  <c r="L30" i="13"/>
  <c r="K30" i="13"/>
  <c r="I30" i="13"/>
  <c r="J30" i="13"/>
  <c r="M30" i="13"/>
  <c r="L39" i="13"/>
  <c r="K39" i="13"/>
  <c r="I39" i="13"/>
  <c r="M39" i="13"/>
  <c r="J39" i="13"/>
  <c r="L47" i="13"/>
  <c r="K47" i="13"/>
  <c r="I47" i="13"/>
  <c r="J47" i="13"/>
  <c r="M47" i="13"/>
  <c r="L56" i="13"/>
  <c r="K56" i="13"/>
  <c r="I56" i="13"/>
  <c r="M56" i="13"/>
  <c r="J56" i="13"/>
  <c r="L65" i="13"/>
  <c r="K65" i="13"/>
  <c r="I65" i="13"/>
  <c r="J65" i="13"/>
  <c r="M65" i="13"/>
  <c r="L73" i="13"/>
  <c r="K73" i="13"/>
  <c r="I73" i="13"/>
  <c r="M73" i="13"/>
  <c r="J73" i="13"/>
  <c r="L82" i="13"/>
  <c r="K82" i="13"/>
  <c r="J82" i="13"/>
  <c r="I82" i="13"/>
  <c r="H90" i="13"/>
  <c r="M82" i="13"/>
  <c r="L99" i="13"/>
  <c r="K99" i="13"/>
  <c r="J99" i="13"/>
  <c r="I99" i="13"/>
  <c r="M99" i="13"/>
  <c r="L108" i="13"/>
  <c r="K108" i="13"/>
  <c r="J108" i="13"/>
  <c r="I108" i="13"/>
  <c r="M108" i="13"/>
  <c r="L116" i="13"/>
  <c r="K116" i="13"/>
  <c r="J116" i="13"/>
  <c r="I116" i="13"/>
  <c r="M116" i="13"/>
  <c r="L125" i="13"/>
  <c r="K125" i="13"/>
  <c r="J125" i="13"/>
  <c r="I125" i="13"/>
  <c r="M125" i="13"/>
  <c r="L134" i="13"/>
  <c r="K134" i="13"/>
  <c r="J134" i="13"/>
  <c r="I134" i="13"/>
  <c r="M134" i="13"/>
  <c r="L142" i="13"/>
  <c r="K142" i="13"/>
  <c r="J142" i="13"/>
  <c r="I142" i="13"/>
  <c r="M142" i="13"/>
  <c r="L151" i="13"/>
  <c r="K151" i="13"/>
  <c r="J151" i="13"/>
  <c r="I151" i="13"/>
  <c r="M151" i="13"/>
  <c r="L159" i="13"/>
  <c r="K159" i="13"/>
  <c r="J159" i="13"/>
  <c r="I159" i="13"/>
  <c r="M159" i="13"/>
  <c r="K25" i="13"/>
  <c r="J25" i="13"/>
  <c r="M25" i="13"/>
  <c r="L25" i="13"/>
  <c r="I25" i="13"/>
  <c r="K33" i="13"/>
  <c r="J33" i="13"/>
  <c r="I33" i="13"/>
  <c r="M33" i="13"/>
  <c r="L33" i="13"/>
  <c r="K42" i="13"/>
  <c r="J42" i="13"/>
  <c r="M42" i="13"/>
  <c r="L42" i="13"/>
  <c r="I42" i="13"/>
  <c r="K51" i="13"/>
  <c r="J51" i="13"/>
  <c r="I51" i="13"/>
  <c r="M51" i="13"/>
  <c r="L51" i="13"/>
  <c r="K59" i="13"/>
  <c r="J59" i="13"/>
  <c r="M59" i="13"/>
  <c r="L59" i="13"/>
  <c r="I59" i="13"/>
  <c r="K68" i="13"/>
  <c r="J68" i="13"/>
  <c r="H76" i="13"/>
  <c r="I68" i="13"/>
  <c r="M68" i="13"/>
  <c r="L68" i="13"/>
  <c r="K85" i="13"/>
  <c r="J85" i="13"/>
  <c r="I85" i="13"/>
  <c r="M85" i="13"/>
  <c r="L85" i="13"/>
  <c r="K94" i="13"/>
  <c r="J94" i="13"/>
  <c r="I94" i="13"/>
  <c r="M94" i="13"/>
  <c r="L94" i="13"/>
  <c r="K102" i="13"/>
  <c r="J102" i="13"/>
  <c r="I102" i="13"/>
  <c r="M102" i="13"/>
  <c r="L102" i="13"/>
  <c r="K111" i="13"/>
  <c r="J111" i="13"/>
  <c r="I111" i="13"/>
  <c r="M111" i="13"/>
  <c r="L111" i="13"/>
  <c r="K120" i="13"/>
  <c r="J120" i="13"/>
  <c r="I120" i="13"/>
  <c r="M120" i="13"/>
  <c r="L120" i="13"/>
  <c r="K128" i="13"/>
  <c r="J128" i="13"/>
  <c r="I128" i="13"/>
  <c r="L128" i="13"/>
  <c r="M128" i="13"/>
  <c r="K137" i="13"/>
  <c r="J137" i="13"/>
  <c r="I137" i="13"/>
  <c r="M137" i="13"/>
  <c r="L137" i="13"/>
  <c r="K145" i="13"/>
  <c r="J145" i="13"/>
  <c r="I145" i="13"/>
  <c r="L145" i="13"/>
  <c r="M145" i="13"/>
  <c r="K154" i="13"/>
  <c r="J154" i="13"/>
  <c r="I154" i="13"/>
  <c r="M154" i="13"/>
  <c r="L154" i="13"/>
  <c r="J80" i="13"/>
  <c r="I80" i="13"/>
  <c r="M80" i="13"/>
  <c r="L80" i="13"/>
  <c r="K80" i="13"/>
  <c r="J88" i="13"/>
  <c r="I88" i="13"/>
  <c r="L88" i="13"/>
  <c r="K88" i="13"/>
  <c r="M88" i="13"/>
  <c r="J97" i="13"/>
  <c r="I97" i="13"/>
  <c r="K97" i="13"/>
  <c r="M97" i="13"/>
  <c r="L97" i="13"/>
  <c r="J106" i="13"/>
  <c r="I106" i="13"/>
  <c r="L106" i="13"/>
  <c r="M106" i="13"/>
  <c r="K106" i="13"/>
  <c r="J114" i="13"/>
  <c r="I114" i="13"/>
  <c r="M114" i="13"/>
  <c r="K114" i="13"/>
  <c r="L114" i="13"/>
  <c r="J123" i="13"/>
  <c r="I123" i="13"/>
  <c r="M123" i="13"/>
  <c r="L123" i="13"/>
  <c r="K123" i="13"/>
  <c r="J131" i="13"/>
  <c r="I131" i="13"/>
  <c r="M131" i="13"/>
  <c r="L131" i="13"/>
  <c r="K131" i="13"/>
  <c r="J140" i="13"/>
  <c r="I140" i="13"/>
  <c r="M140" i="13"/>
  <c r="L140" i="13"/>
  <c r="K140" i="13"/>
  <c r="J149" i="13"/>
  <c r="I149" i="13"/>
  <c r="M149" i="13"/>
  <c r="L149" i="13"/>
  <c r="K149" i="13"/>
  <c r="J157" i="13"/>
  <c r="I157" i="13"/>
  <c r="L157" i="13"/>
  <c r="K157" i="13"/>
  <c r="M157" i="13"/>
  <c r="I23" i="13"/>
  <c r="M23" i="13"/>
  <c r="K23" i="13"/>
  <c r="L23" i="13"/>
  <c r="J23" i="13"/>
  <c r="I31" i="13"/>
  <c r="M31" i="13"/>
  <c r="L31" i="13"/>
  <c r="K31" i="13"/>
  <c r="J31" i="13"/>
  <c r="I40" i="13"/>
  <c r="H48" i="13"/>
  <c r="M40" i="13"/>
  <c r="K40" i="13"/>
  <c r="L40" i="13"/>
  <c r="J40" i="13"/>
  <c r="I57" i="13"/>
  <c r="M57" i="13"/>
  <c r="K57" i="13"/>
  <c r="L57" i="13"/>
  <c r="J57" i="13"/>
  <c r="I66" i="13"/>
  <c r="M66" i="13"/>
  <c r="L66" i="13"/>
  <c r="K66" i="13"/>
  <c r="J66" i="13"/>
  <c r="I74" i="13"/>
  <c r="M74" i="13"/>
  <c r="K74" i="13"/>
  <c r="L74" i="13"/>
  <c r="J74" i="13"/>
  <c r="I83" i="13"/>
  <c r="M83" i="13"/>
  <c r="L83" i="13"/>
  <c r="J83" i="13"/>
  <c r="K83" i="13"/>
  <c r="I92" i="13"/>
  <c r="M92" i="13"/>
  <c r="L92" i="13"/>
  <c r="K92" i="13"/>
  <c r="J92" i="13"/>
  <c r="I100" i="13"/>
  <c r="M100" i="13"/>
  <c r="L100" i="13"/>
  <c r="K100" i="13"/>
  <c r="J100" i="13"/>
  <c r="I109" i="13"/>
  <c r="M109" i="13"/>
  <c r="L109" i="13"/>
  <c r="K109" i="13"/>
  <c r="J109" i="13"/>
  <c r="I117" i="13"/>
  <c r="M117" i="13"/>
  <c r="L117" i="13"/>
  <c r="K117" i="13"/>
  <c r="J117" i="13"/>
  <c r="I126" i="13"/>
  <c r="M126" i="13"/>
  <c r="K126" i="13"/>
  <c r="J126" i="13"/>
  <c r="L126" i="13"/>
  <c r="I135" i="13"/>
  <c r="M135" i="13"/>
  <c r="J135" i="13"/>
  <c r="L135" i="13"/>
  <c r="K135" i="13"/>
  <c r="I143" i="13"/>
  <c r="M143" i="13"/>
  <c r="K143" i="13"/>
  <c r="L143" i="13"/>
  <c r="J143" i="13"/>
  <c r="I152" i="13"/>
  <c r="H160" i="13"/>
  <c r="M152" i="13"/>
  <c r="L152" i="13"/>
  <c r="J152" i="13"/>
  <c r="K152" i="13"/>
  <c r="M19" i="13"/>
  <c r="L19" i="13"/>
  <c r="K19" i="13"/>
  <c r="J19" i="13"/>
  <c r="I19" i="13"/>
  <c r="H34" i="13"/>
  <c r="M26" i="13"/>
  <c r="L26" i="13"/>
  <c r="J26" i="13"/>
  <c r="K26" i="13"/>
  <c r="I26" i="13"/>
  <c r="M43" i="13"/>
  <c r="L43" i="13"/>
  <c r="J43" i="13"/>
  <c r="K43" i="13"/>
  <c r="I43" i="13"/>
  <c r="M52" i="13"/>
  <c r="L52" i="13"/>
  <c r="K52" i="13"/>
  <c r="J52" i="13"/>
  <c r="I52" i="13"/>
  <c r="M60" i="13"/>
  <c r="L60" i="13"/>
  <c r="J60" i="13"/>
  <c r="K60" i="13"/>
  <c r="I60" i="13"/>
  <c r="M69" i="13"/>
  <c r="L69" i="13"/>
  <c r="K69" i="13"/>
  <c r="J69" i="13"/>
  <c r="I69" i="13"/>
  <c r="M78" i="13"/>
  <c r="L78" i="13"/>
  <c r="K78" i="13"/>
  <c r="J78" i="13"/>
  <c r="I78" i="13"/>
  <c r="M86" i="13"/>
  <c r="L86" i="13"/>
  <c r="K86" i="13"/>
  <c r="J86" i="13"/>
  <c r="I86" i="13"/>
  <c r="M95" i="13"/>
  <c r="L95" i="13"/>
  <c r="J95" i="13"/>
  <c r="I95" i="13"/>
  <c r="K95" i="13"/>
  <c r="M103" i="13"/>
  <c r="L103" i="13"/>
  <c r="I103" i="13"/>
  <c r="K103" i="13"/>
  <c r="J103" i="13"/>
  <c r="M112" i="13"/>
  <c r="L112" i="13"/>
  <c r="J112" i="13"/>
  <c r="K112" i="13"/>
  <c r="I112" i="13"/>
  <c r="M121" i="13"/>
  <c r="L121" i="13"/>
  <c r="K121" i="13"/>
  <c r="I121" i="13"/>
  <c r="J121" i="13"/>
  <c r="M129" i="13"/>
  <c r="L129" i="13"/>
  <c r="K129" i="13"/>
  <c r="J129" i="13"/>
  <c r="I129" i="13"/>
  <c r="H146" i="13"/>
  <c r="M138" i="13"/>
  <c r="L138" i="13"/>
  <c r="K138" i="13"/>
  <c r="J138" i="13"/>
  <c r="I138" i="13"/>
  <c r="M155" i="13"/>
  <c r="L155" i="13"/>
  <c r="K155" i="13"/>
  <c r="J155" i="13"/>
  <c r="I155" i="13"/>
  <c r="V55" i="12"/>
  <c r="U55" i="12"/>
  <c r="X55" i="12"/>
  <c r="V51" i="12"/>
  <c r="U51" i="12"/>
  <c r="X51" i="12"/>
  <c r="V47" i="12"/>
  <c r="U47" i="12"/>
  <c r="X47" i="12"/>
  <c r="V43" i="12"/>
  <c r="U43" i="12"/>
  <c r="X43" i="12"/>
  <c r="V39" i="12"/>
  <c r="U39" i="12"/>
  <c r="X39" i="12"/>
  <c r="V35" i="12"/>
  <c r="U35" i="12"/>
  <c r="X35" i="12"/>
  <c r="V31" i="12"/>
  <c r="U31" i="12"/>
  <c r="X31" i="12"/>
  <c r="V27" i="12"/>
  <c r="U27" i="12"/>
  <c r="X27" i="12"/>
  <c r="V23" i="12"/>
  <c r="U23" i="12"/>
  <c r="X23" i="12"/>
  <c r="V19" i="12"/>
  <c r="U19" i="12"/>
  <c r="X19" i="12"/>
  <c r="V15" i="12"/>
  <c r="U15" i="12"/>
  <c r="X15" i="12"/>
  <c r="V9" i="12"/>
  <c r="U9" i="12"/>
  <c r="X9" i="12"/>
  <c r="M107" i="13"/>
  <c r="L107" i="13"/>
  <c r="K107" i="13"/>
  <c r="J107" i="13"/>
  <c r="I107" i="13"/>
  <c r="M96" i="13"/>
  <c r="L96" i="13"/>
  <c r="K96" i="13"/>
  <c r="J96" i="13"/>
  <c r="I96" i="13"/>
  <c r="H104" i="13"/>
  <c r="J45" i="13"/>
  <c r="I45" i="13"/>
  <c r="M45" i="13"/>
  <c r="L45" i="13"/>
  <c r="K45" i="13"/>
  <c r="J28" i="13"/>
  <c r="I28" i="13"/>
  <c r="M28" i="13"/>
  <c r="L28" i="13"/>
  <c r="K28" i="13"/>
  <c r="J16" i="13"/>
  <c r="I16" i="13"/>
  <c r="M16" i="13"/>
  <c r="L16" i="13"/>
  <c r="K16" i="13"/>
  <c r="X56" i="12"/>
  <c r="V56" i="12"/>
  <c r="U56" i="12"/>
  <c r="X52" i="12"/>
  <c r="V52" i="12"/>
  <c r="U52" i="12"/>
  <c r="X48" i="12"/>
  <c r="V48" i="12"/>
  <c r="U48" i="12"/>
  <c r="X44" i="12"/>
  <c r="V44" i="12"/>
  <c r="U44" i="12"/>
  <c r="X40" i="12"/>
  <c r="V40" i="12"/>
  <c r="U40" i="12"/>
  <c r="X36" i="12"/>
  <c r="V36" i="12"/>
  <c r="U36" i="12"/>
  <c r="X32" i="12"/>
  <c r="V32" i="12"/>
  <c r="U32" i="12"/>
  <c r="X28" i="12"/>
  <c r="V28" i="12"/>
  <c r="U28" i="12"/>
  <c r="X24" i="12"/>
  <c r="V24" i="12"/>
  <c r="U24" i="12"/>
  <c r="X20" i="12"/>
  <c r="V20" i="12"/>
  <c r="U20" i="12"/>
  <c r="X16" i="12"/>
  <c r="V16" i="12"/>
  <c r="U16" i="12"/>
  <c r="N15" i="10"/>
  <c r="O15" i="10"/>
  <c r="O273" i="8"/>
  <c r="N273" i="8"/>
  <c r="O251" i="8"/>
  <c r="N251" i="8"/>
  <c r="O229" i="8"/>
  <c r="N229" i="8"/>
  <c r="O207" i="8"/>
  <c r="N207" i="8"/>
  <c r="O185" i="8"/>
  <c r="N185" i="8"/>
  <c r="O163" i="8"/>
  <c r="N163" i="8"/>
  <c r="O141" i="8"/>
  <c r="N141" i="8"/>
  <c r="M158" i="13"/>
  <c r="L158" i="13"/>
  <c r="K158" i="13"/>
  <c r="J158" i="13"/>
  <c r="I158" i="13"/>
  <c r="M148" i="13"/>
  <c r="L148" i="13"/>
  <c r="K148" i="13"/>
  <c r="J148" i="13"/>
  <c r="I148" i="13"/>
  <c r="M89" i="13"/>
  <c r="L89" i="13"/>
  <c r="K89" i="13"/>
  <c r="J89" i="13"/>
  <c r="I89" i="13"/>
  <c r="M79" i="13"/>
  <c r="L79" i="13"/>
  <c r="K79" i="13"/>
  <c r="J79" i="13"/>
  <c r="I79" i="13"/>
  <c r="M67" i="13"/>
  <c r="K67" i="13"/>
  <c r="J67" i="13"/>
  <c r="L67" i="13"/>
  <c r="I67" i="13"/>
  <c r="M50" i="13"/>
  <c r="K50" i="13"/>
  <c r="J50" i="13"/>
  <c r="L50" i="13"/>
  <c r="I50" i="13"/>
  <c r="M32" i="13"/>
  <c r="K32" i="13"/>
  <c r="J32" i="13"/>
  <c r="L32" i="13"/>
  <c r="I32" i="13"/>
  <c r="M18" i="13"/>
  <c r="K18" i="13"/>
  <c r="J18" i="13"/>
  <c r="L18" i="13"/>
  <c r="I18" i="13"/>
  <c r="X57" i="12"/>
  <c r="V57" i="12"/>
  <c r="U57" i="12"/>
  <c r="X53" i="12"/>
  <c r="V53" i="12"/>
  <c r="U53" i="12"/>
  <c r="X49" i="12"/>
  <c r="V49" i="12"/>
  <c r="U49" i="12"/>
  <c r="X45" i="12"/>
  <c r="V45" i="12"/>
  <c r="U45" i="12"/>
  <c r="X41" i="12"/>
  <c r="V41" i="12"/>
  <c r="U41" i="12"/>
  <c r="X37" i="12"/>
  <c r="V37" i="12"/>
  <c r="U37" i="12"/>
  <c r="X33" i="12"/>
  <c r="V33" i="12"/>
  <c r="U33" i="12"/>
  <c r="X29" i="12"/>
  <c r="V29" i="12"/>
  <c r="U29" i="12"/>
  <c r="X25" i="12"/>
  <c r="V25" i="12"/>
  <c r="U25" i="12"/>
  <c r="X21" i="12"/>
  <c r="V21" i="12"/>
  <c r="U21" i="12"/>
  <c r="X17" i="12"/>
  <c r="V17" i="12"/>
  <c r="U17" i="12"/>
  <c r="X11" i="12"/>
  <c r="V11" i="12"/>
  <c r="U11" i="12"/>
  <c r="O59" i="10"/>
  <c r="N59" i="10"/>
  <c r="O13" i="10"/>
  <c r="N13" i="10"/>
  <c r="O279" i="8"/>
  <c r="N279" i="8"/>
  <c r="O257" i="8"/>
  <c r="N257" i="8"/>
  <c r="O235" i="8"/>
  <c r="N235" i="8"/>
  <c r="O213" i="8"/>
  <c r="N213" i="8"/>
  <c r="O191" i="8"/>
  <c r="N191" i="8"/>
  <c r="O169" i="8"/>
  <c r="N169" i="8"/>
  <c r="O147" i="8"/>
  <c r="N147" i="8"/>
  <c r="AA19" i="13"/>
  <c r="Z19" i="13"/>
  <c r="X19" i="13"/>
  <c r="W19" i="13"/>
  <c r="Y19" i="13"/>
  <c r="AA11" i="13"/>
  <c r="Z11" i="13"/>
  <c r="Y11" i="13"/>
  <c r="X11" i="13"/>
  <c r="W11" i="13"/>
  <c r="Z10" i="13"/>
  <c r="Y10" i="13"/>
  <c r="X10" i="13"/>
  <c r="W10" i="13"/>
  <c r="AA10" i="13"/>
  <c r="Z14" i="13"/>
  <c r="Y14" i="13"/>
  <c r="X14" i="13"/>
  <c r="W14" i="13"/>
  <c r="AA14" i="13"/>
  <c r="X9" i="13"/>
  <c r="W9" i="13"/>
  <c r="Z9" i="13"/>
  <c r="AA9" i="13"/>
  <c r="Y9" i="13"/>
  <c r="X13" i="13"/>
  <c r="W13" i="13"/>
  <c r="Z13" i="13"/>
  <c r="AA13" i="13"/>
  <c r="Y13" i="13"/>
  <c r="AA15" i="13"/>
  <c r="Z15" i="13"/>
  <c r="X15" i="13"/>
  <c r="W15" i="13"/>
  <c r="Y15" i="13"/>
  <c r="AA8" i="13"/>
  <c r="Z8" i="13"/>
  <c r="X8" i="13"/>
  <c r="Y8" i="13"/>
  <c r="W8" i="13"/>
  <c r="V20" i="13"/>
  <c r="AA12" i="13"/>
  <c r="Z12" i="13"/>
  <c r="X12" i="13"/>
  <c r="Y12" i="13"/>
  <c r="W12" i="13"/>
  <c r="Y18" i="13"/>
  <c r="X18" i="13"/>
  <c r="W18" i="13"/>
  <c r="AA18" i="13"/>
  <c r="Z18" i="13"/>
  <c r="W17" i="13"/>
  <c r="AA17" i="13"/>
  <c r="Z17" i="13"/>
  <c r="Y17" i="13"/>
  <c r="X17" i="13"/>
  <c r="M14" i="12"/>
  <c r="L14" i="12"/>
  <c r="K14" i="12"/>
  <c r="J14" i="12"/>
  <c r="I14" i="12"/>
  <c r="N14" i="12"/>
  <c r="N15" i="12"/>
  <c r="M15" i="12"/>
  <c r="L15" i="12"/>
  <c r="K15" i="12"/>
  <c r="J15" i="12"/>
  <c r="I15" i="12"/>
  <c r="N19" i="12"/>
  <c r="M19" i="12"/>
  <c r="L19" i="12"/>
  <c r="K19" i="12"/>
  <c r="J19" i="12"/>
  <c r="I19" i="12"/>
  <c r="N23" i="12"/>
  <c r="M23" i="12"/>
  <c r="L23" i="12"/>
  <c r="K23" i="12"/>
  <c r="J23" i="12"/>
  <c r="I23" i="12"/>
  <c r="N27" i="12"/>
  <c r="M27" i="12"/>
  <c r="L27" i="12"/>
  <c r="K27" i="12"/>
  <c r="J27" i="12"/>
  <c r="I27" i="12"/>
  <c r="N31" i="12"/>
  <c r="M31" i="12"/>
  <c r="L31" i="12"/>
  <c r="K31" i="12"/>
  <c r="J31" i="12"/>
  <c r="I31" i="12"/>
  <c r="N35" i="12"/>
  <c r="M35" i="12"/>
  <c r="L35" i="12"/>
  <c r="K35" i="12"/>
  <c r="J35" i="12"/>
  <c r="I35" i="12"/>
  <c r="N39" i="12"/>
  <c r="M39" i="12"/>
  <c r="L39" i="12"/>
  <c r="K39" i="12"/>
  <c r="J39" i="12"/>
  <c r="I39" i="12"/>
  <c r="N43" i="12"/>
  <c r="M43" i="12"/>
  <c r="L43" i="12"/>
  <c r="K43" i="12"/>
  <c r="J43" i="12"/>
  <c r="I43" i="12"/>
  <c r="N47" i="12"/>
  <c r="M47" i="12"/>
  <c r="L47" i="12"/>
  <c r="K47" i="12"/>
  <c r="J47" i="12"/>
  <c r="I47" i="12"/>
  <c r="N51" i="12"/>
  <c r="M51" i="12"/>
  <c r="L51" i="12"/>
  <c r="K51" i="12"/>
  <c r="J51" i="12"/>
  <c r="I51" i="12"/>
  <c r="L13" i="12"/>
  <c r="K13" i="12"/>
  <c r="J13" i="12"/>
  <c r="I13" i="12"/>
  <c r="N13" i="12"/>
  <c r="M13" i="12"/>
  <c r="L18" i="12"/>
  <c r="K18" i="12"/>
  <c r="J18" i="12"/>
  <c r="I18" i="12"/>
  <c r="N18" i="12"/>
  <c r="M18" i="12"/>
  <c r="L22" i="12"/>
  <c r="K22" i="12"/>
  <c r="J22" i="12"/>
  <c r="I22" i="12"/>
  <c r="N22" i="12"/>
  <c r="M22" i="12"/>
  <c r="L26" i="12"/>
  <c r="K26" i="12"/>
  <c r="J26" i="12"/>
  <c r="I26" i="12"/>
  <c r="N26" i="12"/>
  <c r="M26" i="12"/>
  <c r="L30" i="12"/>
  <c r="K30" i="12"/>
  <c r="J30" i="12"/>
  <c r="I30" i="12"/>
  <c r="N30" i="12"/>
  <c r="M30" i="12"/>
  <c r="L34" i="12"/>
  <c r="K34" i="12"/>
  <c r="J34" i="12"/>
  <c r="I34" i="12"/>
  <c r="N34" i="12"/>
  <c r="M34" i="12"/>
  <c r="L38" i="12"/>
  <c r="K38" i="12"/>
  <c r="J38" i="12"/>
  <c r="I38" i="12"/>
  <c r="N38" i="12"/>
  <c r="M38" i="12"/>
  <c r="L42" i="12"/>
  <c r="K42" i="12"/>
  <c r="J42" i="12"/>
  <c r="I42" i="12"/>
  <c r="N42" i="12"/>
  <c r="M42" i="12"/>
  <c r="L46" i="12"/>
  <c r="K46" i="12"/>
  <c r="J46" i="12"/>
  <c r="I46" i="12"/>
  <c r="N46" i="12"/>
  <c r="M46" i="12"/>
  <c r="L50" i="12"/>
  <c r="K50" i="12"/>
  <c r="J50" i="12"/>
  <c r="I50" i="12"/>
  <c r="N50" i="12"/>
  <c r="M50" i="12"/>
  <c r="K7" i="12"/>
  <c r="J7" i="12"/>
  <c r="H54" i="12"/>
  <c r="M7" i="12"/>
  <c r="N7" i="12"/>
  <c r="L7" i="12"/>
  <c r="I7" i="12"/>
  <c r="K12" i="12"/>
  <c r="J12" i="12"/>
  <c r="I12" i="12"/>
  <c r="M12" i="12"/>
  <c r="N12" i="12"/>
  <c r="L12" i="12"/>
  <c r="J11" i="12"/>
  <c r="I11" i="12"/>
  <c r="N11" i="12"/>
  <c r="L11" i="12"/>
  <c r="M11" i="12"/>
  <c r="K11" i="12"/>
  <c r="J17" i="12"/>
  <c r="I17" i="12"/>
  <c r="N17" i="12"/>
  <c r="L17" i="12"/>
  <c r="M17" i="12"/>
  <c r="K17" i="12"/>
  <c r="J21" i="12"/>
  <c r="I21" i="12"/>
  <c r="N21" i="12"/>
  <c r="L21" i="12"/>
  <c r="M21" i="12"/>
  <c r="K21" i="12"/>
  <c r="J25" i="12"/>
  <c r="I25" i="12"/>
  <c r="N25" i="12"/>
  <c r="L25" i="12"/>
  <c r="M25" i="12"/>
  <c r="K25" i="12"/>
  <c r="J29" i="12"/>
  <c r="I29" i="12"/>
  <c r="N29" i="12"/>
  <c r="L29" i="12"/>
  <c r="M29" i="12"/>
  <c r="K29" i="12"/>
  <c r="J33" i="12"/>
  <c r="I33" i="12"/>
  <c r="N33" i="12"/>
  <c r="L33" i="12"/>
  <c r="M33" i="12"/>
  <c r="K33" i="12"/>
  <c r="J37" i="12"/>
  <c r="I37" i="12"/>
  <c r="N37" i="12"/>
  <c r="L37" i="12"/>
  <c r="M37" i="12"/>
  <c r="K37" i="12"/>
  <c r="J41" i="12"/>
  <c r="I41" i="12"/>
  <c r="N41" i="12"/>
  <c r="L41" i="12"/>
  <c r="M41" i="12"/>
  <c r="K41" i="12"/>
  <c r="J45" i="12"/>
  <c r="I45" i="12"/>
  <c r="N45" i="12"/>
  <c r="L45" i="12"/>
  <c r="M45" i="12"/>
  <c r="K45" i="12"/>
  <c r="J49" i="12"/>
  <c r="I49" i="12"/>
  <c r="N49" i="12"/>
  <c r="L49" i="12"/>
  <c r="M49" i="12"/>
  <c r="K49" i="12"/>
  <c r="I6" i="12"/>
  <c r="H53" i="12"/>
  <c r="N56" i="12" s="1"/>
  <c r="N6" i="12"/>
  <c r="M6" i="12"/>
  <c r="K6" i="12"/>
  <c r="L6" i="12"/>
  <c r="J6" i="12"/>
  <c r="I10" i="12"/>
  <c r="N10" i="12"/>
  <c r="M10" i="12"/>
  <c r="K10" i="12"/>
  <c r="L10" i="12"/>
  <c r="J10" i="12"/>
  <c r="N16" i="12"/>
  <c r="M16" i="12"/>
  <c r="L16" i="12"/>
  <c r="J16" i="12"/>
  <c r="K16" i="12"/>
  <c r="I16" i="12"/>
  <c r="N20" i="12"/>
  <c r="M20" i="12"/>
  <c r="L20" i="12"/>
  <c r="J20" i="12"/>
  <c r="K20" i="12"/>
  <c r="I20" i="12"/>
  <c r="N24" i="12"/>
  <c r="M24" i="12"/>
  <c r="L24" i="12"/>
  <c r="J24" i="12"/>
  <c r="K24" i="12"/>
  <c r="I24" i="12"/>
  <c r="N28" i="12"/>
  <c r="M28" i="12"/>
  <c r="L28" i="12"/>
  <c r="J28" i="12"/>
  <c r="K28" i="12"/>
  <c r="I28" i="12"/>
  <c r="N32" i="12"/>
  <c r="M32" i="12"/>
  <c r="L32" i="12"/>
  <c r="J32" i="12"/>
  <c r="K32" i="12"/>
  <c r="I32" i="12"/>
  <c r="N36" i="12"/>
  <c r="M36" i="12"/>
  <c r="L36" i="12"/>
  <c r="J36" i="12"/>
  <c r="K36" i="12"/>
  <c r="I36" i="12"/>
  <c r="N40" i="12"/>
  <c r="M40" i="12"/>
  <c r="L40" i="12"/>
  <c r="J40" i="12"/>
  <c r="K40" i="12"/>
  <c r="I40" i="12"/>
  <c r="N44" i="12"/>
  <c r="M44" i="12"/>
  <c r="L44" i="12"/>
  <c r="J44" i="12"/>
  <c r="K44" i="12"/>
  <c r="I44" i="12"/>
  <c r="N48" i="12"/>
  <c r="M48" i="12"/>
  <c r="L48" i="12"/>
  <c r="J48" i="12"/>
  <c r="K48" i="12"/>
  <c r="I48" i="12"/>
  <c r="N52" i="12"/>
  <c r="M52" i="12"/>
  <c r="L52" i="12"/>
  <c r="J52" i="12"/>
  <c r="K52" i="12"/>
  <c r="I52" i="12"/>
  <c r="O82" i="10"/>
  <c r="N82" i="10"/>
  <c r="O36" i="10"/>
  <c r="N36" i="10"/>
  <c r="O121" i="8"/>
  <c r="N121" i="8"/>
  <c r="O53" i="8"/>
  <c r="N53" i="8"/>
  <c r="W40" i="6"/>
  <c r="V40" i="6"/>
  <c r="T40" i="6"/>
  <c r="S40" i="6"/>
  <c r="U40" i="6"/>
  <c r="W32" i="6"/>
  <c r="V32" i="6"/>
  <c r="T32" i="6"/>
  <c r="U32" i="6"/>
  <c r="S32" i="6"/>
  <c r="W24" i="6"/>
  <c r="V24" i="6"/>
  <c r="T24" i="6"/>
  <c r="U24" i="6"/>
  <c r="S24" i="6"/>
  <c r="W13" i="6"/>
  <c r="V13" i="6"/>
  <c r="T13" i="6"/>
  <c r="U13" i="6"/>
  <c r="S13" i="6"/>
  <c r="N124" i="8"/>
  <c r="O124" i="8"/>
  <c r="N56" i="8"/>
  <c r="O56" i="8"/>
  <c r="S51" i="6"/>
  <c r="W51" i="6"/>
  <c r="U51" i="6"/>
  <c r="V51" i="6"/>
  <c r="T51" i="6"/>
  <c r="S43" i="6"/>
  <c r="W43" i="6"/>
  <c r="U43" i="6"/>
  <c r="T43" i="6"/>
  <c r="V43" i="6"/>
  <c r="S35" i="6"/>
  <c r="W35" i="6"/>
  <c r="U35" i="6"/>
  <c r="V35" i="6"/>
  <c r="T35" i="6"/>
  <c r="S27" i="6"/>
  <c r="W27" i="6"/>
  <c r="U27" i="6"/>
  <c r="V27" i="6"/>
  <c r="T27" i="6"/>
  <c r="S19" i="6"/>
  <c r="W19" i="6"/>
  <c r="U19" i="6"/>
  <c r="V19" i="6"/>
  <c r="T19" i="6"/>
  <c r="S16" i="6"/>
  <c r="W16" i="6"/>
  <c r="U16" i="6"/>
  <c r="V16" i="6"/>
  <c r="T16" i="6"/>
  <c r="S8" i="6"/>
  <c r="W8" i="6"/>
  <c r="U8" i="6"/>
  <c r="V8" i="6"/>
  <c r="T8" i="6"/>
  <c r="O75" i="10"/>
  <c r="N75" i="10"/>
  <c r="O32" i="10"/>
  <c r="N32" i="10"/>
  <c r="O97" i="10"/>
  <c r="N97" i="10"/>
  <c r="N34" i="10"/>
  <c r="O34" i="10"/>
  <c r="N53" i="10"/>
  <c r="O53" i="10"/>
  <c r="N99" i="10"/>
  <c r="O99" i="10"/>
  <c r="O31" i="10"/>
  <c r="N31" i="10"/>
  <c r="O104" i="10"/>
  <c r="N104" i="10"/>
  <c r="N33" i="10"/>
  <c r="O33" i="10"/>
  <c r="N98" i="10"/>
  <c r="O98" i="10"/>
  <c r="O38" i="10"/>
  <c r="N38" i="10"/>
  <c r="O103" i="10"/>
  <c r="N103" i="10"/>
  <c r="O119" i="8"/>
  <c r="N119" i="8"/>
  <c r="O59" i="8"/>
  <c r="N59" i="8"/>
  <c r="O78" i="10"/>
  <c r="N78" i="10"/>
  <c r="N80" i="10"/>
  <c r="O80" i="10"/>
  <c r="O77" i="10"/>
  <c r="N77" i="10"/>
  <c r="N79" i="10"/>
  <c r="O79" i="10"/>
  <c r="O76" i="10"/>
  <c r="N76" i="10"/>
  <c r="O122" i="8"/>
  <c r="N122" i="8"/>
  <c r="O81" i="8"/>
  <c r="N81" i="8"/>
  <c r="O54" i="8"/>
  <c r="N54" i="8"/>
  <c r="U49" i="6"/>
  <c r="T49" i="6"/>
  <c r="W49" i="6"/>
  <c r="V49" i="6"/>
  <c r="S49" i="6"/>
  <c r="U41" i="6"/>
  <c r="T41" i="6"/>
  <c r="W41" i="6"/>
  <c r="V41" i="6"/>
  <c r="S41" i="6"/>
  <c r="U33" i="6"/>
  <c r="T33" i="6"/>
  <c r="W33" i="6"/>
  <c r="V33" i="6"/>
  <c r="S33" i="6"/>
  <c r="U25" i="6"/>
  <c r="T25" i="6"/>
  <c r="W25" i="6"/>
  <c r="V25" i="6"/>
  <c r="S25" i="6"/>
  <c r="U17" i="6"/>
  <c r="T17" i="6"/>
  <c r="W17" i="6"/>
  <c r="V17" i="6"/>
  <c r="S17" i="6"/>
  <c r="U14" i="6"/>
  <c r="T14" i="6"/>
  <c r="W14" i="6"/>
  <c r="V14" i="6"/>
  <c r="S14" i="6"/>
  <c r="O101" i="10"/>
  <c r="N101" i="10"/>
  <c r="O125" i="8"/>
  <c r="N125" i="8"/>
  <c r="O57" i="8"/>
  <c r="N57" i="8"/>
  <c r="V52" i="6"/>
  <c r="U52" i="6"/>
  <c r="S52" i="6"/>
  <c r="W52" i="6"/>
  <c r="T52" i="6"/>
  <c r="V44" i="6"/>
  <c r="U44" i="6"/>
  <c r="S44" i="6"/>
  <c r="T44" i="6"/>
  <c r="W44" i="6"/>
  <c r="V36" i="6"/>
  <c r="U36" i="6"/>
  <c r="S36" i="6"/>
  <c r="W36" i="6"/>
  <c r="T36" i="6"/>
  <c r="V28" i="6"/>
  <c r="U28" i="6"/>
  <c r="S28" i="6"/>
  <c r="W28" i="6"/>
  <c r="T28" i="6"/>
  <c r="O123" i="8"/>
  <c r="N123" i="8"/>
  <c r="O82" i="8"/>
  <c r="N82" i="8"/>
  <c r="O55" i="8"/>
  <c r="N55" i="8"/>
  <c r="W50" i="6"/>
  <c r="U50" i="6"/>
  <c r="T50" i="6"/>
  <c r="V50" i="6"/>
  <c r="S50" i="6"/>
  <c r="W42" i="6"/>
  <c r="U42" i="6"/>
  <c r="T42" i="6"/>
  <c r="S42" i="6"/>
  <c r="V42" i="6"/>
  <c r="W34" i="6"/>
  <c r="U34" i="6"/>
  <c r="T34" i="6"/>
  <c r="V34" i="6"/>
  <c r="S34" i="6"/>
  <c r="W26" i="6"/>
  <c r="U26" i="6"/>
  <c r="T26" i="6"/>
  <c r="V26" i="6"/>
  <c r="S26" i="6"/>
  <c r="W18" i="6"/>
  <c r="U18" i="6"/>
  <c r="T18" i="6"/>
  <c r="V18" i="6"/>
  <c r="S18" i="6"/>
  <c r="W15" i="6"/>
  <c r="U15" i="6"/>
  <c r="T15" i="6"/>
  <c r="V15" i="6"/>
  <c r="S15" i="6"/>
  <c r="W7" i="6"/>
  <c r="U7" i="6"/>
  <c r="T7" i="6"/>
  <c r="V7" i="6"/>
  <c r="S7" i="6"/>
  <c r="M33" i="6"/>
  <c r="L33" i="6"/>
  <c r="J33" i="6"/>
  <c r="I33" i="6"/>
  <c r="K33" i="6"/>
  <c r="J32" i="6"/>
  <c r="I32" i="6"/>
  <c r="L32" i="6"/>
  <c r="M32" i="6"/>
  <c r="K32" i="6"/>
  <c r="L31" i="6"/>
  <c r="K31" i="6"/>
  <c r="I31" i="6"/>
  <c r="J31" i="6"/>
  <c r="M31" i="6"/>
  <c r="J17" i="5"/>
  <c r="I17" i="5"/>
  <c r="L17" i="5"/>
  <c r="K17" i="5"/>
  <c r="M17" i="5"/>
  <c r="M21" i="5"/>
  <c r="K21" i="5"/>
  <c r="J21" i="5"/>
  <c r="L21" i="5"/>
  <c r="I21" i="5"/>
  <c r="M29" i="5"/>
  <c r="K29" i="5"/>
  <c r="J29" i="5"/>
  <c r="L29" i="5"/>
  <c r="I29" i="5"/>
  <c r="M37" i="5"/>
  <c r="K37" i="5"/>
  <c r="J37" i="5"/>
  <c r="L37" i="5"/>
  <c r="I37" i="5"/>
  <c r="M45" i="5"/>
  <c r="K45" i="5"/>
  <c r="J45" i="5"/>
  <c r="L45" i="5"/>
  <c r="I45" i="5"/>
  <c r="L31" i="5"/>
  <c r="K31" i="5"/>
  <c r="I31" i="5"/>
  <c r="M31" i="5"/>
  <c r="J31" i="5"/>
  <c r="L39" i="5"/>
  <c r="K39" i="5"/>
  <c r="I39" i="5"/>
  <c r="M39" i="5"/>
  <c r="J39" i="5"/>
  <c r="L47" i="5"/>
  <c r="K47" i="5"/>
  <c r="I47" i="5"/>
  <c r="M47" i="5"/>
  <c r="J47" i="5"/>
  <c r="K20" i="5"/>
  <c r="J20" i="5"/>
  <c r="M20" i="5"/>
  <c r="I20" i="5"/>
  <c r="L20" i="5"/>
  <c r="K28" i="5"/>
  <c r="J28" i="5"/>
  <c r="M28" i="5"/>
  <c r="L28" i="5"/>
  <c r="I28" i="5"/>
  <c r="K36" i="5"/>
  <c r="J36" i="5"/>
  <c r="M36" i="5"/>
  <c r="L36" i="5"/>
  <c r="I36" i="5"/>
  <c r="K44" i="5"/>
  <c r="J44" i="5"/>
  <c r="M44" i="5"/>
  <c r="L44" i="5"/>
  <c r="I44" i="5"/>
  <c r="K52" i="5"/>
  <c r="J52" i="5"/>
  <c r="M52" i="5"/>
  <c r="I52" i="5"/>
  <c r="L52" i="5"/>
  <c r="I11" i="5"/>
  <c r="K11" i="5"/>
  <c r="J11" i="5"/>
  <c r="L11" i="5"/>
  <c r="M11" i="5"/>
  <c r="I22" i="5"/>
  <c r="K22" i="5"/>
  <c r="M22" i="5"/>
  <c r="L22" i="5"/>
  <c r="J22" i="5"/>
  <c r="I30" i="5"/>
  <c r="M30" i="5"/>
  <c r="K30" i="5"/>
  <c r="L30" i="5"/>
  <c r="J30" i="5"/>
  <c r="I38" i="5"/>
  <c r="M38" i="5"/>
  <c r="K38" i="5"/>
  <c r="L38" i="5"/>
  <c r="J38" i="5"/>
  <c r="I46" i="5"/>
  <c r="M46" i="5"/>
  <c r="K46" i="5"/>
  <c r="L46" i="5"/>
  <c r="J46" i="5"/>
  <c r="M16" i="5"/>
  <c r="J16" i="5"/>
  <c r="L16" i="5"/>
  <c r="K16" i="5"/>
  <c r="I16" i="5"/>
  <c r="M19" i="5"/>
  <c r="J19" i="5"/>
  <c r="L19" i="5"/>
  <c r="K19" i="5"/>
  <c r="I19" i="5"/>
  <c r="M27" i="5"/>
  <c r="L27" i="5"/>
  <c r="J27" i="5"/>
  <c r="K27" i="5"/>
  <c r="I27" i="5"/>
  <c r="M35" i="5"/>
  <c r="L35" i="5"/>
  <c r="J35" i="5"/>
  <c r="K35" i="5"/>
  <c r="I35" i="5"/>
  <c r="M43" i="5"/>
  <c r="L43" i="5"/>
  <c r="J43" i="5"/>
  <c r="K43" i="5"/>
  <c r="I43" i="5"/>
  <c r="M51" i="5"/>
  <c r="L51" i="5"/>
  <c r="J51" i="5"/>
  <c r="I51" i="5"/>
  <c r="K51" i="5"/>
  <c r="N212" i="3"/>
  <c r="L212" i="3"/>
  <c r="M212" i="3"/>
  <c r="K212" i="3"/>
  <c r="J212" i="3"/>
  <c r="J208" i="3"/>
  <c r="N208" i="3"/>
  <c r="L208" i="3"/>
  <c r="M208" i="3"/>
  <c r="K208" i="3"/>
  <c r="L185" i="3"/>
  <c r="J185" i="3"/>
  <c r="N185" i="3"/>
  <c r="I196" i="3"/>
  <c r="M185" i="3"/>
  <c r="K185" i="3"/>
  <c r="G193" i="3"/>
  <c r="I192" i="3"/>
  <c r="L181" i="3"/>
  <c r="N181" i="3"/>
  <c r="J181" i="3"/>
  <c r="M181" i="3"/>
  <c r="K181" i="3"/>
  <c r="G189" i="3"/>
  <c r="N177" i="3"/>
  <c r="L177" i="3"/>
  <c r="I188" i="3"/>
  <c r="M177" i="3"/>
  <c r="K177" i="3"/>
  <c r="J177" i="3"/>
  <c r="N173" i="3"/>
  <c r="L173" i="3"/>
  <c r="M173" i="3"/>
  <c r="K173" i="3"/>
  <c r="J173" i="3"/>
  <c r="L169" i="3"/>
  <c r="J169" i="3"/>
  <c r="N169" i="3"/>
  <c r="M169" i="3"/>
  <c r="K169" i="3"/>
  <c r="J165" i="3"/>
  <c r="L165" i="3"/>
  <c r="N165" i="3"/>
  <c r="M165" i="3"/>
  <c r="K165" i="3"/>
  <c r="L161" i="3"/>
  <c r="J161" i="3"/>
  <c r="N161" i="3"/>
  <c r="M161" i="3"/>
  <c r="K161" i="3"/>
  <c r="L139" i="3"/>
  <c r="N139" i="3"/>
  <c r="M139" i="3"/>
  <c r="K139" i="3"/>
  <c r="J139" i="3"/>
  <c r="L66" i="2"/>
  <c r="M66" i="2"/>
  <c r="K66" i="2"/>
  <c r="J66" i="2"/>
  <c r="E67" i="2"/>
  <c r="L62" i="2"/>
  <c r="J62" i="2"/>
  <c r="N62" i="2"/>
  <c r="M62" i="2"/>
  <c r="K62" i="2"/>
  <c r="L58" i="2"/>
  <c r="N58" i="2"/>
  <c r="M58" i="2"/>
  <c r="J58" i="2"/>
  <c r="K58" i="2"/>
  <c r="L38" i="2"/>
  <c r="N38" i="2"/>
  <c r="M38" i="2"/>
  <c r="K38" i="2"/>
  <c r="J38" i="2"/>
  <c r="L34" i="2"/>
  <c r="N34" i="2"/>
  <c r="M34" i="2"/>
  <c r="K34" i="2"/>
  <c r="J34" i="2"/>
  <c r="J14" i="2"/>
  <c r="I17" i="2"/>
  <c r="N14" i="2"/>
  <c r="M14" i="2"/>
  <c r="L14" i="2"/>
  <c r="K14" i="2"/>
  <c r="N10" i="2"/>
  <c r="M10" i="2"/>
  <c r="L10" i="2"/>
  <c r="J10" i="2"/>
  <c r="K10" i="2"/>
  <c r="M41" i="6"/>
  <c r="L41" i="6"/>
  <c r="J41" i="6"/>
  <c r="I41" i="6"/>
  <c r="K41" i="6"/>
  <c r="J40" i="6"/>
  <c r="I40" i="6"/>
  <c r="L40" i="6"/>
  <c r="K40" i="6"/>
  <c r="M40" i="6"/>
  <c r="L39" i="6"/>
  <c r="K39" i="6"/>
  <c r="I39" i="6"/>
  <c r="J39" i="6"/>
  <c r="M39" i="6"/>
  <c r="M9" i="6"/>
  <c r="K9" i="6"/>
  <c r="J9" i="6"/>
  <c r="L9" i="6"/>
  <c r="I9" i="6"/>
  <c r="M20" i="6"/>
  <c r="K20" i="6"/>
  <c r="J20" i="6"/>
  <c r="L20" i="6"/>
  <c r="I20" i="6"/>
  <c r="M28" i="6"/>
  <c r="K28" i="6"/>
  <c r="J28" i="6"/>
  <c r="I28" i="6"/>
  <c r="L28" i="6"/>
  <c r="M36" i="6"/>
  <c r="K36" i="6"/>
  <c r="J36" i="6"/>
  <c r="I36" i="6"/>
  <c r="L36" i="6"/>
  <c r="M44" i="6"/>
  <c r="K44" i="6"/>
  <c r="J44" i="6"/>
  <c r="L44" i="6"/>
  <c r="I44" i="6"/>
  <c r="M52" i="6"/>
  <c r="K52" i="6"/>
  <c r="J52" i="6"/>
  <c r="L52" i="6"/>
  <c r="I52" i="6"/>
  <c r="L11" i="6"/>
  <c r="K11" i="6"/>
  <c r="I11" i="6"/>
  <c r="M11" i="6"/>
  <c r="J11" i="6"/>
  <c r="L22" i="6"/>
  <c r="K22" i="6"/>
  <c r="I22" i="6"/>
  <c r="M22" i="6"/>
  <c r="J22" i="6"/>
  <c r="L30" i="6"/>
  <c r="K30" i="6"/>
  <c r="I30" i="6"/>
  <c r="J30" i="6"/>
  <c r="M30" i="6"/>
  <c r="L38" i="6"/>
  <c r="K38" i="6"/>
  <c r="I38" i="6"/>
  <c r="J38" i="6"/>
  <c r="M38" i="6"/>
  <c r="L46" i="6"/>
  <c r="K46" i="6"/>
  <c r="I46" i="6"/>
  <c r="M46" i="6"/>
  <c r="J46" i="6"/>
  <c r="K8" i="6"/>
  <c r="J8" i="6"/>
  <c r="M8" i="6"/>
  <c r="L8" i="6"/>
  <c r="I8" i="6"/>
  <c r="K16" i="6"/>
  <c r="J16" i="6"/>
  <c r="M16" i="6"/>
  <c r="I16" i="6"/>
  <c r="L16" i="6"/>
  <c r="K19" i="6"/>
  <c r="J19" i="6"/>
  <c r="M19" i="6"/>
  <c r="L19" i="6"/>
  <c r="I19" i="6"/>
  <c r="K27" i="6"/>
  <c r="J27" i="6"/>
  <c r="M27" i="6"/>
  <c r="I27" i="6"/>
  <c r="L27" i="6"/>
  <c r="K35" i="6"/>
  <c r="J35" i="6"/>
  <c r="M35" i="6"/>
  <c r="I35" i="6"/>
  <c r="L35" i="6"/>
  <c r="K43" i="6"/>
  <c r="J43" i="6"/>
  <c r="M43" i="6"/>
  <c r="L43" i="6"/>
  <c r="I43" i="6"/>
  <c r="K51" i="6"/>
  <c r="J51" i="6"/>
  <c r="M51" i="6"/>
  <c r="L51" i="6"/>
  <c r="I51" i="6"/>
  <c r="I10" i="6"/>
  <c r="M10" i="6"/>
  <c r="K10" i="6"/>
  <c r="L10" i="6"/>
  <c r="J10" i="6"/>
  <c r="I21" i="6"/>
  <c r="M21" i="6"/>
  <c r="K21" i="6"/>
  <c r="L21" i="6"/>
  <c r="J21" i="6"/>
  <c r="I29" i="6"/>
  <c r="M29" i="6"/>
  <c r="K29" i="6"/>
  <c r="J29" i="6"/>
  <c r="L29" i="6"/>
  <c r="I37" i="6"/>
  <c r="M37" i="6"/>
  <c r="K37" i="6"/>
  <c r="J37" i="6"/>
  <c r="L37" i="6"/>
  <c r="I45" i="6"/>
  <c r="M45" i="6"/>
  <c r="K45" i="6"/>
  <c r="L45" i="6"/>
  <c r="J45" i="6"/>
  <c r="M7" i="6"/>
  <c r="L7" i="6"/>
  <c r="J7" i="6"/>
  <c r="K7" i="6"/>
  <c r="I7" i="6"/>
  <c r="M15" i="6"/>
  <c r="L15" i="6"/>
  <c r="J15" i="6"/>
  <c r="I15" i="6"/>
  <c r="K15" i="6"/>
  <c r="M18" i="6"/>
  <c r="L18" i="6"/>
  <c r="J18" i="6"/>
  <c r="K18" i="6"/>
  <c r="I18" i="6"/>
  <c r="M26" i="6"/>
  <c r="L26" i="6"/>
  <c r="J26" i="6"/>
  <c r="I26" i="6"/>
  <c r="K26" i="6"/>
  <c r="M34" i="6"/>
  <c r="L34" i="6"/>
  <c r="J34" i="6"/>
  <c r="I34" i="6"/>
  <c r="K34" i="6"/>
  <c r="M42" i="6"/>
  <c r="L42" i="6"/>
  <c r="J42" i="6"/>
  <c r="K42" i="6"/>
  <c r="I42" i="6"/>
  <c r="M50" i="6"/>
  <c r="L50" i="6"/>
  <c r="J50" i="6"/>
  <c r="K50" i="6"/>
  <c r="I50" i="6"/>
  <c r="F193" i="3"/>
  <c r="F189" i="3"/>
  <c r="J19" i="2"/>
  <c r="M19" i="2"/>
  <c r="K19" i="2"/>
  <c r="L19" i="2"/>
  <c r="J48" i="6"/>
  <c r="I48" i="6"/>
  <c r="L48" i="6"/>
  <c r="M48" i="6"/>
  <c r="K48" i="6"/>
  <c r="L47" i="6"/>
  <c r="K47" i="6"/>
  <c r="I47" i="6"/>
  <c r="M47" i="6"/>
  <c r="J47" i="6"/>
  <c r="M26" i="5"/>
  <c r="L26" i="5"/>
  <c r="J26" i="5"/>
  <c r="I26" i="5"/>
  <c r="K26" i="5"/>
  <c r="K215" i="3"/>
  <c r="J215" i="3"/>
  <c r="L215" i="3"/>
  <c r="N215" i="3"/>
  <c r="M215" i="3"/>
  <c r="K211" i="3"/>
  <c r="J211" i="3"/>
  <c r="L211" i="3"/>
  <c r="N211" i="3"/>
  <c r="M211" i="3"/>
  <c r="G196" i="3"/>
  <c r="K184" i="3"/>
  <c r="N184" i="3"/>
  <c r="L184" i="3"/>
  <c r="J184" i="3"/>
  <c r="I195" i="3"/>
  <c r="M184" i="3"/>
  <c r="G192" i="3"/>
  <c r="K180" i="3"/>
  <c r="I191" i="3"/>
  <c r="J180" i="3"/>
  <c r="N180" i="3"/>
  <c r="M180" i="3"/>
  <c r="L180" i="3"/>
  <c r="G188" i="3"/>
  <c r="K176" i="3"/>
  <c r="J176" i="3"/>
  <c r="L176" i="3"/>
  <c r="I187" i="3"/>
  <c r="N176" i="3"/>
  <c r="M176" i="3"/>
  <c r="K172" i="3"/>
  <c r="L172" i="3"/>
  <c r="J172" i="3"/>
  <c r="N172" i="3"/>
  <c r="M172" i="3"/>
  <c r="K168" i="3"/>
  <c r="L168" i="3"/>
  <c r="J168" i="3"/>
  <c r="N168" i="3"/>
  <c r="M168" i="3"/>
  <c r="K164" i="3"/>
  <c r="J164" i="3"/>
  <c r="L164" i="3"/>
  <c r="N164" i="3"/>
  <c r="M164" i="3"/>
  <c r="K160" i="3"/>
  <c r="J160" i="3"/>
  <c r="N160" i="3"/>
  <c r="L160" i="3"/>
  <c r="M160" i="3"/>
  <c r="K156" i="3"/>
  <c r="N156" i="3"/>
  <c r="J156" i="3"/>
  <c r="L156" i="3"/>
  <c r="M156" i="3"/>
  <c r="K142" i="3"/>
  <c r="J142" i="3"/>
  <c r="N142" i="3"/>
  <c r="L142" i="3"/>
  <c r="M142" i="3"/>
  <c r="K138" i="3"/>
  <c r="N138" i="3"/>
  <c r="J138" i="3"/>
  <c r="L138" i="3"/>
  <c r="M138" i="3"/>
  <c r="K65" i="2"/>
  <c r="L65" i="2"/>
  <c r="J65" i="2"/>
  <c r="N65" i="2"/>
  <c r="I68" i="2"/>
  <c r="M65" i="2"/>
  <c r="K61" i="2"/>
  <c r="J61" i="2"/>
  <c r="N61" i="2"/>
  <c r="L61" i="2"/>
  <c r="M61" i="2"/>
  <c r="K57" i="2"/>
  <c r="J57" i="2"/>
  <c r="L57" i="2"/>
  <c r="N57" i="2"/>
  <c r="M57" i="2"/>
  <c r="K48" i="2"/>
  <c r="J48" i="2"/>
  <c r="N48" i="2"/>
  <c r="M48" i="2"/>
  <c r="L48" i="2"/>
  <c r="K41" i="2"/>
  <c r="J41" i="2"/>
  <c r="M41" i="2"/>
  <c r="L41" i="2"/>
  <c r="K37" i="2"/>
  <c r="J37" i="2"/>
  <c r="L37" i="2"/>
  <c r="N37" i="2"/>
  <c r="M37" i="2"/>
  <c r="K33" i="2"/>
  <c r="N33" i="2"/>
  <c r="L33" i="2"/>
  <c r="J33" i="2"/>
  <c r="M33" i="2"/>
  <c r="K24" i="2"/>
  <c r="N24" i="2"/>
  <c r="J24" i="2"/>
  <c r="L24" i="2"/>
  <c r="M24" i="2"/>
  <c r="K13" i="2"/>
  <c r="N13" i="2"/>
  <c r="J13" i="2"/>
  <c r="L13" i="2"/>
  <c r="M13" i="2"/>
  <c r="K9" i="2"/>
  <c r="N9" i="2"/>
  <c r="J9" i="2"/>
  <c r="L9" i="2"/>
  <c r="M9" i="2"/>
  <c r="M8" i="2"/>
  <c r="N8" i="2"/>
  <c r="L8" i="2"/>
  <c r="K8" i="2"/>
  <c r="J8" i="2"/>
  <c r="F191" i="3"/>
  <c r="M34" i="5"/>
  <c r="L34" i="5"/>
  <c r="J34" i="5"/>
  <c r="I34" i="5"/>
  <c r="K34" i="5"/>
  <c r="J33" i="5"/>
  <c r="I33" i="5"/>
  <c r="L33" i="5"/>
  <c r="M33" i="5"/>
  <c r="K33" i="5"/>
  <c r="L32" i="5"/>
  <c r="K32" i="5"/>
  <c r="I32" i="5"/>
  <c r="M32" i="5"/>
  <c r="J32" i="5"/>
  <c r="K7" i="5"/>
  <c r="J7" i="5"/>
  <c r="I7" i="5"/>
  <c r="M7" i="5"/>
  <c r="L7" i="5"/>
  <c r="F196" i="3"/>
  <c r="H195" i="3"/>
  <c r="F192" i="3"/>
  <c r="H191" i="3"/>
  <c r="F188" i="3"/>
  <c r="H187" i="3"/>
  <c r="M12" i="2"/>
  <c r="L12" i="2"/>
  <c r="N12" i="2"/>
  <c r="K12" i="2"/>
  <c r="J12" i="2"/>
  <c r="F195" i="3"/>
  <c r="F187" i="3"/>
  <c r="M42" i="5"/>
  <c r="L42" i="5"/>
  <c r="J42" i="5"/>
  <c r="I42" i="5"/>
  <c r="K42" i="5"/>
  <c r="J41" i="5"/>
  <c r="I41" i="5"/>
  <c r="L41" i="5"/>
  <c r="M41" i="5"/>
  <c r="K41" i="5"/>
  <c r="L40" i="5"/>
  <c r="K40" i="5"/>
  <c r="I40" i="5"/>
  <c r="M40" i="5"/>
  <c r="J40" i="5"/>
  <c r="J25" i="5"/>
  <c r="I25" i="5"/>
  <c r="L25" i="5"/>
  <c r="M25" i="5"/>
  <c r="K25" i="5"/>
  <c r="L13" i="5"/>
  <c r="I13" i="5"/>
  <c r="M13" i="5"/>
  <c r="K13" i="5"/>
  <c r="J13" i="5"/>
  <c r="M10" i="5"/>
  <c r="K10" i="5"/>
  <c r="L10" i="5"/>
  <c r="J10" i="5"/>
  <c r="I10" i="5"/>
  <c r="M218" i="3"/>
  <c r="L218" i="3"/>
  <c r="K218" i="3"/>
  <c r="J218" i="3"/>
  <c r="N218" i="3"/>
  <c r="M214" i="3"/>
  <c r="L214" i="3"/>
  <c r="K214" i="3"/>
  <c r="J214" i="3"/>
  <c r="N214" i="3"/>
  <c r="M210" i="3"/>
  <c r="L210" i="3"/>
  <c r="K210" i="3"/>
  <c r="J210" i="3"/>
  <c r="N210" i="3"/>
  <c r="G195" i="3"/>
  <c r="M183" i="3"/>
  <c r="L183" i="3"/>
  <c r="K183" i="3"/>
  <c r="J183" i="3"/>
  <c r="N183" i="3"/>
  <c r="I194" i="3"/>
  <c r="G191" i="3"/>
  <c r="M179" i="3"/>
  <c r="L179" i="3"/>
  <c r="N179" i="3"/>
  <c r="I190" i="3"/>
  <c r="K179" i="3"/>
  <c r="J179" i="3"/>
  <c r="G187" i="3"/>
  <c r="M175" i="3"/>
  <c r="L175" i="3"/>
  <c r="K175" i="3"/>
  <c r="J175" i="3"/>
  <c r="I186" i="3"/>
  <c r="N175" i="3"/>
  <c r="M171" i="3"/>
  <c r="L171" i="3"/>
  <c r="K171" i="3"/>
  <c r="J171" i="3"/>
  <c r="N171" i="3"/>
  <c r="M167" i="3"/>
  <c r="N167" i="3"/>
  <c r="L167" i="3"/>
  <c r="K167" i="3"/>
  <c r="J167" i="3"/>
  <c r="M145" i="3"/>
  <c r="L145" i="3"/>
  <c r="K145" i="3"/>
  <c r="J145" i="3"/>
  <c r="N145" i="3"/>
  <c r="M141" i="3"/>
  <c r="L141" i="3"/>
  <c r="K141" i="3"/>
  <c r="N141" i="3"/>
  <c r="J141" i="3"/>
  <c r="M137" i="3"/>
  <c r="L137" i="3"/>
  <c r="N137" i="3"/>
  <c r="K137" i="3"/>
  <c r="J137" i="3"/>
  <c r="M74" i="2"/>
  <c r="L74" i="2"/>
  <c r="K74" i="2"/>
  <c r="N74" i="2"/>
  <c r="J74" i="2"/>
  <c r="G68" i="2"/>
  <c r="M64" i="2"/>
  <c r="L64" i="2"/>
  <c r="K64" i="2"/>
  <c r="I67" i="2"/>
  <c r="N64" i="2"/>
  <c r="J64" i="2"/>
  <c r="M60" i="2"/>
  <c r="L60" i="2"/>
  <c r="N60" i="2"/>
  <c r="K60" i="2"/>
  <c r="J60" i="2"/>
  <c r="M47" i="2"/>
  <c r="L47" i="2"/>
  <c r="N47" i="2"/>
  <c r="K47" i="2"/>
  <c r="J47" i="2"/>
  <c r="I43" i="2"/>
  <c r="M40" i="2"/>
  <c r="L40" i="2"/>
  <c r="N40" i="2"/>
  <c r="K40" i="2"/>
  <c r="J40" i="2"/>
  <c r="M36" i="2"/>
  <c r="L36" i="2"/>
  <c r="K36" i="2"/>
  <c r="J36" i="2"/>
  <c r="N36" i="2"/>
  <c r="M32" i="2"/>
  <c r="L32" i="2"/>
  <c r="K32" i="2"/>
  <c r="J32" i="2"/>
  <c r="N32" i="2"/>
  <c r="M23" i="2"/>
  <c r="L23" i="2"/>
  <c r="K23" i="2"/>
  <c r="N23" i="2"/>
  <c r="J23" i="2"/>
  <c r="M16" i="2"/>
  <c r="L16" i="2"/>
  <c r="K16" i="2"/>
  <c r="J16" i="2"/>
  <c r="M17" i="6"/>
  <c r="L17" i="6"/>
  <c r="J17" i="6"/>
  <c r="I17" i="6"/>
  <c r="K17" i="6"/>
  <c r="M18" i="5"/>
  <c r="L18" i="5"/>
  <c r="J18" i="5"/>
  <c r="I18" i="5"/>
  <c r="K18" i="5"/>
  <c r="L12" i="5"/>
  <c r="K12" i="5"/>
  <c r="I12" i="5"/>
  <c r="J12" i="5"/>
  <c r="M12" i="5"/>
  <c r="V10" i="5"/>
  <c r="U10" i="5"/>
  <c r="S10" i="5"/>
  <c r="W10" i="5"/>
  <c r="T10" i="5"/>
  <c r="M8" i="5"/>
  <c r="L8" i="5"/>
  <c r="K8" i="5"/>
  <c r="J8" i="5"/>
  <c r="I8" i="5"/>
  <c r="W16" i="5"/>
  <c r="U16" i="5"/>
  <c r="S16" i="5"/>
  <c r="V16" i="5"/>
  <c r="T16" i="5"/>
  <c r="W19" i="5"/>
  <c r="U19" i="5"/>
  <c r="T19" i="5"/>
  <c r="V19" i="5"/>
  <c r="S19" i="5"/>
  <c r="W27" i="5"/>
  <c r="U27" i="5"/>
  <c r="T27" i="5"/>
  <c r="V27" i="5"/>
  <c r="S27" i="5"/>
  <c r="W35" i="5"/>
  <c r="U35" i="5"/>
  <c r="T35" i="5"/>
  <c r="S35" i="5"/>
  <c r="V35" i="5"/>
  <c r="W43" i="5"/>
  <c r="U43" i="5"/>
  <c r="T43" i="5"/>
  <c r="S43" i="5"/>
  <c r="V43" i="5"/>
  <c r="W51" i="5"/>
  <c r="U51" i="5"/>
  <c r="T51" i="5"/>
  <c r="V51" i="5"/>
  <c r="S51" i="5"/>
  <c r="V29" i="5"/>
  <c r="U29" i="5"/>
  <c r="S29" i="5"/>
  <c r="W29" i="5"/>
  <c r="T29" i="5"/>
  <c r="V37" i="5"/>
  <c r="U37" i="5"/>
  <c r="S37" i="5"/>
  <c r="T37" i="5"/>
  <c r="W37" i="5"/>
  <c r="V45" i="5"/>
  <c r="U45" i="5"/>
  <c r="S45" i="5"/>
  <c r="T45" i="5"/>
  <c r="W45" i="5"/>
  <c r="U15" i="5"/>
  <c r="T15" i="5"/>
  <c r="W15" i="5"/>
  <c r="V15" i="5"/>
  <c r="S15" i="5"/>
  <c r="U18" i="5"/>
  <c r="T18" i="5"/>
  <c r="W18" i="5"/>
  <c r="S18" i="5"/>
  <c r="V18" i="5"/>
  <c r="U26" i="5"/>
  <c r="T26" i="5"/>
  <c r="W26" i="5"/>
  <c r="V26" i="5"/>
  <c r="S26" i="5"/>
  <c r="U34" i="5"/>
  <c r="T34" i="5"/>
  <c r="W34" i="5"/>
  <c r="V34" i="5"/>
  <c r="S34" i="5"/>
  <c r="U42" i="5"/>
  <c r="T42" i="5"/>
  <c r="W42" i="5"/>
  <c r="S42" i="5"/>
  <c r="V42" i="5"/>
  <c r="U50" i="5"/>
  <c r="T50" i="5"/>
  <c r="W50" i="5"/>
  <c r="V50" i="5"/>
  <c r="S50" i="5"/>
  <c r="S20" i="5"/>
  <c r="U20" i="5"/>
  <c r="W20" i="5"/>
  <c r="V20" i="5"/>
  <c r="T20" i="5"/>
  <c r="S28" i="5"/>
  <c r="W28" i="5"/>
  <c r="U28" i="5"/>
  <c r="V28" i="5"/>
  <c r="T28" i="5"/>
  <c r="S36" i="5"/>
  <c r="W36" i="5"/>
  <c r="U36" i="5"/>
  <c r="T36" i="5"/>
  <c r="V36" i="5"/>
  <c r="S44" i="5"/>
  <c r="W44" i="5"/>
  <c r="U44" i="5"/>
  <c r="T44" i="5"/>
  <c r="V44" i="5"/>
  <c r="S52" i="5"/>
  <c r="W52" i="5"/>
  <c r="U52" i="5"/>
  <c r="V52" i="5"/>
  <c r="T52" i="5"/>
  <c r="W14" i="5"/>
  <c r="T14" i="5"/>
  <c r="V14" i="5"/>
  <c r="U14" i="5"/>
  <c r="S14" i="5"/>
  <c r="W17" i="5"/>
  <c r="T17" i="5"/>
  <c r="V17" i="5"/>
  <c r="U17" i="5"/>
  <c r="S17" i="5"/>
  <c r="W25" i="5"/>
  <c r="T25" i="5"/>
  <c r="V25" i="5"/>
  <c r="U25" i="5"/>
  <c r="S25" i="5"/>
  <c r="W33" i="5"/>
  <c r="V33" i="5"/>
  <c r="T33" i="5"/>
  <c r="S33" i="5"/>
  <c r="U33" i="5"/>
  <c r="W41" i="5"/>
  <c r="V41" i="5"/>
  <c r="T41" i="5"/>
  <c r="S41" i="5"/>
  <c r="U41" i="5"/>
  <c r="W49" i="5"/>
  <c r="V49" i="5"/>
  <c r="T49" i="5"/>
  <c r="U49" i="5"/>
  <c r="S49" i="5"/>
  <c r="N217" i="3"/>
  <c r="M217" i="3"/>
  <c r="L217" i="3"/>
  <c r="K217" i="3"/>
  <c r="J217" i="3"/>
  <c r="N213" i="3"/>
  <c r="M213" i="3"/>
  <c r="L213" i="3"/>
  <c r="K213" i="3"/>
  <c r="J213" i="3"/>
  <c r="N209" i="3"/>
  <c r="M209" i="3"/>
  <c r="J209" i="3"/>
  <c r="L209" i="3"/>
  <c r="K209" i="3"/>
  <c r="E195" i="3"/>
  <c r="G194" i="3"/>
  <c r="N182" i="3"/>
  <c r="M182" i="3"/>
  <c r="J182" i="3"/>
  <c r="L182" i="3"/>
  <c r="I193" i="3"/>
  <c r="K182" i="3"/>
  <c r="E191" i="3"/>
  <c r="G190" i="3"/>
  <c r="N178" i="3"/>
  <c r="J178" i="3"/>
  <c r="M178" i="3"/>
  <c r="I189" i="3"/>
  <c r="L178" i="3"/>
  <c r="K178" i="3"/>
  <c r="E187" i="3"/>
  <c r="G186" i="3"/>
  <c r="N174" i="3"/>
  <c r="J174" i="3"/>
  <c r="M174" i="3"/>
  <c r="L174" i="3"/>
  <c r="K174" i="3"/>
  <c r="N170" i="3"/>
  <c r="J170" i="3"/>
  <c r="M170" i="3"/>
  <c r="L170" i="3"/>
  <c r="K170" i="3"/>
  <c r="N166" i="3"/>
  <c r="J166" i="3"/>
  <c r="M166" i="3"/>
  <c r="L166" i="3"/>
  <c r="K166" i="3"/>
  <c r="N162" i="3"/>
  <c r="J162" i="3"/>
  <c r="M162" i="3"/>
  <c r="L162" i="3"/>
  <c r="K162" i="3"/>
  <c r="N158" i="3"/>
  <c r="M158" i="3"/>
  <c r="L158" i="3"/>
  <c r="K158" i="3"/>
  <c r="J158" i="3"/>
  <c r="N154" i="3"/>
  <c r="M154" i="3"/>
  <c r="L154" i="3"/>
  <c r="K154" i="3"/>
  <c r="J154" i="3"/>
  <c r="N144" i="3"/>
  <c r="J144" i="3"/>
  <c r="M144" i="3"/>
  <c r="L144" i="3"/>
  <c r="K144" i="3"/>
  <c r="N140" i="3"/>
  <c r="M140" i="3"/>
  <c r="L140" i="3"/>
  <c r="J140" i="3"/>
  <c r="K140" i="3"/>
  <c r="J136" i="3"/>
  <c r="N136" i="3"/>
  <c r="M136" i="3"/>
  <c r="L136" i="3"/>
  <c r="K136" i="3"/>
  <c r="N73" i="2"/>
  <c r="M73" i="2"/>
  <c r="L73" i="2"/>
  <c r="J73" i="2"/>
  <c r="K73" i="2"/>
  <c r="E68" i="2"/>
  <c r="G67" i="2"/>
  <c r="N63" i="2"/>
  <c r="M63" i="2"/>
  <c r="J63" i="2"/>
  <c r="L63" i="2"/>
  <c r="K63" i="2"/>
  <c r="N59" i="2"/>
  <c r="M59" i="2"/>
  <c r="J59" i="2"/>
  <c r="L59" i="2"/>
  <c r="K59" i="2"/>
  <c r="G43" i="2"/>
  <c r="I42" i="2"/>
  <c r="N39" i="2"/>
  <c r="M39" i="2"/>
  <c r="L39" i="2"/>
  <c r="K39" i="2"/>
  <c r="J39" i="2"/>
  <c r="J35" i="2"/>
  <c r="N35" i="2"/>
  <c r="M35" i="2"/>
  <c r="L35" i="2"/>
  <c r="K35" i="2"/>
  <c r="N22" i="2"/>
  <c r="M22" i="2"/>
  <c r="J22" i="2"/>
  <c r="L22" i="2"/>
  <c r="K22" i="2"/>
  <c r="N15" i="2"/>
  <c r="J15" i="2"/>
  <c r="I18" i="2"/>
  <c r="M15" i="2"/>
  <c r="K15" i="2"/>
  <c r="L15" i="2"/>
  <c r="J11" i="2"/>
  <c r="N11" i="2"/>
  <c r="M11" i="2"/>
  <c r="K11" i="2"/>
  <c r="L11" i="2"/>
  <c r="N7" i="2"/>
  <c r="M7" i="2"/>
  <c r="K7" i="2"/>
  <c r="J7" i="2"/>
  <c r="L7" i="2"/>
  <c r="L16" i="43"/>
  <c r="N16" i="43"/>
  <c r="M16" i="43"/>
  <c r="T16" i="43"/>
  <c r="P16" i="43"/>
  <c r="S16" i="43"/>
  <c r="Q16" i="43"/>
  <c r="R16" i="43"/>
  <c r="G146" i="42"/>
  <c r="I146" i="42"/>
  <c r="H146" i="42"/>
  <c r="K146" i="42" s="1"/>
  <c r="H16" i="43"/>
  <c r="J16" i="43"/>
  <c r="I16" i="43"/>
  <c r="O146" i="43"/>
  <c r="N146" i="43"/>
  <c r="M146" i="43"/>
  <c r="L146" i="43"/>
  <c r="P16" i="42"/>
  <c r="R16" i="42"/>
  <c r="Q16" i="42"/>
  <c r="T16" i="42"/>
  <c r="S16" i="42"/>
  <c r="L16" i="42"/>
  <c r="N16" i="42"/>
  <c r="M16" i="42"/>
  <c r="H16" i="42"/>
  <c r="J16" i="42"/>
  <c r="I16" i="42"/>
  <c r="G146" i="43"/>
  <c r="H146" i="43"/>
  <c r="K146" i="43" s="1"/>
  <c r="I146" i="43"/>
  <c r="M11" i="37"/>
  <c r="L11" i="37"/>
  <c r="K11" i="37"/>
  <c r="O11" i="37"/>
  <c r="R11" i="37"/>
  <c r="T11" i="37"/>
  <c r="S11" i="37"/>
  <c r="Q11" i="37"/>
  <c r="P11" i="37"/>
  <c r="G11" i="37"/>
  <c r="I11" i="37"/>
  <c r="H11" i="37"/>
  <c r="M146" i="41"/>
  <c r="O146" i="41"/>
  <c r="N146" i="41"/>
  <c r="L146" i="41"/>
  <c r="M160" i="27"/>
  <c r="L160" i="27"/>
  <c r="K160" i="27"/>
  <c r="J160" i="27"/>
  <c r="I160" i="27"/>
  <c r="M76" i="28"/>
  <c r="L76" i="28"/>
  <c r="K76" i="28"/>
  <c r="J76" i="28"/>
  <c r="I76" i="28"/>
  <c r="M118" i="27"/>
  <c r="L118" i="27"/>
  <c r="K118" i="27"/>
  <c r="J118" i="27"/>
  <c r="I118" i="27"/>
  <c r="I132" i="27"/>
  <c r="M132" i="27"/>
  <c r="L132" i="27"/>
  <c r="K132" i="27"/>
  <c r="J132" i="27"/>
  <c r="I20" i="27"/>
  <c r="M20" i="27"/>
  <c r="K20" i="27"/>
  <c r="L20" i="27"/>
  <c r="J20" i="27"/>
  <c r="M146" i="27"/>
  <c r="I146" i="27"/>
  <c r="L146" i="27"/>
  <c r="K146" i="27"/>
  <c r="J146" i="27"/>
  <c r="J34" i="27"/>
  <c r="I34" i="27"/>
  <c r="M34" i="27"/>
  <c r="L34" i="27"/>
  <c r="K34" i="27"/>
  <c r="K48" i="27"/>
  <c r="J48" i="27"/>
  <c r="I48" i="27"/>
  <c r="M48" i="27"/>
  <c r="L48" i="27"/>
  <c r="L62" i="27"/>
  <c r="K62" i="27"/>
  <c r="J62" i="27"/>
  <c r="I62" i="27"/>
  <c r="M62" i="27"/>
  <c r="M76" i="27"/>
  <c r="L76" i="27"/>
  <c r="K76" i="27"/>
  <c r="J76" i="27"/>
  <c r="I76" i="27"/>
  <c r="M90" i="27"/>
  <c r="L90" i="27"/>
  <c r="K90" i="27"/>
  <c r="J90" i="27"/>
  <c r="I90" i="27"/>
  <c r="M76" i="26"/>
  <c r="L76" i="26"/>
  <c r="K76" i="26"/>
  <c r="J76" i="26"/>
  <c r="I76" i="26"/>
  <c r="I90" i="26"/>
  <c r="M90" i="26"/>
  <c r="L90" i="26"/>
  <c r="K90" i="26"/>
  <c r="J90" i="26"/>
  <c r="J104" i="26"/>
  <c r="I104" i="26"/>
  <c r="M104" i="26"/>
  <c r="L104" i="26"/>
  <c r="K104" i="26"/>
  <c r="K118" i="26"/>
  <c r="J118" i="26"/>
  <c r="I118" i="26"/>
  <c r="M118" i="26"/>
  <c r="L118" i="26"/>
  <c r="M104" i="27"/>
  <c r="L104" i="27"/>
  <c r="K104" i="27"/>
  <c r="J104" i="27"/>
  <c r="I104" i="27"/>
  <c r="L132" i="26"/>
  <c r="K132" i="26"/>
  <c r="J132" i="26"/>
  <c r="I132" i="26"/>
  <c r="M132" i="26"/>
  <c r="L20" i="26"/>
  <c r="K20" i="26"/>
  <c r="J20" i="26"/>
  <c r="I20" i="26"/>
  <c r="M20" i="26"/>
  <c r="M146" i="26"/>
  <c r="L146" i="26"/>
  <c r="K146" i="26"/>
  <c r="J146" i="26"/>
  <c r="I146" i="26"/>
  <c r="M34" i="26"/>
  <c r="L34" i="26"/>
  <c r="K34" i="26"/>
  <c r="J34" i="26"/>
  <c r="I34" i="26"/>
  <c r="L160" i="26"/>
  <c r="K160" i="26"/>
  <c r="J160" i="26"/>
  <c r="I160" i="26"/>
  <c r="M160" i="26"/>
  <c r="M48" i="26"/>
  <c r="L48" i="26"/>
  <c r="K48" i="26"/>
  <c r="J48" i="26"/>
  <c r="I48" i="26"/>
  <c r="M62" i="26"/>
  <c r="L62" i="26"/>
  <c r="K62" i="26"/>
  <c r="J62" i="26"/>
  <c r="I62" i="26"/>
  <c r="N161" i="22"/>
  <c r="L161" i="22"/>
  <c r="K161" i="22"/>
  <c r="J161" i="22"/>
  <c r="M161" i="22"/>
  <c r="N119" i="22"/>
  <c r="J119" i="22"/>
  <c r="M119" i="22"/>
  <c r="L119" i="22"/>
  <c r="K119" i="22"/>
  <c r="J77" i="22"/>
  <c r="N77" i="22"/>
  <c r="M77" i="22"/>
  <c r="L77" i="22"/>
  <c r="K77" i="22"/>
  <c r="J49" i="22"/>
  <c r="N49" i="22"/>
  <c r="M49" i="22"/>
  <c r="L49" i="22"/>
  <c r="K49" i="22"/>
  <c r="J105" i="22"/>
  <c r="N105" i="22"/>
  <c r="M105" i="22"/>
  <c r="L105" i="22"/>
  <c r="K105" i="22"/>
  <c r="L133" i="22"/>
  <c r="J133" i="22"/>
  <c r="N133" i="22"/>
  <c r="M133" i="22"/>
  <c r="K133" i="22"/>
  <c r="M21" i="22"/>
  <c r="L21" i="22"/>
  <c r="K21" i="22"/>
  <c r="J21" i="22"/>
  <c r="N21" i="22"/>
  <c r="J162" i="21"/>
  <c r="I162" i="21"/>
  <c r="H162" i="21"/>
  <c r="J148" i="21"/>
  <c r="I148" i="21"/>
  <c r="H148" i="21"/>
  <c r="J134" i="21"/>
  <c r="I134" i="21"/>
  <c r="H134" i="21"/>
  <c r="N91" i="22"/>
  <c r="M91" i="22"/>
  <c r="L91" i="22"/>
  <c r="K91" i="22"/>
  <c r="J91" i="22"/>
  <c r="N63" i="22"/>
  <c r="M63" i="22"/>
  <c r="L63" i="22"/>
  <c r="K63" i="22"/>
  <c r="J63" i="22"/>
  <c r="N35" i="22"/>
  <c r="M35" i="22"/>
  <c r="L35" i="22"/>
  <c r="K35" i="22"/>
  <c r="J35" i="22"/>
  <c r="J50" i="21"/>
  <c r="I50" i="21"/>
  <c r="H50" i="21"/>
  <c r="J120" i="21"/>
  <c r="I120" i="21"/>
  <c r="H120" i="21"/>
  <c r="J64" i="21"/>
  <c r="I64" i="21"/>
  <c r="H64" i="21"/>
  <c r="N147" i="22"/>
  <c r="M147" i="22"/>
  <c r="L147" i="22"/>
  <c r="K147" i="22"/>
  <c r="J147" i="22"/>
  <c r="J106" i="21"/>
  <c r="I106" i="21"/>
  <c r="H106" i="21"/>
  <c r="J92" i="21"/>
  <c r="I92" i="21"/>
  <c r="H92" i="21"/>
  <c r="J78" i="21"/>
  <c r="I78" i="21"/>
  <c r="H78" i="21"/>
  <c r="J22" i="21"/>
  <c r="I22" i="21"/>
  <c r="H22" i="21"/>
  <c r="J36" i="21"/>
  <c r="I36" i="21"/>
  <c r="H36" i="21"/>
  <c r="J148" i="18"/>
  <c r="I148" i="18"/>
  <c r="K148" i="18"/>
  <c r="K118" i="18"/>
  <c r="J118" i="18"/>
  <c r="I118" i="18"/>
  <c r="Z160" i="18"/>
  <c r="AB160" i="18"/>
  <c r="AA160" i="18"/>
  <c r="R160" i="18"/>
  <c r="T160" i="18"/>
  <c r="S160" i="18"/>
  <c r="AB134" i="18"/>
  <c r="AA134" i="18"/>
  <c r="Z134" i="18"/>
  <c r="T134" i="18"/>
  <c r="S134" i="18"/>
  <c r="R134" i="18"/>
  <c r="J160" i="18"/>
  <c r="I160" i="18"/>
  <c r="K160" i="18"/>
  <c r="K134" i="18"/>
  <c r="J134" i="18"/>
  <c r="I134" i="18"/>
  <c r="AB146" i="18"/>
  <c r="AA146" i="18"/>
  <c r="Z146" i="18"/>
  <c r="T146" i="18"/>
  <c r="S146" i="18"/>
  <c r="R146" i="18"/>
  <c r="AB120" i="18"/>
  <c r="AA120" i="18"/>
  <c r="Z120" i="18"/>
  <c r="T120" i="18"/>
  <c r="S120" i="18"/>
  <c r="R120" i="18"/>
  <c r="K146" i="18"/>
  <c r="J146" i="18"/>
  <c r="I146" i="18"/>
  <c r="K120" i="18"/>
  <c r="J120" i="18"/>
  <c r="I120" i="18"/>
  <c r="AB132" i="18"/>
  <c r="AA132" i="18"/>
  <c r="Z132" i="18"/>
  <c r="T132" i="18"/>
  <c r="S132" i="18"/>
  <c r="R132" i="18"/>
  <c r="K132" i="18"/>
  <c r="J132" i="18"/>
  <c r="I132" i="18"/>
  <c r="J92" i="18"/>
  <c r="I92" i="18"/>
  <c r="K92" i="18"/>
  <c r="K62" i="18"/>
  <c r="J62" i="18"/>
  <c r="I62" i="18"/>
  <c r="J36" i="18"/>
  <c r="I36" i="18"/>
  <c r="K36" i="18"/>
  <c r="M147" i="16"/>
  <c r="L147" i="16"/>
  <c r="K147" i="16"/>
  <c r="J147" i="16"/>
  <c r="I147" i="16"/>
  <c r="K121" i="16"/>
  <c r="J121" i="16"/>
  <c r="I121" i="16"/>
  <c r="L121" i="16"/>
  <c r="M121" i="16"/>
  <c r="M35" i="16"/>
  <c r="L35" i="16"/>
  <c r="K35" i="16"/>
  <c r="J35" i="16"/>
  <c r="I35" i="16"/>
  <c r="R91" i="19"/>
  <c r="P91" i="19"/>
  <c r="Z104" i="18"/>
  <c r="AB104" i="18"/>
  <c r="AA104" i="18"/>
  <c r="R104" i="18"/>
  <c r="T104" i="18"/>
  <c r="S104" i="18"/>
  <c r="AB78" i="18"/>
  <c r="AA78" i="18"/>
  <c r="Z78" i="18"/>
  <c r="T78" i="18"/>
  <c r="S78" i="18"/>
  <c r="R78" i="18"/>
  <c r="Z48" i="18"/>
  <c r="AB48" i="18"/>
  <c r="AA48" i="18"/>
  <c r="R48" i="18"/>
  <c r="T48" i="18"/>
  <c r="S48" i="18"/>
  <c r="AB22" i="18"/>
  <c r="AA22" i="18"/>
  <c r="Z22" i="18"/>
  <c r="T22" i="18"/>
  <c r="S22" i="18"/>
  <c r="R22" i="18"/>
  <c r="I161" i="16"/>
  <c r="M161" i="16"/>
  <c r="L161" i="16"/>
  <c r="J161" i="16"/>
  <c r="K161" i="16"/>
  <c r="L135" i="16"/>
  <c r="K135" i="16"/>
  <c r="J135" i="16"/>
  <c r="I135" i="16"/>
  <c r="M135" i="16"/>
  <c r="I49" i="16"/>
  <c r="M49" i="16"/>
  <c r="L49" i="16"/>
  <c r="J49" i="16"/>
  <c r="K49" i="16"/>
  <c r="L23" i="16"/>
  <c r="K23" i="16"/>
  <c r="J23" i="16"/>
  <c r="I23" i="16"/>
  <c r="M23" i="16"/>
  <c r="J104" i="18"/>
  <c r="I104" i="18"/>
  <c r="K104" i="18"/>
  <c r="K78" i="18"/>
  <c r="J78" i="18"/>
  <c r="I78" i="18"/>
  <c r="J48" i="18"/>
  <c r="I48" i="18"/>
  <c r="K48" i="18"/>
  <c r="K22" i="18"/>
  <c r="J22" i="18"/>
  <c r="I22" i="18"/>
  <c r="M149" i="16"/>
  <c r="L149" i="16"/>
  <c r="K149" i="16"/>
  <c r="J149" i="16"/>
  <c r="I149" i="16"/>
  <c r="J63" i="16"/>
  <c r="I63" i="16"/>
  <c r="M63" i="16"/>
  <c r="L63" i="16"/>
  <c r="K63" i="16"/>
  <c r="M37" i="16"/>
  <c r="L37" i="16"/>
  <c r="K37" i="16"/>
  <c r="J37" i="16"/>
  <c r="I37" i="16"/>
  <c r="J21" i="16"/>
  <c r="I21" i="16"/>
  <c r="M21" i="16"/>
  <c r="K21" i="16"/>
  <c r="L21" i="16"/>
  <c r="Z148" i="18"/>
  <c r="AB148" i="18"/>
  <c r="AA148" i="18"/>
  <c r="AB118" i="18"/>
  <c r="AA118" i="18"/>
  <c r="Z118" i="18"/>
  <c r="AB90" i="18"/>
  <c r="AA90" i="18"/>
  <c r="Z90" i="18"/>
  <c r="T90" i="18"/>
  <c r="S90" i="18"/>
  <c r="R90" i="18"/>
  <c r="AB64" i="18"/>
  <c r="AA64" i="18"/>
  <c r="Z64" i="18"/>
  <c r="T64" i="18"/>
  <c r="S64" i="18"/>
  <c r="R64" i="18"/>
  <c r="AB34" i="18"/>
  <c r="AA34" i="18"/>
  <c r="Z34" i="18"/>
  <c r="T34" i="18"/>
  <c r="S34" i="18"/>
  <c r="R34" i="18"/>
  <c r="AB8" i="18"/>
  <c r="AA8" i="18"/>
  <c r="Z8" i="18"/>
  <c r="T8" i="18"/>
  <c r="S8" i="18"/>
  <c r="R8" i="18"/>
  <c r="K35" i="17"/>
  <c r="J35" i="17"/>
  <c r="I35" i="17"/>
  <c r="M35" i="17"/>
  <c r="L35" i="17"/>
  <c r="K77" i="16"/>
  <c r="J77" i="16"/>
  <c r="I77" i="16"/>
  <c r="L77" i="16"/>
  <c r="M77" i="16"/>
  <c r="M51" i="16"/>
  <c r="L51" i="16"/>
  <c r="K51" i="16"/>
  <c r="J51" i="16"/>
  <c r="I51" i="16"/>
  <c r="X79" i="19"/>
  <c r="R148" i="18"/>
  <c r="T148" i="18"/>
  <c r="S148" i="18"/>
  <c r="K90" i="18"/>
  <c r="J90" i="18"/>
  <c r="I90" i="18"/>
  <c r="K64" i="18"/>
  <c r="J64" i="18"/>
  <c r="I64" i="18"/>
  <c r="K34" i="18"/>
  <c r="J34" i="18"/>
  <c r="I34" i="18"/>
  <c r="K8" i="18"/>
  <c r="J8" i="18"/>
  <c r="I8" i="18"/>
  <c r="L49" i="17"/>
  <c r="K49" i="17"/>
  <c r="J49" i="17"/>
  <c r="I49" i="17"/>
  <c r="M49" i="17"/>
  <c r="M23" i="17"/>
  <c r="L23" i="17"/>
  <c r="K23" i="17"/>
  <c r="J23" i="17"/>
  <c r="I23" i="17"/>
  <c r="L91" i="16"/>
  <c r="K91" i="16"/>
  <c r="J91" i="16"/>
  <c r="I91" i="16"/>
  <c r="M91" i="16"/>
  <c r="M65" i="16"/>
  <c r="L65" i="16"/>
  <c r="K65" i="16"/>
  <c r="J65" i="16"/>
  <c r="I65" i="16"/>
  <c r="T118" i="18"/>
  <c r="S118" i="18"/>
  <c r="R118" i="18"/>
  <c r="AB106" i="18"/>
  <c r="AA106" i="18"/>
  <c r="Z106" i="18"/>
  <c r="T106" i="18"/>
  <c r="S106" i="18"/>
  <c r="R106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M37" i="17"/>
  <c r="L37" i="17"/>
  <c r="K37" i="17"/>
  <c r="J37" i="17"/>
  <c r="I37" i="17"/>
  <c r="M21" i="17"/>
  <c r="L21" i="17"/>
  <c r="K21" i="17"/>
  <c r="J21" i="17"/>
  <c r="I21" i="17"/>
  <c r="M105" i="16"/>
  <c r="L105" i="16"/>
  <c r="K105" i="16"/>
  <c r="J105" i="16"/>
  <c r="I105" i="16"/>
  <c r="M79" i="16"/>
  <c r="L79" i="16"/>
  <c r="K79" i="16"/>
  <c r="J79" i="16"/>
  <c r="I79" i="16"/>
  <c r="K106" i="18"/>
  <c r="J106" i="18"/>
  <c r="I106" i="18"/>
  <c r="I51" i="17"/>
  <c r="M51" i="17"/>
  <c r="L51" i="17"/>
  <c r="K51" i="17"/>
  <c r="J51" i="17"/>
  <c r="M147" i="15"/>
  <c r="L147" i="15"/>
  <c r="J147" i="15"/>
  <c r="K147" i="15"/>
  <c r="I147" i="15"/>
  <c r="M35" i="15"/>
  <c r="L35" i="15"/>
  <c r="J35" i="15"/>
  <c r="I35" i="15"/>
  <c r="K35" i="15"/>
  <c r="J107" i="14"/>
  <c r="K107" i="14"/>
  <c r="I107" i="14"/>
  <c r="M91" i="17"/>
  <c r="L91" i="17"/>
  <c r="K91" i="17"/>
  <c r="J91" i="17"/>
  <c r="I91" i="17"/>
  <c r="M119" i="16"/>
  <c r="L119" i="16"/>
  <c r="K119" i="16"/>
  <c r="J119" i="16"/>
  <c r="I119" i="16"/>
  <c r="I161" i="15"/>
  <c r="M161" i="15"/>
  <c r="K161" i="15"/>
  <c r="J161" i="15"/>
  <c r="L161" i="15"/>
  <c r="I49" i="15"/>
  <c r="M49" i="15"/>
  <c r="K49" i="15"/>
  <c r="L49" i="15"/>
  <c r="J49" i="15"/>
  <c r="I149" i="14"/>
  <c r="K149" i="14"/>
  <c r="J149" i="14"/>
  <c r="I37" i="14"/>
  <c r="K37" i="14"/>
  <c r="J37" i="14"/>
  <c r="K76" i="18"/>
  <c r="J76" i="18"/>
  <c r="I76" i="18"/>
  <c r="K50" i="18"/>
  <c r="J50" i="18"/>
  <c r="I50" i="18"/>
  <c r="J107" i="16"/>
  <c r="I107" i="16"/>
  <c r="M107" i="16"/>
  <c r="L107" i="16"/>
  <c r="K107" i="16"/>
  <c r="AA21" i="16"/>
  <c r="Z21" i="16"/>
  <c r="Y21" i="16"/>
  <c r="X21" i="16"/>
  <c r="W21" i="16"/>
  <c r="J63" i="15"/>
  <c r="I63" i="15"/>
  <c r="L63" i="15"/>
  <c r="K63" i="15"/>
  <c r="M63" i="15"/>
  <c r="J21" i="15"/>
  <c r="I21" i="15"/>
  <c r="L21" i="15"/>
  <c r="K21" i="15"/>
  <c r="M21" i="15"/>
  <c r="J79" i="14"/>
  <c r="I79" i="14"/>
  <c r="K79" i="14"/>
  <c r="AB62" i="18"/>
  <c r="AA62" i="18"/>
  <c r="Z62" i="18"/>
  <c r="Z36" i="18"/>
  <c r="AB36" i="18"/>
  <c r="AA36" i="18"/>
  <c r="K77" i="15"/>
  <c r="J77" i="15"/>
  <c r="I77" i="15"/>
  <c r="M77" i="15"/>
  <c r="L77" i="15"/>
  <c r="K121" i="14"/>
  <c r="J121" i="14"/>
  <c r="I121" i="14"/>
  <c r="K20" i="18"/>
  <c r="J20" i="18"/>
  <c r="I20" i="18"/>
  <c r="M77" i="17"/>
  <c r="L77" i="17"/>
  <c r="K77" i="17"/>
  <c r="J77" i="17"/>
  <c r="I77" i="17"/>
  <c r="L91" i="15"/>
  <c r="K91" i="15"/>
  <c r="J91" i="15"/>
  <c r="I91" i="15"/>
  <c r="M91" i="15"/>
  <c r="K163" i="14"/>
  <c r="J163" i="14"/>
  <c r="I163" i="14"/>
  <c r="K51" i="14"/>
  <c r="J51" i="14"/>
  <c r="I51" i="14"/>
  <c r="R92" i="18"/>
  <c r="T92" i="18"/>
  <c r="S92" i="18"/>
  <c r="M133" i="16"/>
  <c r="L133" i="16"/>
  <c r="K133" i="16"/>
  <c r="J133" i="16"/>
  <c r="I133" i="16"/>
  <c r="M119" i="15"/>
  <c r="L119" i="15"/>
  <c r="K119" i="15"/>
  <c r="J119" i="15"/>
  <c r="I119" i="15"/>
  <c r="K135" i="14"/>
  <c r="J135" i="14"/>
  <c r="I135" i="14"/>
  <c r="AA21" i="15"/>
  <c r="Z21" i="15"/>
  <c r="Y21" i="15"/>
  <c r="W21" i="15"/>
  <c r="X21" i="15"/>
  <c r="K65" i="14"/>
  <c r="I65" i="14"/>
  <c r="J65" i="14"/>
  <c r="J62" i="13"/>
  <c r="I62" i="13"/>
  <c r="M62" i="13"/>
  <c r="L62" i="13"/>
  <c r="K62" i="13"/>
  <c r="M9" i="17"/>
  <c r="L9" i="17"/>
  <c r="K9" i="17"/>
  <c r="J9" i="17"/>
  <c r="I9" i="17"/>
  <c r="I93" i="16"/>
  <c r="M93" i="16"/>
  <c r="L93" i="16"/>
  <c r="J93" i="16"/>
  <c r="K93" i="16"/>
  <c r="M9" i="16"/>
  <c r="L9" i="16"/>
  <c r="K9" i="16"/>
  <c r="J9" i="16"/>
  <c r="I9" i="16"/>
  <c r="K93" i="14"/>
  <c r="J93" i="14"/>
  <c r="I93" i="14"/>
  <c r="T62" i="18"/>
  <c r="S62" i="18"/>
  <c r="R62" i="18"/>
  <c r="M105" i="15"/>
  <c r="L105" i="15"/>
  <c r="K105" i="15"/>
  <c r="J105" i="15"/>
  <c r="I105" i="15"/>
  <c r="V23" i="14"/>
  <c r="U23" i="14"/>
  <c r="T23" i="14"/>
  <c r="J20" i="13"/>
  <c r="I20" i="13"/>
  <c r="L20" i="13"/>
  <c r="M20" i="13"/>
  <c r="K20" i="13"/>
  <c r="M133" i="15"/>
  <c r="L133" i="15"/>
  <c r="K133" i="15"/>
  <c r="I133" i="15"/>
  <c r="J133" i="15"/>
  <c r="K23" i="14"/>
  <c r="J23" i="14"/>
  <c r="I23" i="14"/>
  <c r="J65" i="17"/>
  <c r="I65" i="17"/>
  <c r="M65" i="17"/>
  <c r="L65" i="17"/>
  <c r="K65" i="17"/>
  <c r="R36" i="18"/>
  <c r="T36" i="18"/>
  <c r="S36" i="18"/>
  <c r="M118" i="13"/>
  <c r="L118" i="13"/>
  <c r="K118" i="13"/>
  <c r="J118" i="13"/>
  <c r="I118" i="13"/>
  <c r="M123" i="3"/>
  <c r="L123" i="3"/>
  <c r="K123" i="3"/>
  <c r="J123" i="3"/>
  <c r="J134" i="3"/>
  <c r="M134" i="3"/>
  <c r="K134" i="3"/>
  <c r="L134" i="3"/>
  <c r="M130" i="3"/>
  <c r="L130" i="3"/>
  <c r="K130" i="3"/>
  <c r="J130" i="3"/>
  <c r="J119" i="3"/>
  <c r="M119" i="3"/>
  <c r="L119" i="3"/>
  <c r="K119" i="3"/>
  <c r="M115" i="3"/>
  <c r="L115" i="3"/>
  <c r="K115" i="3"/>
  <c r="J115" i="3"/>
  <c r="J126" i="3"/>
  <c r="M126" i="3"/>
  <c r="L126" i="3"/>
  <c r="K126" i="3"/>
  <c r="M55" i="12"/>
  <c r="L55" i="12"/>
  <c r="K55" i="12"/>
  <c r="J55" i="12"/>
  <c r="I55" i="12"/>
  <c r="M122" i="3"/>
  <c r="L122" i="3"/>
  <c r="K122" i="3"/>
  <c r="J122" i="3"/>
  <c r="K133" i="3"/>
  <c r="J133" i="3"/>
  <c r="L133" i="3"/>
  <c r="M133" i="3"/>
  <c r="M129" i="3"/>
  <c r="L129" i="3"/>
  <c r="J129" i="3"/>
  <c r="K129" i="3"/>
  <c r="J118" i="3"/>
  <c r="M118" i="3"/>
  <c r="L118" i="3"/>
  <c r="K118" i="3"/>
  <c r="M114" i="3"/>
  <c r="L114" i="3"/>
  <c r="K114" i="3"/>
  <c r="J114" i="3"/>
  <c r="K125" i="3"/>
  <c r="J125" i="3"/>
  <c r="L125" i="3"/>
  <c r="M125" i="3"/>
  <c r="M56" i="12"/>
  <c r="L56" i="12"/>
  <c r="J56" i="12"/>
  <c r="K56" i="12"/>
  <c r="I56" i="12"/>
  <c r="Z92" i="18"/>
  <c r="AB92" i="18"/>
  <c r="AA92" i="18"/>
  <c r="M121" i="3"/>
  <c r="L121" i="3"/>
  <c r="J121" i="3"/>
  <c r="K121" i="3"/>
  <c r="L132" i="3"/>
  <c r="K132" i="3"/>
  <c r="J132" i="3"/>
  <c r="M132" i="3"/>
  <c r="K128" i="3"/>
  <c r="M128" i="3"/>
  <c r="L128" i="3"/>
  <c r="J128" i="3"/>
  <c r="K117" i="3"/>
  <c r="J117" i="3"/>
  <c r="L117" i="3"/>
  <c r="M117" i="3"/>
  <c r="M113" i="3"/>
  <c r="L113" i="3"/>
  <c r="J113" i="3"/>
  <c r="K113" i="3"/>
  <c r="L124" i="3"/>
  <c r="K124" i="3"/>
  <c r="M124" i="3"/>
  <c r="J124" i="3"/>
  <c r="K120" i="3"/>
  <c r="M120" i="3"/>
  <c r="L120" i="3"/>
  <c r="J120" i="3"/>
  <c r="M131" i="3"/>
  <c r="L131" i="3"/>
  <c r="K131" i="3"/>
  <c r="J131" i="3"/>
  <c r="L116" i="3"/>
  <c r="K116" i="3"/>
  <c r="J116" i="3"/>
  <c r="M116" i="3"/>
  <c r="J127" i="3"/>
  <c r="L127" i="3"/>
  <c r="M127" i="3"/>
  <c r="K127" i="3"/>
  <c r="N55" i="12" l="1"/>
  <c r="J88" i="19"/>
  <c r="J157" i="19"/>
  <c r="J152" i="19"/>
  <c r="J144" i="19"/>
  <c r="J131" i="19"/>
  <c r="J118" i="19"/>
  <c r="J97" i="19"/>
  <c r="J11" i="19"/>
  <c r="J12" i="19"/>
  <c r="J13" i="19"/>
  <c r="R69" i="19"/>
  <c r="AA11" i="17"/>
  <c r="AA20" i="17"/>
  <c r="AA19" i="17"/>
  <c r="AA15" i="17"/>
  <c r="AA17" i="17"/>
  <c r="K137" i="41"/>
  <c r="K144" i="41"/>
  <c r="K140" i="41"/>
  <c r="AA19" i="16"/>
  <c r="AA12" i="16"/>
  <c r="AA18" i="17"/>
  <c r="AA12" i="17"/>
  <c r="J53" i="19"/>
  <c r="J66" i="19"/>
  <c r="J70" i="19"/>
  <c r="J67" i="19"/>
  <c r="J83" i="19"/>
  <c r="J159" i="19"/>
  <c r="J146" i="19"/>
  <c r="J125" i="19"/>
  <c r="J112" i="19"/>
  <c r="J99" i="19"/>
  <c r="R83" i="19"/>
  <c r="R81" i="19"/>
  <c r="R27" i="19"/>
  <c r="J38" i="19"/>
  <c r="J42" i="19"/>
  <c r="J46" i="19"/>
  <c r="AA13" i="17"/>
  <c r="J41" i="19"/>
  <c r="J45" i="19"/>
  <c r="J71" i="19"/>
  <c r="J156" i="19"/>
  <c r="J151" i="19"/>
  <c r="J143" i="19"/>
  <c r="J138" i="19"/>
  <c r="J130" i="19"/>
  <c r="J117" i="19"/>
  <c r="J104" i="19"/>
  <c r="J94" i="19"/>
  <c r="R11" i="19"/>
  <c r="R12" i="19"/>
  <c r="J14" i="19"/>
  <c r="J15" i="19"/>
  <c r="J16" i="19"/>
  <c r="J17" i="19"/>
  <c r="J18" i="19"/>
  <c r="J19" i="19"/>
  <c r="J20" i="19"/>
  <c r="J24" i="19"/>
  <c r="R52" i="19"/>
  <c r="R74" i="19"/>
  <c r="J90" i="19"/>
  <c r="J81" i="19"/>
  <c r="J82" i="19"/>
  <c r="J75" i="19"/>
  <c r="J153" i="19"/>
  <c r="J140" i="19"/>
  <c r="J127" i="19"/>
  <c r="J122" i="19"/>
  <c r="J114" i="19"/>
  <c r="J109" i="19"/>
  <c r="J101" i="19"/>
  <c r="J96" i="19"/>
  <c r="R13" i="19"/>
  <c r="R28" i="19"/>
  <c r="R29" i="19"/>
  <c r="R30" i="19"/>
  <c r="R31" i="19"/>
  <c r="R32" i="19"/>
  <c r="R33" i="19"/>
  <c r="R34" i="19"/>
  <c r="R56" i="19"/>
  <c r="R60" i="19"/>
  <c r="J68" i="19"/>
  <c r="J85" i="19"/>
  <c r="K141" i="41"/>
  <c r="AA13" i="16"/>
  <c r="AA11" i="16"/>
  <c r="AA17" i="16"/>
  <c r="AA16" i="16"/>
  <c r="AA14" i="17"/>
  <c r="J158" i="19"/>
  <c r="J145" i="19"/>
  <c r="J132" i="19"/>
  <c r="J111" i="19"/>
  <c r="J98" i="19"/>
  <c r="J10" i="19"/>
  <c r="R39" i="19"/>
  <c r="R43" i="19"/>
  <c r="R47" i="19"/>
  <c r="K143" i="41"/>
  <c r="K138" i="41"/>
  <c r="J84" i="19"/>
  <c r="J86" i="19"/>
  <c r="J25" i="19"/>
  <c r="J26" i="19"/>
  <c r="J27" i="19"/>
  <c r="J76" i="19"/>
  <c r="K145" i="41"/>
  <c r="K142" i="41"/>
  <c r="K18" i="2"/>
  <c r="J18" i="2"/>
  <c r="M18" i="2"/>
  <c r="L18" i="2"/>
  <c r="M45" i="2"/>
  <c r="J45" i="2"/>
  <c r="L45" i="2"/>
  <c r="K45" i="2"/>
  <c r="J42" i="2"/>
  <c r="K42" i="2"/>
  <c r="M42" i="2"/>
  <c r="L42" i="2"/>
  <c r="M69" i="2"/>
  <c r="L69" i="2"/>
  <c r="K69" i="2"/>
  <c r="J69" i="2"/>
  <c r="L189" i="3"/>
  <c r="K189" i="3"/>
  <c r="M189" i="3"/>
  <c r="J189" i="3"/>
  <c r="L200" i="3"/>
  <c r="J200" i="3"/>
  <c r="M200" i="3"/>
  <c r="K200" i="3"/>
  <c r="M204" i="3"/>
  <c r="L204" i="3"/>
  <c r="K204" i="3"/>
  <c r="J204" i="3"/>
  <c r="M193" i="3"/>
  <c r="K193" i="3"/>
  <c r="L193" i="3"/>
  <c r="J193" i="3"/>
  <c r="M46" i="2"/>
  <c r="L46" i="2"/>
  <c r="K46" i="2"/>
  <c r="J46" i="2"/>
  <c r="J43" i="2"/>
  <c r="L43" i="2"/>
  <c r="M43" i="2"/>
  <c r="K43" i="2"/>
  <c r="L70" i="2"/>
  <c r="K70" i="2"/>
  <c r="J70" i="2"/>
  <c r="M70" i="2"/>
  <c r="M67" i="2"/>
  <c r="K67" i="2"/>
  <c r="L67" i="2"/>
  <c r="J67" i="2"/>
  <c r="M186" i="3"/>
  <c r="L186" i="3"/>
  <c r="J186" i="3"/>
  <c r="K186" i="3"/>
  <c r="L197" i="3"/>
  <c r="M197" i="3"/>
  <c r="K197" i="3"/>
  <c r="J197" i="3"/>
  <c r="K190" i="3"/>
  <c r="L190" i="3"/>
  <c r="J190" i="3"/>
  <c r="M190" i="3"/>
  <c r="K201" i="3"/>
  <c r="M201" i="3"/>
  <c r="L201" i="3"/>
  <c r="J201" i="3"/>
  <c r="M194" i="3"/>
  <c r="L194" i="3"/>
  <c r="J194" i="3"/>
  <c r="K194" i="3"/>
  <c r="L205" i="3"/>
  <c r="K205" i="3"/>
  <c r="J205" i="3"/>
  <c r="M205" i="3"/>
  <c r="N68" i="2"/>
  <c r="J68" i="2"/>
  <c r="M68" i="2"/>
  <c r="L68" i="2"/>
  <c r="K68" i="2"/>
  <c r="K71" i="2"/>
  <c r="J71" i="2"/>
  <c r="N71" i="2"/>
  <c r="M71" i="2"/>
  <c r="L71" i="2"/>
  <c r="M187" i="3"/>
  <c r="L187" i="3"/>
  <c r="K187" i="3"/>
  <c r="J187" i="3"/>
  <c r="K198" i="3"/>
  <c r="J198" i="3"/>
  <c r="L198" i="3"/>
  <c r="M198" i="3"/>
  <c r="M202" i="3"/>
  <c r="J202" i="3"/>
  <c r="L202" i="3"/>
  <c r="K202" i="3"/>
  <c r="J191" i="3"/>
  <c r="M191" i="3"/>
  <c r="K191" i="3"/>
  <c r="L191" i="3"/>
  <c r="M195" i="3"/>
  <c r="L195" i="3"/>
  <c r="K195" i="3"/>
  <c r="J195" i="3"/>
  <c r="K206" i="3"/>
  <c r="J206" i="3"/>
  <c r="L206" i="3"/>
  <c r="M206" i="3"/>
  <c r="L17" i="2"/>
  <c r="M17" i="2"/>
  <c r="K17" i="2"/>
  <c r="J17" i="2"/>
  <c r="K44" i="2"/>
  <c r="M44" i="2"/>
  <c r="L44" i="2"/>
  <c r="J44" i="2"/>
  <c r="M188" i="3"/>
  <c r="L188" i="3"/>
  <c r="K188" i="3"/>
  <c r="J188" i="3"/>
  <c r="J199" i="3"/>
  <c r="M199" i="3"/>
  <c r="K199" i="3"/>
  <c r="L199" i="3"/>
  <c r="M203" i="3"/>
  <c r="L203" i="3"/>
  <c r="K203" i="3"/>
  <c r="J203" i="3"/>
  <c r="L192" i="3"/>
  <c r="J192" i="3"/>
  <c r="M192" i="3"/>
  <c r="K192" i="3"/>
  <c r="M196" i="3"/>
  <c r="L196" i="3"/>
  <c r="K196" i="3"/>
  <c r="J196" i="3"/>
  <c r="J207" i="3"/>
  <c r="M207" i="3"/>
  <c r="K207" i="3"/>
  <c r="L207" i="3"/>
  <c r="J53" i="12"/>
  <c r="I53" i="12"/>
  <c r="H57" i="12"/>
  <c r="N53" i="12"/>
  <c r="L53" i="12"/>
  <c r="M53" i="12"/>
  <c r="K53" i="12"/>
  <c r="L54" i="12"/>
  <c r="K54" i="12"/>
  <c r="J54" i="12"/>
  <c r="I54" i="12"/>
  <c r="N54" i="12"/>
  <c r="M54" i="12"/>
  <c r="Z20" i="13"/>
  <c r="Y20" i="13"/>
  <c r="AA20" i="13"/>
  <c r="X20" i="13"/>
  <c r="W20" i="13"/>
  <c r="M104" i="13"/>
  <c r="L104" i="13"/>
  <c r="K104" i="13"/>
  <c r="J104" i="13"/>
  <c r="I104" i="13"/>
  <c r="M146" i="13"/>
  <c r="L146" i="13"/>
  <c r="K146" i="13"/>
  <c r="J146" i="13"/>
  <c r="I146" i="13"/>
  <c r="M34" i="13"/>
  <c r="L34" i="13"/>
  <c r="K34" i="13"/>
  <c r="J34" i="13"/>
  <c r="I34" i="13"/>
  <c r="I160" i="13"/>
  <c r="M160" i="13"/>
  <c r="L160" i="13"/>
  <c r="K160" i="13"/>
  <c r="J160" i="13"/>
  <c r="I48" i="13"/>
  <c r="M48" i="13"/>
  <c r="L48" i="13"/>
  <c r="K48" i="13"/>
  <c r="J48" i="13"/>
  <c r="K76" i="13"/>
  <c r="J76" i="13"/>
  <c r="I76" i="13"/>
  <c r="L76" i="13"/>
  <c r="M76" i="13"/>
  <c r="L90" i="13"/>
  <c r="K90" i="13"/>
  <c r="J90" i="13"/>
  <c r="I90" i="13"/>
  <c r="M90" i="13"/>
  <c r="M132" i="13"/>
  <c r="L132" i="13"/>
  <c r="K132" i="13"/>
  <c r="I132" i="13"/>
  <c r="J132" i="13"/>
  <c r="X9" i="16"/>
  <c r="W9" i="16"/>
  <c r="Z9" i="16"/>
  <c r="AA9" i="16"/>
  <c r="Y9" i="16"/>
  <c r="M63" i="17"/>
  <c r="L63" i="17"/>
  <c r="K63" i="17"/>
  <c r="J63" i="17"/>
  <c r="I63" i="17"/>
  <c r="M149" i="17"/>
  <c r="L149" i="17"/>
  <c r="K149" i="17"/>
  <c r="J149" i="17"/>
  <c r="I149" i="17"/>
  <c r="X9" i="17"/>
  <c r="W9" i="17"/>
  <c r="AA9" i="17"/>
  <c r="Z9" i="17"/>
  <c r="Y9" i="17"/>
  <c r="M135" i="17"/>
  <c r="L135" i="17"/>
  <c r="K135" i="17"/>
  <c r="J135" i="17"/>
  <c r="I135" i="17"/>
  <c r="L161" i="17"/>
  <c r="K161" i="17"/>
  <c r="J161" i="17"/>
  <c r="I161" i="17"/>
  <c r="M161" i="17"/>
  <c r="M121" i="17"/>
  <c r="L121" i="17"/>
  <c r="K121" i="17"/>
  <c r="J121" i="17"/>
  <c r="I121" i="17"/>
  <c r="K147" i="17"/>
  <c r="J147" i="17"/>
  <c r="I147" i="17"/>
  <c r="M147" i="17"/>
  <c r="L147" i="17"/>
  <c r="X21" i="17"/>
  <c r="W21" i="17"/>
  <c r="AA21" i="17"/>
  <c r="Z21" i="17"/>
  <c r="Y21" i="17"/>
  <c r="M107" i="17"/>
  <c r="L107" i="17"/>
  <c r="K107" i="17"/>
  <c r="J107" i="17"/>
  <c r="I107" i="17"/>
  <c r="J133" i="17"/>
  <c r="I133" i="17"/>
  <c r="M133" i="17"/>
  <c r="L133" i="17"/>
  <c r="K133" i="17"/>
  <c r="L93" i="17"/>
  <c r="K93" i="17"/>
  <c r="J93" i="17"/>
  <c r="I93" i="17"/>
  <c r="M93" i="17"/>
  <c r="I119" i="17"/>
  <c r="M119" i="17"/>
  <c r="L119" i="17"/>
  <c r="K119" i="17"/>
  <c r="J119" i="17"/>
  <c r="K79" i="17"/>
  <c r="J79" i="17"/>
  <c r="I79" i="17"/>
  <c r="M79" i="17"/>
  <c r="L79" i="17"/>
  <c r="M105" i="17"/>
  <c r="L105" i="17"/>
  <c r="K105" i="17"/>
  <c r="J105" i="17"/>
  <c r="I105" i="17"/>
  <c r="X49" i="19"/>
  <c r="J51" i="19"/>
  <c r="H51" i="19"/>
  <c r="R65" i="19"/>
  <c r="P65" i="19"/>
  <c r="J77" i="19"/>
  <c r="H77" i="19"/>
  <c r="J79" i="19"/>
  <c r="H79" i="19"/>
  <c r="X37" i="19"/>
  <c r="R49" i="19"/>
  <c r="P49" i="19"/>
  <c r="X63" i="19"/>
  <c r="J65" i="19"/>
  <c r="H65" i="19"/>
  <c r="X91" i="19"/>
  <c r="R37" i="19"/>
  <c r="P37" i="19"/>
  <c r="J49" i="19"/>
  <c r="H49" i="19"/>
  <c r="X51" i="19"/>
  <c r="R63" i="19"/>
  <c r="P63" i="19"/>
  <c r="X77" i="19"/>
  <c r="R79" i="19"/>
  <c r="P79" i="19"/>
  <c r="J91" i="19"/>
  <c r="H91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51" i="19"/>
  <c r="E63" i="19"/>
  <c r="E37" i="19"/>
  <c r="E35" i="19"/>
  <c r="E23" i="19"/>
  <c r="E21" i="19"/>
  <c r="E9" i="19"/>
  <c r="D7" i="19"/>
  <c r="E49" i="19"/>
  <c r="E65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65" i="19"/>
  <c r="M77" i="19"/>
  <c r="M51" i="19"/>
  <c r="M35" i="19"/>
  <c r="M23" i="19"/>
  <c r="M21" i="19"/>
  <c r="M9" i="19"/>
  <c r="L7" i="19"/>
  <c r="M63" i="19"/>
  <c r="M37" i="19"/>
  <c r="M49" i="19"/>
  <c r="T7" i="19"/>
  <c r="Z7" i="19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105" i="19"/>
  <c r="H105" i="19"/>
  <c r="J93" i="19"/>
  <c r="H93" i="19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93" i="19"/>
  <c r="P93" i="19"/>
  <c r="X161" i="19"/>
  <c r="X149" i="19"/>
  <c r="X147" i="19"/>
  <c r="X135" i="19"/>
  <c r="X133" i="19"/>
  <c r="X121" i="19"/>
  <c r="X119" i="19"/>
  <c r="X107" i="19"/>
  <c r="X105" i="19"/>
  <c r="X93" i="19"/>
  <c r="J9" i="19"/>
  <c r="H9" i="19"/>
  <c r="R9" i="19"/>
  <c r="P9" i="19"/>
  <c r="X9" i="19"/>
  <c r="J21" i="19"/>
  <c r="H21" i="19"/>
  <c r="R21" i="19"/>
  <c r="P21" i="19"/>
  <c r="X21" i="19"/>
  <c r="J23" i="19"/>
  <c r="H23" i="19"/>
  <c r="R23" i="19"/>
  <c r="P23" i="19"/>
  <c r="X23" i="19"/>
  <c r="J35" i="19"/>
  <c r="H35" i="19"/>
  <c r="R35" i="19"/>
  <c r="P35" i="19"/>
  <c r="X35" i="19"/>
  <c r="J37" i="19"/>
  <c r="H37" i="19"/>
  <c r="R51" i="19"/>
  <c r="P51" i="19"/>
  <c r="J63" i="19"/>
  <c r="H63" i="19"/>
  <c r="X65" i="19"/>
  <c r="R77" i="19"/>
  <c r="P77" i="19"/>
  <c r="X21" i="22"/>
  <c r="AB21" i="22"/>
  <c r="AA21" i="22"/>
  <c r="Z21" i="22"/>
  <c r="Y21" i="22"/>
  <c r="T22" i="21"/>
  <c r="S22" i="21"/>
  <c r="R22" i="21"/>
  <c r="M62" i="28"/>
  <c r="L62" i="28"/>
  <c r="K62" i="28"/>
  <c r="J62" i="28"/>
  <c r="I62" i="28"/>
  <c r="M146" i="28"/>
  <c r="L146" i="28"/>
  <c r="K146" i="28"/>
  <c r="J146" i="28"/>
  <c r="I146" i="28"/>
  <c r="M48" i="28"/>
  <c r="L48" i="28"/>
  <c r="K48" i="28"/>
  <c r="J48" i="28"/>
  <c r="I48" i="28"/>
  <c r="L34" i="28"/>
  <c r="K34" i="28"/>
  <c r="J34" i="28"/>
  <c r="I34" i="28"/>
  <c r="M34" i="28"/>
  <c r="K20" i="28"/>
  <c r="J20" i="28"/>
  <c r="I20" i="28"/>
  <c r="M20" i="28"/>
  <c r="L20" i="28"/>
  <c r="M132" i="28"/>
  <c r="L132" i="28"/>
  <c r="K132" i="28"/>
  <c r="J132" i="28"/>
  <c r="I132" i="28"/>
  <c r="I160" i="28"/>
  <c r="M160" i="28"/>
  <c r="L160" i="28"/>
  <c r="K160" i="28"/>
  <c r="J160" i="28"/>
  <c r="L104" i="28"/>
  <c r="K104" i="28"/>
  <c r="J104" i="28"/>
  <c r="I104" i="28"/>
  <c r="M104" i="28"/>
  <c r="K90" i="28"/>
  <c r="J90" i="28"/>
  <c r="M90" i="28"/>
  <c r="L90" i="28"/>
  <c r="I90" i="28"/>
  <c r="M118" i="28"/>
  <c r="L118" i="28"/>
  <c r="K118" i="28"/>
  <c r="J118" i="28"/>
  <c r="I118" i="28"/>
  <c r="J16" i="41"/>
  <c r="I16" i="41"/>
  <c r="H16" i="41"/>
  <c r="H129" i="37"/>
  <c r="I129" i="37"/>
  <c r="G129" i="37"/>
  <c r="K129" i="37"/>
  <c r="N129" i="37"/>
  <c r="M129" i="37"/>
  <c r="L129" i="37"/>
  <c r="O129" i="37"/>
  <c r="I146" i="41"/>
  <c r="G146" i="41"/>
  <c r="H146" i="41"/>
  <c r="K146" i="41" s="1"/>
  <c r="N16" i="41"/>
  <c r="L16" i="41"/>
  <c r="M16" i="41"/>
  <c r="R16" i="41"/>
  <c r="T16" i="41"/>
  <c r="Q16" i="41"/>
  <c r="S16" i="41"/>
  <c r="P16" i="41"/>
  <c r="O146" i="42"/>
  <c r="N146" i="42"/>
  <c r="L146" i="42"/>
  <c r="M146" i="42"/>
  <c r="U37" i="19" l="1"/>
  <c r="U63" i="19"/>
  <c r="U51" i="19"/>
  <c r="U77" i="19"/>
  <c r="T161" i="19"/>
  <c r="T149" i="19"/>
  <c r="T147" i="19"/>
  <c r="T135" i="19"/>
  <c r="T133" i="19"/>
  <c r="T121" i="19"/>
  <c r="T119" i="19"/>
  <c r="T107" i="19"/>
  <c r="T105" i="19"/>
  <c r="T93" i="19"/>
  <c r="T79" i="19"/>
  <c r="T49" i="19"/>
  <c r="T65" i="19"/>
  <c r="T35" i="19"/>
  <c r="T23" i="19"/>
  <c r="T21" i="19"/>
  <c r="T9" i="19"/>
  <c r="S7" i="19"/>
  <c r="Y7" i="19" s="1"/>
  <c r="T91" i="19"/>
  <c r="T77" i="19"/>
  <c r="T51" i="19"/>
  <c r="T63" i="19"/>
  <c r="T37" i="19"/>
  <c r="U9" i="19"/>
  <c r="Z27" i="19" s="1"/>
  <c r="U21" i="19"/>
  <c r="U23" i="19"/>
  <c r="U35" i="19"/>
  <c r="Z66" i="19"/>
  <c r="U65" i="19"/>
  <c r="U49" i="19"/>
  <c r="U79" i="19"/>
  <c r="U91" i="19"/>
  <c r="U93" i="19"/>
  <c r="Z93" i="19" s="1"/>
  <c r="U105" i="19"/>
  <c r="U107" i="19"/>
  <c r="U119" i="19"/>
  <c r="U121" i="19"/>
  <c r="Z121" i="19" s="1"/>
  <c r="U133" i="19"/>
  <c r="U135" i="19"/>
  <c r="U147" i="19"/>
  <c r="U149" i="19"/>
  <c r="Z149" i="19" s="1"/>
  <c r="U161" i="19"/>
  <c r="L161" i="19"/>
  <c r="L149" i="19"/>
  <c r="L147" i="19"/>
  <c r="L135" i="19"/>
  <c r="L133" i="19"/>
  <c r="L121" i="19"/>
  <c r="L119" i="19"/>
  <c r="L107" i="19"/>
  <c r="L105" i="19"/>
  <c r="L93" i="19"/>
  <c r="L91" i="19"/>
  <c r="L65" i="19"/>
  <c r="L79" i="19"/>
  <c r="L77" i="19"/>
  <c r="L51" i="19"/>
  <c r="L35" i="19"/>
  <c r="L23" i="19"/>
  <c r="L21" i="19"/>
  <c r="L9" i="19"/>
  <c r="K7" i="19"/>
  <c r="Q7" i="19" s="1"/>
  <c r="L63" i="19"/>
  <c r="L37" i="19"/>
  <c r="L49" i="19"/>
  <c r="D161" i="19"/>
  <c r="D149" i="19"/>
  <c r="D147" i="19"/>
  <c r="D135" i="19"/>
  <c r="D133" i="19"/>
  <c r="D121" i="19"/>
  <c r="D119" i="19"/>
  <c r="D107" i="19"/>
  <c r="D105" i="19"/>
  <c r="D93" i="19"/>
  <c r="D77" i="19"/>
  <c r="D51" i="19"/>
  <c r="D91" i="19"/>
  <c r="D63" i="19"/>
  <c r="D37" i="19"/>
  <c r="D35" i="19"/>
  <c r="D23" i="19"/>
  <c r="D21" i="19"/>
  <c r="D9" i="19"/>
  <c r="C7" i="19"/>
  <c r="I7" i="19" s="1"/>
  <c r="D49" i="19"/>
  <c r="D79" i="19"/>
  <c r="D65" i="19"/>
  <c r="J57" i="12"/>
  <c r="I57" i="12"/>
  <c r="N57" i="12"/>
  <c r="L57" i="12"/>
  <c r="M57" i="12"/>
  <c r="K57" i="12"/>
  <c r="Z69" i="19" l="1"/>
  <c r="Z111" i="19"/>
  <c r="Z147" i="19"/>
  <c r="Z119" i="19"/>
  <c r="Z91" i="19"/>
  <c r="Z35" i="19"/>
  <c r="Z51" i="19"/>
  <c r="Z9" i="19"/>
  <c r="Z158" i="19"/>
  <c r="Z145" i="19"/>
  <c r="Z132" i="19"/>
  <c r="Z123" i="19"/>
  <c r="Z110" i="19"/>
  <c r="Z98" i="19"/>
  <c r="Z85" i="19"/>
  <c r="Z67" i="19"/>
  <c r="Z53" i="19"/>
  <c r="Z30" i="19"/>
  <c r="Z17" i="19"/>
  <c r="Z60" i="19"/>
  <c r="Z59" i="19"/>
  <c r="Z152" i="19"/>
  <c r="Z101" i="19"/>
  <c r="Z20" i="19"/>
  <c r="Z157" i="19"/>
  <c r="Z144" i="19"/>
  <c r="Z131" i="19"/>
  <c r="Z118" i="19"/>
  <c r="Z109" i="19"/>
  <c r="Z96" i="19"/>
  <c r="Z84" i="19"/>
  <c r="Z62" i="19"/>
  <c r="Z48" i="19"/>
  <c r="Z29" i="19"/>
  <c r="Z16" i="19"/>
  <c r="Z56" i="19"/>
  <c r="Z46" i="19"/>
  <c r="Z75" i="19"/>
  <c r="Z156" i="19"/>
  <c r="Z143" i="19"/>
  <c r="Z130" i="19"/>
  <c r="Z117" i="19"/>
  <c r="Z104" i="19"/>
  <c r="Z95" i="19"/>
  <c r="Z82" i="19"/>
  <c r="Z58" i="19"/>
  <c r="Z44" i="19"/>
  <c r="Z28" i="19"/>
  <c r="Z15" i="19"/>
  <c r="Z47" i="19"/>
  <c r="Z42" i="19"/>
  <c r="Z140" i="19"/>
  <c r="Z114" i="19"/>
  <c r="Z88" i="19"/>
  <c r="Z70" i="19"/>
  <c r="Z11" i="19"/>
  <c r="Z155" i="19"/>
  <c r="Z142" i="19"/>
  <c r="Z129" i="19"/>
  <c r="Z116" i="19"/>
  <c r="Z103" i="19"/>
  <c r="Z90" i="19"/>
  <c r="Z81" i="19"/>
  <c r="Z54" i="19"/>
  <c r="Z40" i="19"/>
  <c r="Z26" i="19"/>
  <c r="Z14" i="19"/>
  <c r="Z43" i="19"/>
  <c r="Z127" i="19"/>
  <c r="Z154" i="19"/>
  <c r="Z141" i="19"/>
  <c r="Z128" i="19"/>
  <c r="Z115" i="19"/>
  <c r="Z102" i="19"/>
  <c r="Z89" i="19"/>
  <c r="Z76" i="19"/>
  <c r="Z45" i="19"/>
  <c r="Z34" i="19"/>
  <c r="Z25" i="19"/>
  <c r="Z12" i="19"/>
  <c r="Z39" i="19"/>
  <c r="Z33" i="19"/>
  <c r="Z160" i="19"/>
  <c r="Z151" i="19"/>
  <c r="Z138" i="19"/>
  <c r="Z126" i="19"/>
  <c r="Z113" i="19"/>
  <c r="Z100" i="19"/>
  <c r="Z87" i="19"/>
  <c r="Z74" i="19"/>
  <c r="Z61" i="19"/>
  <c r="Z32" i="19"/>
  <c r="Z19" i="19"/>
  <c r="Z72" i="19"/>
  <c r="Z159" i="19"/>
  <c r="Z146" i="19"/>
  <c r="Z137" i="19"/>
  <c r="Z124" i="19"/>
  <c r="Z112" i="19"/>
  <c r="Z99" i="19"/>
  <c r="Z86" i="19"/>
  <c r="Z71" i="19"/>
  <c r="Z57" i="19"/>
  <c r="Z31" i="19"/>
  <c r="Z18" i="19"/>
  <c r="Z73" i="19"/>
  <c r="Z68" i="19"/>
  <c r="Z139" i="19"/>
  <c r="Z83" i="19"/>
  <c r="Z77" i="19"/>
  <c r="Z136" i="19"/>
  <c r="Z108" i="19"/>
  <c r="Z80" i="19"/>
  <c r="Z24" i="19"/>
  <c r="Z52" i="19"/>
  <c r="Z135" i="19"/>
  <c r="Z107" i="19"/>
  <c r="Z79" i="19"/>
  <c r="Z23" i="19"/>
  <c r="Z63" i="19"/>
  <c r="Z153" i="19"/>
  <c r="Z125" i="19"/>
  <c r="Z97" i="19"/>
  <c r="Z49" i="19"/>
  <c r="Z13" i="19"/>
  <c r="Z55" i="19"/>
  <c r="Z161" i="19"/>
  <c r="Z133" i="19"/>
  <c r="Z105" i="19"/>
  <c r="Z41" i="19"/>
  <c r="Z21" i="19"/>
  <c r="Z37" i="19"/>
  <c r="Z150" i="19"/>
  <c r="Z122" i="19"/>
  <c r="Z94" i="19"/>
  <c r="Z65" i="19"/>
  <c r="Z10" i="19"/>
  <c r="Z38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65" i="19"/>
  <c r="I65" i="19" s="1"/>
  <c r="C77" i="19"/>
  <c r="I77" i="19" s="1"/>
  <c r="C51" i="19"/>
  <c r="I51" i="19" s="1"/>
  <c r="C63" i="19"/>
  <c r="I63" i="19" s="1"/>
  <c r="C37" i="19"/>
  <c r="I37" i="19" s="1"/>
  <c r="C35" i="19"/>
  <c r="I35" i="19" s="1"/>
  <c r="C23" i="19"/>
  <c r="I23" i="19" s="1"/>
  <c r="C21" i="19"/>
  <c r="I21" i="19" s="1"/>
  <c r="C9" i="19"/>
  <c r="I9" i="19" s="1"/>
  <c r="C49" i="19"/>
  <c r="I4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49" i="19"/>
  <c r="Q49" i="19" s="1"/>
  <c r="K65" i="19"/>
  <c r="Q65" i="19" s="1"/>
  <c r="K77" i="19"/>
  <c r="Q77" i="19" s="1"/>
  <c r="K51" i="19"/>
  <c r="Q51" i="19" s="1"/>
  <c r="K35" i="19"/>
  <c r="Q35" i="19" s="1"/>
  <c r="K23" i="19"/>
  <c r="Q23" i="19" s="1"/>
  <c r="K21" i="19"/>
  <c r="Q21" i="19" s="1"/>
  <c r="K9" i="19"/>
  <c r="Q9" i="19" s="1"/>
  <c r="K63" i="19"/>
  <c r="Q63" i="19" s="1"/>
  <c r="K37" i="19"/>
  <c r="Q37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63" i="19"/>
  <c r="Y63" i="19" s="1"/>
  <c r="S37" i="19"/>
  <c r="Y37" i="19" s="1"/>
  <c r="S49" i="19"/>
  <c r="Y49" i="19" s="1"/>
  <c r="S65" i="19"/>
  <c r="Y65" i="19" s="1"/>
  <c r="S35" i="19"/>
  <c r="Y35" i="19" s="1"/>
  <c r="S23" i="19"/>
  <c r="Y23" i="19" s="1"/>
  <c r="S21" i="19"/>
  <c r="Y21" i="19" s="1"/>
  <c r="S9" i="19"/>
  <c r="Y9" i="19" s="1"/>
  <c r="S77" i="19"/>
  <c r="Y77" i="19" s="1"/>
  <c r="S51" i="19"/>
  <c r="Y51" i="19" s="1"/>
</calcChain>
</file>

<file path=xl/sharedStrings.xml><?xml version="1.0" encoding="utf-8"?>
<sst xmlns="http://schemas.openxmlformats.org/spreadsheetml/2006/main" count="5545" uniqueCount="323">
  <si>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</si>
  <si>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</si>
  <si>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</si>
  <si>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</si>
  <si>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</si>
  <si>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</si>
  <si>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</si>
  <si>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</si>
  <si>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</si>
  <si>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</si>
  <si>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</si>
  <si>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</si>
  <si>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</si>
  <si>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</si>
  <si>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</si>
  <si>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</si>
  <si>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</si>
  <si>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</si>
  <si>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</si>
  <si>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</si>
  <si>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</si>
  <si>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</si>
  <si>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</si>
  <si>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</si>
  <si>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</si>
  <si>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</si>
  <si>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</si>
  <si>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</si>
  <si>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</si>
  <si>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</si>
  <si>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</si>
  <si>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</si>
  <si>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</si>
  <si>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</si>
  <si>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</si>
  <si>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</si>
  <si>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</si>
  <si>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</si>
  <si>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</si>
  <si>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</si>
  <si>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</si>
  <si>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</si>
  <si>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</si>
  <si>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</si>
  <si>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</si>
  <si>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</si>
  <si>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</si>
  <si>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</si>
  <si>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</si>
  <si>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</si>
  <si>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</si>
  <si>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</si>
  <si>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</si>
  <si>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</si>
  <si>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</si>
  <si>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</si>
  <si>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</si>
  <si>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</si>
  <si>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</si>
  <si>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</si>
  <si>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</si>
  <si>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</si>
  <si>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</si>
  <si>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</si>
  <si>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</si>
  <si>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</si>
  <si>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</si>
  <si>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</si>
  <si>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</si>
  <si>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</si>
  <si>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</si>
  <si>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</si>
  <si>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</si>
  <si>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</si>
  <si>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</si>
  <si>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</si>
  <si>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</si>
  <si>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</si>
  <si>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</si>
  <si>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</si>
  <si>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</si>
  <si>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</si>
  <si>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</si>
  <si>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</si>
  <si>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</si>
  <si>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</si>
  <si>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</si>
  <si>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</si>
  <si>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</si>
  <si>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</si>
  <si>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</si>
  <si>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</si>
  <si>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</si>
  <si>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</si>
  <si>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</si>
  <si>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</si>
  <si>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</si>
  <si>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</si>
  <si>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</si>
  <si>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</si>
  <si>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</si>
  <si>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</si>
  <si>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</si>
  <si>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</si>
  <si>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</si>
  <si>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</si>
  <si>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</si>
  <si>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</si>
  <si>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</si>
  <si>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</si>
  <si>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</si>
  <si>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</si>
  <si>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</si>
  <si>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</si>
  <si>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</si>
  <si>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</si>
  <si>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</si>
  <si>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</si>
  <si>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</si>
  <si>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</si>
  <si>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</si>
  <si>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</si>
  <si>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</si>
  <si>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</si>
  <si>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</si>
  <si>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</si>
  <si>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</si>
  <si>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</si>
  <si>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</si>
  <si>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</si>
  <si>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</si>
  <si>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</si>
  <si>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</si>
  <si>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</si>
  <si>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</si>
  <si>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</si>
  <si>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</si>
  <si>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</si>
  <si>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</si>
  <si>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</si>
  <si>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</si>
  <si>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</si>
  <si>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</si>
  <si>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</si>
  <si>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</si>
  <si>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</si>
  <si>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</si>
  <si>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</si>
  <si>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</si>
  <si>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</si>
  <si>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</si>
  <si>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</si>
  <si>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</si>
  <si>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</si>
  <si>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</si>
  <si>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</si>
  <si>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</si>
  <si>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</si>
  <si>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</si>
  <si>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</si>
  <si>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</si>
  <si>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</si>
  <si>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</si>
  <si>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</si>
  <si>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</si>
  <si>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</si>
  <si>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</si>
  <si>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</si>
  <si>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</si>
  <si>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</si>
  <si>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</si>
  <si>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</si>
  <si>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</si>
  <si>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</si>
  <si>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</si>
  <si>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</si>
  <si>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</si>
  <si>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</si>
  <si>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</si>
  <si>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</si>
  <si>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</si>
  <si>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</si>
  <si>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</si>
  <si>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</si>
  <si>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</si>
  <si>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</si>
  <si>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</si>
  <si>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</si>
  <si>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</si>
  <si>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</si>
  <si>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</si>
  <si>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</si>
  <si>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</si>
  <si>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</si>
  <si>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</si>
  <si>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</si>
  <si>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</si>
  <si>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</si>
  <si>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</si>
  <si>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</si>
  <si>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</si>
  <si>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</si>
  <si>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</si>
  <si>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</si>
  <si>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</si>
  <si>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</si>
  <si>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</si>
  <si>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</si>
  <si>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</si>
  <si>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</si>
  <si>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</si>
  <si>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</si>
  <si>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</si>
  <si>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</si>
  <si>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</si>
  <si>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</si>
  <si>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</si>
  <si>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</si>
  <si>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</si>
  <si>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</si>
  <si>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</si>
  <si>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</si>
  <si>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</si>
  <si>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</si>
  <si>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</si>
  <si>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</si>
  <si>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</si>
  <si>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</si>
  <si>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</si>
  <si>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</si>
  <si>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</si>
  <si>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</si>
  <si>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</si>
  <si>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</si>
  <si>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</si>
  <si>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Adeje 
(hotel + apartamento)</t>
  </si>
  <si>
    <t>-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</si>
  <si>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</si>
  <si>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</si>
  <si>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</si>
  <si>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</si>
  <si>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</si>
  <si>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</si>
  <si>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</si>
  <si>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</si>
  <si>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</si>
  <si>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</si>
  <si>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</si>
  <si>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21/20</t>
  </si>
  <si>
    <t>var 23/22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</si>
  <si>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</si>
  <si>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</si>
  <si>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</si>
  <si>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</si>
  <si>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</si>
  <si>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</si>
  <si>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</si>
  <si>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</si>
  <si>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</si>
  <si>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agosto 2020</t>
  </si>
  <si>
    <t>Viajeros entrados en los establecimientos alojativos de Adeje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</si>
  <si>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</si>
  <si>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</si>
  <si>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</si>
  <si>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</si>
  <si>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</si>
  <si>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</si>
  <si>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Adeje según lugar de residencia (hotel + apartamento)</t>
  </si>
  <si>
    <t>Viajeros entrados en los apartamentos de Adeje según lugar de residencia (hotel + apartamento)</t>
  </si>
  <si>
    <t>acumulado agosto 2021</t>
  </si>
  <si>
    <t>Viajeros alojados en los establecimientos alojativos de Adeje según lugar de residencia (hotel + apartamento)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</si>
  <si>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</si>
  <si>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</si>
  <si>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24/23</t>
  </si>
  <si>
    <t>var 24/19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</si>
  <si>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</si>
  <si>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</si>
  <si>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</si>
  <si>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</si>
  <si>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</si>
  <si>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</si>
  <si>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</si>
  <si>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</si>
  <si>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</si>
  <si>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</si>
  <si>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2020</t>
  </si>
  <si>
    <t>2021</t>
  </si>
  <si>
    <t>2022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</si>
  <si>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</si>
  <si>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</si>
  <si>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</si>
  <si>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</si>
  <si>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agosto 2018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</si>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</sst>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20E170A-945F-4223-AE8B-644E8818A77C}"/>
    <cellStyle name="Normal 2 6" xfId="3" xr:uid="{CA6EFF4A-C6FE-4F9F-9102-7C17E7BC432C}"/>
    <cellStyle name="Porcentaje" xfId="1" builtinId="5"/>
  </cellStyles>
  <dxfs count="0"/>
  <tableStyles count="1" defaultTableStyle="TableStyleMedium2" defaultPivotStyle="PivotStyleLight16">
    <tableStyle name="Invisible" pivot="0" table="0" count="0" xr9:uid="{03E92B37-2B1F-4E6C-8967-6F2EEEE1E45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7E-4D2C-9696-688FF1891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E-4D2C-9696-688FF1891CB8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7E-4D2C-9696-688FF1891CB8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E-4D2C-9696-688FF1891CB8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7E-4D2C-9696-688FF1891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7E-4D2C-9696-688FF1891CB8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7E-4D2C-9696-688FF1891C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7E-4D2C-9696-688FF1891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12">
                  <c:v>1301111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7E-4D2C-9696-688FF189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E-4D2C-9696-688FF1891C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7E-4D2C-9696-688FF1891C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E-4D2C-9696-688FF1891C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E-4D2C-9696-688FF1891C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E-4D2C-9696-688FF1891C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E-4D2C-9696-688FF1891C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E-4D2C-9696-688FF1891C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7E-4D2C-9696-688FF1891C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7E-4D2C-9696-688FF1891C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7E-4D2C-9696-688FF1891C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7E-4D2C-9696-688FF1891C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7E-4D2C-9696-688FF1891C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7E-4D2C-9696-688FF1891CB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12">
                  <c:v>4.3401310355335676E-2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7E-4D2C-9696-688FF1891CB8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12">
                  <c:v>9.3311788273571894E-2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7E-4D2C-9696-688FF189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9-4D9E-A040-907B65729B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4098</c:v>
                </c:pt>
                <c:pt idx="1">
                  <c:v>4714</c:v>
                </c:pt>
                <c:pt idx="2">
                  <c:v>5393</c:v>
                </c:pt>
                <c:pt idx="3">
                  <c:v>6633</c:v>
                </c:pt>
                <c:pt idx="4">
                  <c:v>4622</c:v>
                </c:pt>
                <c:pt idx="5">
                  <c:v>3823</c:v>
                </c:pt>
                <c:pt idx="6">
                  <c:v>6279</c:v>
                </c:pt>
                <c:pt idx="7">
                  <c:v>5759</c:v>
                </c:pt>
                <c:pt idx="8">
                  <c:v>4487</c:v>
                </c:pt>
                <c:pt idx="9">
                  <c:v>6463</c:v>
                </c:pt>
                <c:pt idx="10">
                  <c:v>4489</c:v>
                </c:pt>
                <c:pt idx="11">
                  <c:v>4668</c:v>
                </c:pt>
                <c:pt idx="12">
                  <c:v>61428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9-4D9E-A040-907B65729B0A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9-4D9E-A040-907B65729B0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5898</c:v>
                </c:pt>
                <c:pt idx="1">
                  <c:v>6830</c:v>
                </c:pt>
                <c:pt idx="2">
                  <c:v>6235</c:v>
                </c:pt>
                <c:pt idx="3">
                  <c:v>8867</c:v>
                </c:pt>
                <c:pt idx="4">
                  <c:v>6899</c:v>
                </c:pt>
                <c:pt idx="5">
                  <c:v>5674</c:v>
                </c:pt>
                <c:pt idx="6">
                  <c:v>6649</c:v>
                </c:pt>
                <c:pt idx="7">
                  <c:v>7358</c:v>
                </c:pt>
                <c:pt idx="8">
                  <c:v>6059</c:v>
                </c:pt>
                <c:pt idx="9">
                  <c:v>5618</c:v>
                </c:pt>
                <c:pt idx="10">
                  <c:v>5119</c:v>
                </c:pt>
                <c:pt idx="11">
                  <c:v>4695</c:v>
                </c:pt>
                <c:pt idx="12">
                  <c:v>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9-4D9E-A040-907B65729B0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9-4D9E-A040-907B65729B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9-4D9E-A040-907B65729B0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C9-4D9E-A040-907B65729B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C9-4D9E-A040-907B65729B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12">
                  <c:v>48668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C9-4D9E-A040-907B65729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9-4D9E-A040-907B65729B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9-4D9E-A040-907B65729B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9-4D9E-A040-907B65729B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9-4D9E-A040-907B65729B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9-4D9E-A040-907B65729B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9-4D9E-A040-907B65729B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9-4D9E-A040-907B65729B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9-4D9E-A040-907B65729B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9-4D9E-A040-907B65729B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9-4D9E-A040-907B65729B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9-4D9E-A040-907B65729B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9-4D9E-A040-907B65729B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9-4D9E-A040-907B65729B0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-3.0443660664562833E-2</c:v>
                </c:pt>
                <c:pt idx="1">
                  <c:v>0.14942744509104555</c:v>
                </c:pt>
                <c:pt idx="2">
                  <c:v>6.3586265366680772E-2</c:v>
                </c:pt>
                <c:pt idx="3">
                  <c:v>-7.198868749196552E-2</c:v>
                </c:pt>
                <c:pt idx="4">
                  <c:v>0.16192875134940632</c:v>
                </c:pt>
                <c:pt idx="5">
                  <c:v>-3.4073506891271088E-2</c:v>
                </c:pt>
                <c:pt idx="6">
                  <c:v>5.5054151624548631E-2</c:v>
                </c:pt>
                <c:pt idx="7">
                  <c:v>-0.13455455983131259</c:v>
                </c:pt>
                <c:pt idx="12">
                  <c:v>9.1024072653382859E-3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C9-4D9E-A040-907B65729B0A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0.27452415812591502</c:v>
                </c:pt>
                <c:pt idx="1">
                  <c:v>0.29889690284259651</c:v>
                </c:pt>
                <c:pt idx="2">
                  <c:v>-6.9534581865381084E-2</c:v>
                </c:pt>
                <c:pt idx="3">
                  <c:v>8.8346148047640627E-2</c:v>
                </c:pt>
                <c:pt idx="4">
                  <c:v>0.39723063608827358</c:v>
                </c:pt>
                <c:pt idx="5">
                  <c:v>0.31990583311535437</c:v>
                </c:pt>
                <c:pt idx="6">
                  <c:v>0.11705685618729089</c:v>
                </c:pt>
                <c:pt idx="7">
                  <c:v>0.1403021357874632</c:v>
                </c:pt>
                <c:pt idx="12">
                  <c:v>0.17780305413712161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C9-4D9E-A040-907B65729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7-4D9E-8031-B2581924E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7-4D9E-8031-B2581924E4CB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67-4D9E-8031-B2581924E4CB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67-4D9E-8031-B2581924E4CB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67-4D9E-8031-B2581924E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67-4D9E-8031-B2581924E4CB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67-4D9E-8031-B2581924E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67-4D9E-8031-B2581924E4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12">
                  <c:v>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67-4D9E-8031-B2581924E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7-4D9E-8031-B2581924E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67-4D9E-8031-B2581924E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67-4D9E-8031-B2581924E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67-4D9E-8031-B2581924E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67-4D9E-8031-B2581924E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67-4D9E-8031-B2581924E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67-4D9E-8031-B2581924E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67-4D9E-8031-B2581924E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67-4D9E-8031-B2581924E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67-4D9E-8031-B2581924E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67-4D9E-8031-B2581924E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67-4D9E-8031-B2581924E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67-4D9E-8031-B2581924E4CB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12">
                  <c:v>3.2420679968445221E-2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67-4D9E-8031-B2581924E4CB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12">
                  <c:v>0.13164332714695459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67-4D9E-8031-B2581924E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5-4924-8DFB-3447140D8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4588</c:v>
                </c:pt>
                <c:pt idx="1">
                  <c:v>5060</c:v>
                </c:pt>
                <c:pt idx="2">
                  <c:v>4711</c:v>
                </c:pt>
                <c:pt idx="3">
                  <c:v>2172</c:v>
                </c:pt>
                <c:pt idx="4">
                  <c:v>2560</c:v>
                </c:pt>
                <c:pt idx="5">
                  <c:v>794</c:v>
                </c:pt>
                <c:pt idx="6">
                  <c:v>1127</c:v>
                </c:pt>
                <c:pt idx="7">
                  <c:v>560</c:v>
                </c:pt>
                <c:pt idx="8">
                  <c:v>891</c:v>
                </c:pt>
                <c:pt idx="9">
                  <c:v>2179</c:v>
                </c:pt>
                <c:pt idx="10">
                  <c:v>2939</c:v>
                </c:pt>
                <c:pt idx="11">
                  <c:v>3383</c:v>
                </c:pt>
                <c:pt idx="12">
                  <c:v>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5-4924-8DFB-3447140D8F60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5-4924-8DFB-3447140D8F6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2668</c:v>
                </c:pt>
                <c:pt idx="1">
                  <c:v>3232</c:v>
                </c:pt>
                <c:pt idx="2">
                  <c:v>3519</c:v>
                </c:pt>
                <c:pt idx="3">
                  <c:v>2608</c:v>
                </c:pt>
                <c:pt idx="4">
                  <c:v>519</c:v>
                </c:pt>
                <c:pt idx="5">
                  <c:v>388</c:v>
                </c:pt>
                <c:pt idx="6">
                  <c:v>687</c:v>
                </c:pt>
                <c:pt idx="7">
                  <c:v>460</c:v>
                </c:pt>
                <c:pt idx="8">
                  <c:v>487</c:v>
                </c:pt>
                <c:pt idx="9">
                  <c:v>2499</c:v>
                </c:pt>
                <c:pt idx="10">
                  <c:v>3397</c:v>
                </c:pt>
                <c:pt idx="11">
                  <c:v>2400</c:v>
                </c:pt>
                <c:pt idx="12">
                  <c:v>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5-4924-8DFB-3447140D8F6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5-4924-8DFB-3447140D8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85-4924-8DFB-3447140D8F6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85-4924-8DFB-3447140D8F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85-4924-8DFB-3447140D8F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12">
                  <c:v>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85-4924-8DFB-3447140D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5-4924-8DFB-3447140D8F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5-4924-8DFB-3447140D8F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5-4924-8DFB-3447140D8F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5-4924-8DFB-3447140D8F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5-4924-8DFB-3447140D8F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5-4924-8DFB-3447140D8F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5-4924-8DFB-3447140D8F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5-4924-8DFB-3447140D8F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5-4924-8DFB-3447140D8F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5-4924-8DFB-3447140D8F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5-4924-8DFB-3447140D8F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5-4924-8DFB-3447140D8F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5-4924-8DFB-3447140D8F6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-0.17008939357332686</c:v>
                </c:pt>
                <c:pt idx="1">
                  <c:v>-0.18030164533820836</c:v>
                </c:pt>
                <c:pt idx="2">
                  <c:v>8.4321120689655249E-2</c:v>
                </c:pt>
                <c:pt idx="3">
                  <c:v>-0.24810964083175802</c:v>
                </c:pt>
                <c:pt idx="4">
                  <c:v>0.43317972350230405</c:v>
                </c:pt>
                <c:pt idx="5">
                  <c:v>0</c:v>
                </c:pt>
                <c:pt idx="6">
                  <c:v>1.3256704980842913</c:v>
                </c:pt>
                <c:pt idx="7">
                  <c:v>-0.16282642089093702</c:v>
                </c:pt>
                <c:pt idx="12">
                  <c:v>-5.6768292682926824E-2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85-4924-8DFB-3447140D8F60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-0.25130775937227545</c:v>
                </c:pt>
                <c:pt idx="1">
                  <c:v>-0.29110671936758892</c:v>
                </c:pt>
                <c:pt idx="2">
                  <c:v>-0.14561664190193169</c:v>
                </c:pt>
                <c:pt idx="3">
                  <c:v>-0.26749539594843463</c:v>
                </c:pt>
                <c:pt idx="4">
                  <c:v>-0.75703125000000004</c:v>
                </c:pt>
                <c:pt idx="5">
                  <c:v>-0.43324937027707811</c:v>
                </c:pt>
                <c:pt idx="6">
                  <c:v>7.7196095829636269E-2</c:v>
                </c:pt>
                <c:pt idx="7">
                  <c:v>-2.6785714285714302E-2</c:v>
                </c:pt>
                <c:pt idx="12">
                  <c:v>-0.28291303541628032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85-4924-8DFB-3447140D8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A-484F-8EEF-766B0D5F3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5128</c:v>
                </c:pt>
                <c:pt idx="1">
                  <c:v>4340</c:v>
                </c:pt>
                <c:pt idx="2">
                  <c:v>4954</c:v>
                </c:pt>
                <c:pt idx="3">
                  <c:v>2353</c:v>
                </c:pt>
                <c:pt idx="4">
                  <c:v>588</c:v>
                </c:pt>
                <c:pt idx="5">
                  <c:v>1107</c:v>
                </c:pt>
                <c:pt idx="6">
                  <c:v>620</c:v>
                </c:pt>
                <c:pt idx="7">
                  <c:v>677</c:v>
                </c:pt>
                <c:pt idx="8">
                  <c:v>586</c:v>
                </c:pt>
                <c:pt idx="9">
                  <c:v>3682</c:v>
                </c:pt>
                <c:pt idx="10">
                  <c:v>5260</c:v>
                </c:pt>
                <c:pt idx="11">
                  <c:v>6251</c:v>
                </c:pt>
                <c:pt idx="12">
                  <c:v>35546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A-484F-8EEF-766B0D5F35FB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AA-484F-8EEF-766B0D5F35FB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1897</c:v>
                </c:pt>
                <c:pt idx="1">
                  <c:v>1725</c:v>
                </c:pt>
                <c:pt idx="2">
                  <c:v>2166</c:v>
                </c:pt>
                <c:pt idx="3">
                  <c:v>1648</c:v>
                </c:pt>
                <c:pt idx="4">
                  <c:v>211</c:v>
                </c:pt>
                <c:pt idx="5">
                  <c:v>298</c:v>
                </c:pt>
                <c:pt idx="6">
                  <c:v>242</c:v>
                </c:pt>
                <c:pt idx="7">
                  <c:v>287</c:v>
                </c:pt>
                <c:pt idx="8">
                  <c:v>382</c:v>
                </c:pt>
                <c:pt idx="9">
                  <c:v>2204</c:v>
                </c:pt>
                <c:pt idx="10">
                  <c:v>4737</c:v>
                </c:pt>
                <c:pt idx="11">
                  <c:v>3908</c:v>
                </c:pt>
                <c:pt idx="12">
                  <c:v>19705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A-484F-8EEF-766B0D5F35FB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AA-484F-8EEF-766B0D5F3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A-484F-8EEF-766B0D5F35FB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AA-484F-8EEF-766B0D5F35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AA-484F-8EEF-766B0D5F3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12">
                  <c:v>13798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AA-484F-8EEF-766B0D5F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A-484F-8EEF-766B0D5F35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A-484F-8EEF-766B0D5F35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A-484F-8EEF-766B0D5F35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A-484F-8EEF-766B0D5F35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A-484F-8EEF-766B0D5F35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A-484F-8EEF-766B0D5F35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A-484F-8EEF-766B0D5F35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A-484F-8EEF-766B0D5F35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A-484F-8EEF-766B0D5F35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AA-484F-8EEF-766B0D5F35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AA-484F-8EEF-766B0D5F35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AA-484F-8EEF-766B0D5F35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AA-484F-8EEF-766B0D5F35F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-0.15090417792558719</c:v>
                </c:pt>
                <c:pt idx="1">
                  <c:v>7.9914919477362512E-2</c:v>
                </c:pt>
                <c:pt idx="2">
                  <c:v>0.34327346662148428</c:v>
                </c:pt>
                <c:pt idx="3">
                  <c:v>-0.28894736842105262</c:v>
                </c:pt>
                <c:pt idx="4">
                  <c:v>-0.41785714285714282</c:v>
                </c:pt>
                <c:pt idx="5">
                  <c:v>-0.45687645687645684</c:v>
                </c:pt>
                <c:pt idx="6">
                  <c:v>-0.36828644501278773</c:v>
                </c:pt>
                <c:pt idx="7">
                  <c:v>-0.47519582245430814</c:v>
                </c:pt>
                <c:pt idx="12">
                  <c:v>-4.4195067885840933E-2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AA-484F-8EEF-766B0D5F35FB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-0.20339313572542905</c:v>
                </c:pt>
                <c:pt idx="1">
                  <c:v>-0.18110599078341016</c:v>
                </c:pt>
                <c:pt idx="2">
                  <c:v>-0.19983851433185307</c:v>
                </c:pt>
                <c:pt idx="3">
                  <c:v>-0.42583935401614958</c:v>
                </c:pt>
                <c:pt idx="4">
                  <c:v>-0.72278911564625847</c:v>
                </c:pt>
                <c:pt idx="5">
                  <c:v>-0.78952122854561879</c:v>
                </c:pt>
                <c:pt idx="6">
                  <c:v>-0.60161290322580641</c:v>
                </c:pt>
                <c:pt idx="7">
                  <c:v>-0.70310192023633677</c:v>
                </c:pt>
                <c:pt idx="12">
                  <c:v>-0.30196792634188296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AA-484F-8EEF-766B0D5F3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7-41EE-90F3-6822CB76159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131427</c:v>
                </c:pt>
                <c:pt idx="1">
                  <c:v>129821</c:v>
                </c:pt>
                <c:pt idx="2">
                  <c:v>155039</c:v>
                </c:pt>
                <c:pt idx="3">
                  <c:v>154790</c:v>
                </c:pt>
                <c:pt idx="4">
                  <c:v>147295</c:v>
                </c:pt>
                <c:pt idx="5">
                  <c:v>151143</c:v>
                </c:pt>
                <c:pt idx="6">
                  <c:v>155735</c:v>
                </c:pt>
                <c:pt idx="7">
                  <c:v>164814</c:v>
                </c:pt>
                <c:pt idx="8">
                  <c:v>136766</c:v>
                </c:pt>
                <c:pt idx="9">
                  <c:v>158662</c:v>
                </c:pt>
                <c:pt idx="10">
                  <c:v>136028</c:v>
                </c:pt>
                <c:pt idx="11">
                  <c:v>141195</c:v>
                </c:pt>
                <c:pt idx="12">
                  <c:v>1762715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7-41EE-90F3-6822CB76159E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7-41EE-90F3-6822CB76159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99949</c:v>
                </c:pt>
                <c:pt idx="1">
                  <c:v>130897</c:v>
                </c:pt>
                <c:pt idx="2">
                  <c:v>140303</c:v>
                </c:pt>
                <c:pt idx="3">
                  <c:v>166226</c:v>
                </c:pt>
                <c:pt idx="4">
                  <c:v>145846</c:v>
                </c:pt>
                <c:pt idx="5">
                  <c:v>144989</c:v>
                </c:pt>
                <c:pt idx="6">
                  <c:v>164843</c:v>
                </c:pt>
                <c:pt idx="7">
                  <c:v>164674</c:v>
                </c:pt>
                <c:pt idx="8">
                  <c:v>140395</c:v>
                </c:pt>
                <c:pt idx="9">
                  <c:v>159273</c:v>
                </c:pt>
                <c:pt idx="10">
                  <c:v>145679</c:v>
                </c:pt>
                <c:pt idx="11">
                  <c:v>153975</c:v>
                </c:pt>
                <c:pt idx="12">
                  <c:v>1757049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7-41EE-90F3-6822CB76159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7-41EE-90F3-6822CB76159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7-41EE-90F3-6822CB76159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B7-41EE-90F3-6822CB7615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B7-41EE-90F3-6822CB76159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12">
                  <c:v>1301111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B7-41EE-90F3-6822CB76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7-41EE-90F3-6822CB7615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7-41EE-90F3-6822CB7615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7-41EE-90F3-6822CB7615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7-41EE-90F3-6822CB7615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7-41EE-90F3-6822CB7615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7-41EE-90F3-6822CB7615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7-41EE-90F3-6822CB7615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7-41EE-90F3-6822CB7615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7-41EE-90F3-6822CB7615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7-41EE-90F3-6822CB7615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B7-41EE-90F3-6822CB7615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B7-41EE-90F3-6822CB7615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B7-41EE-90F3-6822CB76159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8.1109153163994696E-2</c:v>
                </c:pt>
                <c:pt idx="1">
                  <c:v>5.1397673944093114E-2</c:v>
                </c:pt>
                <c:pt idx="2">
                  <c:v>0.14154548934872468</c:v>
                </c:pt>
                <c:pt idx="3">
                  <c:v>-5.2337061894108916E-2</c:v>
                </c:pt>
                <c:pt idx="4">
                  <c:v>7.4744719773823354E-2</c:v>
                </c:pt>
                <c:pt idx="5">
                  <c:v>-1.8112488083888989E-3</c:v>
                </c:pt>
                <c:pt idx="6">
                  <c:v>1.7222557647388781E-2</c:v>
                </c:pt>
                <c:pt idx="7">
                  <c:v>5.0456957370608624E-2</c:v>
                </c:pt>
                <c:pt idx="12">
                  <c:v>4.3401310355335676E-2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B7-41EE-90F3-6822CB76159E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0.14835612164928058</c:v>
                </c:pt>
                <c:pt idx="1">
                  <c:v>0.1907703684303772</c:v>
                </c:pt>
                <c:pt idx="2">
                  <c:v>0.13472739117254373</c:v>
                </c:pt>
                <c:pt idx="3">
                  <c:v>2.6242005297499871E-2</c:v>
                </c:pt>
                <c:pt idx="4">
                  <c:v>9.6853253674598516E-2</c:v>
                </c:pt>
                <c:pt idx="5">
                  <c:v>3.9181437446656586E-2</c:v>
                </c:pt>
                <c:pt idx="6">
                  <c:v>7.1018075577102158E-2</c:v>
                </c:pt>
                <c:pt idx="7">
                  <c:v>6.4223913017098067E-2</c:v>
                </c:pt>
                <c:pt idx="12">
                  <c:v>9.3311788273571894E-2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B7-41EE-90F3-6822CB76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1D-4DF7-8853-0C5ECB2CFC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103762</c:v>
                </c:pt>
                <c:pt idx="1">
                  <c:v>101610</c:v>
                </c:pt>
                <c:pt idx="2">
                  <c:v>120181</c:v>
                </c:pt>
                <c:pt idx="3">
                  <c:v>115932</c:v>
                </c:pt>
                <c:pt idx="4">
                  <c:v>113491</c:v>
                </c:pt>
                <c:pt idx="5">
                  <c:v>114202</c:v>
                </c:pt>
                <c:pt idx="6">
                  <c:v>118640</c:v>
                </c:pt>
                <c:pt idx="7">
                  <c:v>127392</c:v>
                </c:pt>
                <c:pt idx="8">
                  <c:v>108328</c:v>
                </c:pt>
                <c:pt idx="9">
                  <c:v>127037</c:v>
                </c:pt>
                <c:pt idx="10">
                  <c:v>108022</c:v>
                </c:pt>
                <c:pt idx="11">
                  <c:v>112755</c:v>
                </c:pt>
                <c:pt idx="12">
                  <c:v>1371352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D-4DF7-8853-0C5ECB2CFC5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D-4DF7-8853-0C5ECB2CFC5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86205</c:v>
                </c:pt>
                <c:pt idx="1">
                  <c:v>113659</c:v>
                </c:pt>
                <c:pt idx="2">
                  <c:v>123375</c:v>
                </c:pt>
                <c:pt idx="3">
                  <c:v>141494</c:v>
                </c:pt>
                <c:pt idx="4">
                  <c:v>125144</c:v>
                </c:pt>
                <c:pt idx="5">
                  <c:v>123799</c:v>
                </c:pt>
                <c:pt idx="6">
                  <c:v>138653</c:v>
                </c:pt>
                <c:pt idx="7">
                  <c:v>138022</c:v>
                </c:pt>
                <c:pt idx="8">
                  <c:v>116996</c:v>
                </c:pt>
                <c:pt idx="9">
                  <c:v>135198</c:v>
                </c:pt>
                <c:pt idx="10">
                  <c:v>121503</c:v>
                </c:pt>
                <c:pt idx="11">
                  <c:v>126581</c:v>
                </c:pt>
                <c:pt idx="12">
                  <c:v>1490629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1D-4DF7-8853-0C5ECB2CFC5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1D-4DF7-8853-0C5ECB2CFC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1D-4DF7-8853-0C5ECB2CFC5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1D-4DF7-8853-0C5ECB2CFC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61D-4DF7-8853-0C5ECB2CFC5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12">
                  <c:v>1059130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1D-4DF7-8853-0C5ECB2CF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D-4DF7-8853-0C5ECB2CFC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1D-4DF7-8853-0C5ECB2CFC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1D-4DF7-8853-0C5ECB2CFC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1D-4DF7-8853-0C5ECB2CFC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D-4DF7-8853-0C5ECB2CFC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D-4DF7-8853-0C5ECB2CFC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D-4DF7-8853-0C5ECB2CFC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D-4DF7-8853-0C5ECB2CFC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D-4DF7-8853-0C5ECB2CFC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D-4DF7-8853-0C5ECB2CFC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D-4DF7-8853-0C5ECB2CFC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D-4DF7-8853-0C5ECB2CFC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D-4DF7-8853-0C5ECB2CFC5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5.9968954812004149E-2</c:v>
                </c:pt>
                <c:pt idx="1">
                  <c:v>2.9002320185614883E-2</c:v>
                </c:pt>
                <c:pt idx="2">
                  <c:v>0.13985649158854496</c:v>
                </c:pt>
                <c:pt idx="3">
                  <c:v>-4.9945577244031591E-2</c:v>
                </c:pt>
                <c:pt idx="4">
                  <c:v>6.9123273327695189E-2</c:v>
                </c:pt>
                <c:pt idx="5">
                  <c:v>1.0081984509695108E-2</c:v>
                </c:pt>
                <c:pt idx="6">
                  <c:v>1.1223092635415099E-4</c:v>
                </c:pt>
                <c:pt idx="7">
                  <c:v>6.3224524889560874E-2</c:v>
                </c:pt>
                <c:pt idx="12">
                  <c:v>3.8650919814026796E-2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1D-4DF7-8853-0C5ECB2CFC5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0.18457624178408283</c:v>
                </c:pt>
                <c:pt idx="1">
                  <c:v>0.22212380671193777</c:v>
                </c:pt>
                <c:pt idx="2">
                  <c:v>0.18169261364109146</c:v>
                </c:pt>
                <c:pt idx="3">
                  <c:v>0.12934306317496458</c:v>
                </c:pt>
                <c:pt idx="4">
                  <c:v>0.16958172894766976</c:v>
                </c:pt>
                <c:pt idx="5">
                  <c:v>0.13168771124848955</c:v>
                </c:pt>
                <c:pt idx="6">
                  <c:v>0.12666891436277816</c:v>
                </c:pt>
                <c:pt idx="7">
                  <c:v>0.12602047224315505</c:v>
                </c:pt>
                <c:pt idx="12">
                  <c:v>0.15725352651304081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61D-4DF7-8853-0C5ECB2CF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2-4C44-92D9-84C93B1772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85879</c:v>
                </c:pt>
                <c:pt idx="1">
                  <c:v>85984</c:v>
                </c:pt>
                <c:pt idx="2">
                  <c:v>100308</c:v>
                </c:pt>
                <c:pt idx="3">
                  <c:v>95760</c:v>
                </c:pt>
                <c:pt idx="4">
                  <c:v>93420</c:v>
                </c:pt>
                <c:pt idx="5">
                  <c:v>96008</c:v>
                </c:pt>
                <c:pt idx="6">
                  <c:v>100301</c:v>
                </c:pt>
                <c:pt idx="7">
                  <c:v>108308</c:v>
                </c:pt>
                <c:pt idx="8">
                  <c:v>92717</c:v>
                </c:pt>
                <c:pt idx="9">
                  <c:v>108418</c:v>
                </c:pt>
                <c:pt idx="10">
                  <c:v>92532</c:v>
                </c:pt>
                <c:pt idx="11">
                  <c:v>97485</c:v>
                </c:pt>
                <c:pt idx="12">
                  <c:v>1157120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2-4C44-92D9-84C93B177271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2-4C44-92D9-84C93B17727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77462</c:v>
                </c:pt>
                <c:pt idx="1">
                  <c:v>101190</c:v>
                </c:pt>
                <c:pt idx="2">
                  <c:v>109531</c:v>
                </c:pt>
                <c:pt idx="3">
                  <c:v>126772</c:v>
                </c:pt>
                <c:pt idx="4">
                  <c:v>113457</c:v>
                </c:pt>
                <c:pt idx="5">
                  <c:v>110209</c:v>
                </c:pt>
                <c:pt idx="6">
                  <c:v>123042</c:v>
                </c:pt>
                <c:pt idx="7">
                  <c:v>121901</c:v>
                </c:pt>
                <c:pt idx="8">
                  <c:v>103802</c:v>
                </c:pt>
                <c:pt idx="9">
                  <c:v>119950</c:v>
                </c:pt>
                <c:pt idx="10">
                  <c:v>107416</c:v>
                </c:pt>
                <c:pt idx="11">
                  <c:v>110632</c:v>
                </c:pt>
                <c:pt idx="12">
                  <c:v>1325364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2-4C44-92D9-84C93B17727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2-4C44-92D9-84C93B1772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2-4C44-92D9-84C93B17727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2-4C44-92D9-84C93B1772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2-4C44-92D9-84C93B1772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12">
                  <c:v>955619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2-4C44-92D9-84C93B17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2-4C44-92D9-84C93B1772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2-4C44-92D9-84C93B1772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2-4C44-92D9-84C93B1772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2-4C44-92D9-84C93B1772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2-4C44-92D9-84C93B1772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2-4C44-92D9-84C93B1772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2-4C44-92D9-84C93B1772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2-4C44-92D9-84C93B1772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2-4C44-92D9-84C93B1772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2-4C44-92D9-84C93B1772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2-4C44-92D9-84C93B1772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2-4C44-92D9-84C93B1772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2-4C44-92D9-84C93B17727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8.9657132775283754E-2</c:v>
                </c:pt>
                <c:pt idx="1">
                  <c:v>4.3142449371752711E-2</c:v>
                </c:pt>
                <c:pt idx="2">
                  <c:v>0.14758769952204887</c:v>
                </c:pt>
                <c:pt idx="3">
                  <c:v>-4.4414197635887831E-2</c:v>
                </c:pt>
                <c:pt idx="4">
                  <c:v>7.7221188170447652E-2</c:v>
                </c:pt>
                <c:pt idx="5">
                  <c:v>2.218150087260029E-2</c:v>
                </c:pt>
                <c:pt idx="6">
                  <c:v>1.0862071864543577E-2</c:v>
                </c:pt>
                <c:pt idx="7">
                  <c:v>8.1396603977249127E-2</c:v>
                </c:pt>
                <c:pt idx="12">
                  <c:v>5.1589126899062254E-2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2-4C44-92D9-84C93B177271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0.29448409972170153</c:v>
                </c:pt>
                <c:pt idx="1">
                  <c:v>0.30056754745068859</c:v>
                </c:pt>
                <c:pt idx="2">
                  <c:v>0.26865255014555167</c:v>
                </c:pt>
                <c:pt idx="3">
                  <c:v>0.23169381787802834</c:v>
                </c:pt>
                <c:pt idx="4">
                  <c:v>0.28239135088846079</c:v>
                </c:pt>
                <c:pt idx="5">
                  <c:v>0.22012748937588533</c:v>
                </c:pt>
                <c:pt idx="6">
                  <c:v>0.19877169719145371</c:v>
                </c:pt>
                <c:pt idx="7">
                  <c:v>0.20247811795989223</c:v>
                </c:pt>
                <c:pt idx="12">
                  <c:v>0.24759650533703748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2-4C44-92D9-84C93B17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C-4796-882B-D551227202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17883</c:v>
                </c:pt>
                <c:pt idx="1">
                  <c:v>15626</c:v>
                </c:pt>
                <c:pt idx="2">
                  <c:v>19873</c:v>
                </c:pt>
                <c:pt idx="3">
                  <c:v>20172</c:v>
                </c:pt>
                <c:pt idx="4">
                  <c:v>20071</c:v>
                </c:pt>
                <c:pt idx="5">
                  <c:v>18194</c:v>
                </c:pt>
                <c:pt idx="6">
                  <c:v>18339</c:v>
                </c:pt>
                <c:pt idx="7">
                  <c:v>19084</c:v>
                </c:pt>
                <c:pt idx="8">
                  <c:v>15611</c:v>
                </c:pt>
                <c:pt idx="9">
                  <c:v>18619</c:v>
                </c:pt>
                <c:pt idx="10">
                  <c:v>15490</c:v>
                </c:pt>
                <c:pt idx="11">
                  <c:v>15270</c:v>
                </c:pt>
                <c:pt idx="12">
                  <c:v>214232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C-4796-882B-D55122720247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C-4796-882B-D5512272024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8743</c:v>
                </c:pt>
                <c:pt idx="1">
                  <c:v>12469</c:v>
                </c:pt>
                <c:pt idx="2">
                  <c:v>13844</c:v>
                </c:pt>
                <c:pt idx="3">
                  <c:v>14722</c:v>
                </c:pt>
                <c:pt idx="4">
                  <c:v>11687</c:v>
                </c:pt>
                <c:pt idx="5">
                  <c:v>13590</c:v>
                </c:pt>
                <c:pt idx="6">
                  <c:v>15611</c:v>
                </c:pt>
                <c:pt idx="7">
                  <c:v>16121</c:v>
                </c:pt>
                <c:pt idx="8">
                  <c:v>13194</c:v>
                </c:pt>
                <c:pt idx="9">
                  <c:v>15248</c:v>
                </c:pt>
                <c:pt idx="10">
                  <c:v>14087</c:v>
                </c:pt>
                <c:pt idx="11">
                  <c:v>15949</c:v>
                </c:pt>
                <c:pt idx="12">
                  <c:v>165265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C-4796-882B-D5512272024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C-4796-882B-D551227202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8C-4796-882B-D5512272024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8C-4796-882B-D551227202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8C-4796-882B-D5512272024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12">
                  <c:v>103511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8C-4796-882B-D5512272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C-4796-882B-D551227202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C-4796-882B-D551227202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C-4796-882B-D551227202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C-4796-882B-D551227202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C-4796-882B-D551227202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C-4796-882B-D551227202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8C-4796-882B-D551227202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8C-4796-882B-D551227202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8C-4796-882B-D551227202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8C-4796-882B-D551227202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8C-4796-882B-D551227202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8C-4796-882B-D551227202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8C-4796-882B-D5512272024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-0.15733964700817904</c:v>
                </c:pt>
                <c:pt idx="1">
                  <c:v>-8.3475550938636234E-2</c:v>
                </c:pt>
                <c:pt idx="2">
                  <c:v>7.7287987155159721E-2</c:v>
                </c:pt>
                <c:pt idx="3">
                  <c:v>-9.7420207217856936E-2</c:v>
                </c:pt>
                <c:pt idx="4">
                  <c:v>-4.6360686138158247E-4</c:v>
                </c:pt>
                <c:pt idx="5">
                  <c:v>-9.3775747135046106E-2</c:v>
                </c:pt>
                <c:pt idx="6">
                  <c:v>-8.6829400965526604E-2</c:v>
                </c:pt>
                <c:pt idx="7">
                  <c:v>-8.790829362613084E-2</c:v>
                </c:pt>
                <c:pt idx="12">
                  <c:v>-6.7292010200127983E-2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8C-4796-882B-D55122720247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-0.34323100150981378</c:v>
                </c:pt>
                <c:pt idx="1">
                  <c:v>-0.20952259055420452</c:v>
                </c:pt>
                <c:pt idx="2">
                  <c:v>-0.25723343229507367</c:v>
                </c:pt>
                <c:pt idx="3">
                  <c:v>-0.35653380924053146</c:v>
                </c:pt>
                <c:pt idx="4">
                  <c:v>-0.35548801753774106</c:v>
                </c:pt>
                <c:pt idx="5">
                  <c:v>-0.33500054963174675</c:v>
                </c:pt>
                <c:pt idx="6">
                  <c:v>-0.26768089863133215</c:v>
                </c:pt>
                <c:pt idx="7">
                  <c:v>-0.30790190735694822</c:v>
                </c:pt>
                <c:pt idx="12">
                  <c:v>-0.30642178475228155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8C-4796-882B-D5512272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5-44FB-B051-C127AB3113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27665</c:v>
                </c:pt>
                <c:pt idx="1">
                  <c:v>28211</c:v>
                </c:pt>
                <c:pt idx="2">
                  <c:v>34858</c:v>
                </c:pt>
                <c:pt idx="3">
                  <c:v>38858</c:v>
                </c:pt>
                <c:pt idx="4">
                  <c:v>33804</c:v>
                </c:pt>
                <c:pt idx="5">
                  <c:v>36941</c:v>
                </c:pt>
                <c:pt idx="6">
                  <c:v>37095</c:v>
                </c:pt>
                <c:pt idx="7">
                  <c:v>37422</c:v>
                </c:pt>
                <c:pt idx="8">
                  <c:v>28438</c:v>
                </c:pt>
                <c:pt idx="9">
                  <c:v>31625</c:v>
                </c:pt>
                <c:pt idx="10">
                  <c:v>28006</c:v>
                </c:pt>
                <c:pt idx="11">
                  <c:v>28440</c:v>
                </c:pt>
                <c:pt idx="12">
                  <c:v>391363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5-44FB-B051-C127AB3113E2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5-44FB-B051-C127AB3113E2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13744</c:v>
                </c:pt>
                <c:pt idx="1">
                  <c:v>17238</c:v>
                </c:pt>
                <c:pt idx="2">
                  <c:v>16928</c:v>
                </c:pt>
                <c:pt idx="3">
                  <c:v>24732</c:v>
                </c:pt>
                <c:pt idx="4">
                  <c:v>20702</c:v>
                </c:pt>
                <c:pt idx="5">
                  <c:v>21190</c:v>
                </c:pt>
                <c:pt idx="6">
                  <c:v>26190</c:v>
                </c:pt>
                <c:pt idx="7">
                  <c:v>26652</c:v>
                </c:pt>
                <c:pt idx="8">
                  <c:v>23399</c:v>
                </c:pt>
                <c:pt idx="9">
                  <c:v>24075</c:v>
                </c:pt>
                <c:pt idx="10">
                  <c:v>24176</c:v>
                </c:pt>
                <c:pt idx="11">
                  <c:v>27394</c:v>
                </c:pt>
                <c:pt idx="12">
                  <c:v>266420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5-44FB-B051-C127AB3113E2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5-44FB-B051-C127AB3113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5-44FB-B051-C127AB3113E2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B5-44FB-B051-C127AB3113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B5-44FB-B051-C127AB3113E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12">
                  <c:v>241981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B5-44FB-B051-C127AB311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5-44FB-B051-C127AB3113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B5-44FB-B051-C127AB3113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B5-44FB-B051-C127AB3113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B5-44FB-B051-C127AB3113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B5-44FB-B051-C127AB3113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B5-44FB-B051-C127AB3113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B5-44FB-B051-C127AB3113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B5-44FB-B051-C127AB3113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B5-44FB-B051-C127AB3113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B5-44FB-B051-C127AB3113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B5-44FB-B051-C127AB3113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B5-44FB-B051-C127AB3113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B5-44FB-B051-C127AB3113E2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0.18479824041959225</c:v>
                </c:pt>
                <c:pt idx="1">
                  <c:v>0.15396584440227712</c:v>
                </c:pt>
                <c:pt idx="2">
                  <c:v>0.14867382541241825</c:v>
                </c:pt>
                <c:pt idx="3">
                  <c:v>-6.3390910615461982E-2</c:v>
                </c:pt>
                <c:pt idx="4">
                  <c:v>0.10141383263278558</c:v>
                </c:pt>
                <c:pt idx="5">
                  <c:v>-5.3573250790843185E-2</c:v>
                </c:pt>
                <c:pt idx="6">
                  <c:v>9.2651230292235542E-2</c:v>
                </c:pt>
                <c:pt idx="7">
                  <c:v>-3.2753134942915541E-3</c:v>
                </c:pt>
                <c:pt idx="12">
                  <c:v>6.4715122341853171E-2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B5-44FB-B051-C127AB3113E2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1.2506777516717804E-2</c:v>
                </c:pt>
                <c:pt idx="1">
                  <c:v>7.7841976533976176E-2</c:v>
                </c:pt>
                <c:pt idx="2">
                  <c:v>-2.7196052556084704E-2</c:v>
                </c:pt>
                <c:pt idx="3">
                  <c:v>-0.28135776416696689</c:v>
                </c:pt>
                <c:pt idx="4">
                  <c:v>-0.14731984380546681</c:v>
                </c:pt>
                <c:pt idx="5">
                  <c:v>-0.24679894967651117</c:v>
                </c:pt>
                <c:pt idx="6">
                  <c:v>-0.10696859415015503</c:v>
                </c:pt>
                <c:pt idx="7">
                  <c:v>-0.14614397947731284</c:v>
                </c:pt>
                <c:pt idx="12">
                  <c:v>-0.119601679437083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B5-44FB-B051-C127AB311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1888332</c:v>
                </c:pt>
                <c:pt idx="1">
                  <c:v>1757049</c:v>
                </c:pt>
                <c:pt idx="2">
                  <c:v>881045</c:v>
                </c:pt>
                <c:pt idx="3">
                  <c:v>550867</c:v>
                </c:pt>
                <c:pt idx="4">
                  <c:v>1762715</c:v>
                </c:pt>
                <c:pt idx="5">
                  <c:v>1715135</c:v>
                </c:pt>
                <c:pt idx="6">
                  <c:v>1770949</c:v>
                </c:pt>
                <c:pt idx="7">
                  <c:v>1796305</c:v>
                </c:pt>
                <c:pt idx="8">
                  <c:v>1586916</c:v>
                </c:pt>
                <c:pt idx="9">
                  <c:v>1707161</c:v>
                </c:pt>
                <c:pt idx="10">
                  <c:v>1640374</c:v>
                </c:pt>
                <c:pt idx="11">
                  <c:v>1615078</c:v>
                </c:pt>
                <c:pt idx="12">
                  <c:v>1634925</c:v>
                </c:pt>
                <c:pt idx="13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9-4835-B5AD-4A029B03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7.4717893467968199E-2</c:v>
                </c:pt>
                <c:pt idx="1">
                  <c:v>0.99427838532651558</c:v>
                </c:pt>
                <c:pt idx="2">
                  <c:v>0.5993787974229714</c:v>
                </c:pt>
                <c:pt idx="3">
                  <c:v>-0.68748946936969391</c:v>
                </c:pt>
                <c:pt idx="4">
                  <c:v>2.7741256519166146E-2</c:v>
                </c:pt>
                <c:pt idx="5">
                  <c:v>-3.1516435538234022E-2</c:v>
                </c:pt>
                <c:pt idx="6">
                  <c:v>-1.4115642944822815E-2</c:v>
                </c:pt>
                <c:pt idx="7">
                  <c:v>0.13194712259502084</c:v>
                </c:pt>
                <c:pt idx="8">
                  <c:v>-7.0435653110632268E-2</c:v>
                </c:pt>
                <c:pt idx="9">
                  <c:v>4.0714495596735789E-2</c:v>
                </c:pt>
                <c:pt idx="10">
                  <c:v>1.5662401444388463E-2</c:v>
                </c:pt>
                <c:pt idx="11">
                  <c:v>-1.2139394773460599E-2</c:v>
                </c:pt>
                <c:pt idx="12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9-4835-B5AD-4A029B03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5-4A59-8B9B-F0EF245BD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7712</c:v>
                </c:pt>
                <c:pt idx="1">
                  <c:v>6892</c:v>
                </c:pt>
                <c:pt idx="2">
                  <c:v>10253</c:v>
                </c:pt>
                <c:pt idx="3">
                  <c:v>18049</c:v>
                </c:pt>
                <c:pt idx="4">
                  <c:v>20501</c:v>
                </c:pt>
                <c:pt idx="5">
                  <c:v>26877</c:v>
                </c:pt>
                <c:pt idx="6">
                  <c:v>28822</c:v>
                </c:pt>
                <c:pt idx="7">
                  <c:v>41205</c:v>
                </c:pt>
                <c:pt idx="8">
                  <c:v>22805</c:v>
                </c:pt>
                <c:pt idx="9">
                  <c:v>17145</c:v>
                </c:pt>
                <c:pt idx="10">
                  <c:v>10324</c:v>
                </c:pt>
                <c:pt idx="11">
                  <c:v>12402</c:v>
                </c:pt>
                <c:pt idx="12">
                  <c:v>222987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5-4A59-8B9B-F0EF245BD6A6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5-4A59-8B9B-F0EF245BD6A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8963</c:v>
                </c:pt>
                <c:pt idx="1">
                  <c:v>9611</c:v>
                </c:pt>
                <c:pt idx="2">
                  <c:v>8161</c:v>
                </c:pt>
                <c:pt idx="3">
                  <c:v>17904</c:v>
                </c:pt>
                <c:pt idx="4">
                  <c:v>21254</c:v>
                </c:pt>
                <c:pt idx="5">
                  <c:v>22658</c:v>
                </c:pt>
                <c:pt idx="6">
                  <c:v>30318</c:v>
                </c:pt>
                <c:pt idx="7">
                  <c:v>33443</c:v>
                </c:pt>
                <c:pt idx="8">
                  <c:v>19659</c:v>
                </c:pt>
                <c:pt idx="9">
                  <c:v>12335</c:v>
                </c:pt>
                <c:pt idx="10">
                  <c:v>10001</c:v>
                </c:pt>
                <c:pt idx="11">
                  <c:v>12901</c:v>
                </c:pt>
                <c:pt idx="12">
                  <c:v>207208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5-4A59-8B9B-F0EF245BD6A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5-4A59-8B9B-F0EF245BD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45-4A59-8B9B-F0EF245BD6A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45-4A59-8B9B-F0EF245BD6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45-4A59-8B9B-F0EF245BD6A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12">
                  <c:v>116116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45-4A59-8B9B-F0EF245B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45-4A59-8B9B-F0EF245BD6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45-4A59-8B9B-F0EF245BD6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45-4A59-8B9B-F0EF245BD6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45-4A59-8B9B-F0EF245BD6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45-4A59-8B9B-F0EF245BD6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45-4A59-8B9B-F0EF245BD6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45-4A59-8B9B-F0EF245BD6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45-4A59-8B9B-F0EF245BD6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45-4A59-8B9B-F0EF245BD6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45-4A59-8B9B-F0EF245BD6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45-4A59-8B9B-F0EF245BD6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45-4A59-8B9B-F0EF245BD6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45-4A59-8B9B-F0EF245BD6A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-0.18652612282309811</c:v>
                </c:pt>
                <c:pt idx="1">
                  <c:v>0.1824941905499613</c:v>
                </c:pt>
                <c:pt idx="2">
                  <c:v>0.26042632066728455</c:v>
                </c:pt>
                <c:pt idx="3">
                  <c:v>-0.50370655098566797</c:v>
                </c:pt>
                <c:pt idx="4">
                  <c:v>5.3720652606445984E-3</c:v>
                </c:pt>
                <c:pt idx="5">
                  <c:v>-0.17650055182952717</c:v>
                </c:pt>
                <c:pt idx="6">
                  <c:v>-0.15419413209254229</c:v>
                </c:pt>
                <c:pt idx="7">
                  <c:v>9.0643383033037761E-3</c:v>
                </c:pt>
                <c:pt idx="12">
                  <c:v>-0.11295472949229191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45-4A59-8B9B-F0EF245BD6A6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-7.9356846473029097E-2</c:v>
                </c:pt>
                <c:pt idx="1">
                  <c:v>0.1075159605339524</c:v>
                </c:pt>
                <c:pt idx="2">
                  <c:v>6.1152833317077882E-2</c:v>
                </c:pt>
                <c:pt idx="3">
                  <c:v>-0.49925203612388502</c:v>
                </c:pt>
                <c:pt idx="4">
                  <c:v>-0.26057265499243942</c:v>
                </c:pt>
                <c:pt idx="5">
                  <c:v>-0.27819325073482903</c:v>
                </c:pt>
                <c:pt idx="6">
                  <c:v>-0.31885365345916317</c:v>
                </c:pt>
                <c:pt idx="7">
                  <c:v>-0.33809003761679413</c:v>
                </c:pt>
                <c:pt idx="12">
                  <c:v>-0.27568289137988033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45-4A59-8B9B-F0EF245BD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1543103</c:v>
                </c:pt>
                <c:pt idx="1">
                  <c:v>1490629</c:v>
                </c:pt>
                <c:pt idx="2">
                  <c:v>752768</c:v>
                </c:pt>
                <c:pt idx="3">
                  <c:v>441622</c:v>
                </c:pt>
                <c:pt idx="4">
                  <c:v>1371352</c:v>
                </c:pt>
                <c:pt idx="5">
                  <c:v>1336905</c:v>
                </c:pt>
                <c:pt idx="6">
                  <c:v>1350595</c:v>
                </c:pt>
                <c:pt idx="7">
                  <c:v>1404226</c:v>
                </c:pt>
                <c:pt idx="8">
                  <c:v>1271855</c:v>
                </c:pt>
                <c:pt idx="9">
                  <c:v>1360978</c:v>
                </c:pt>
                <c:pt idx="10">
                  <c:v>1300561</c:v>
                </c:pt>
                <c:pt idx="11">
                  <c:v>1280423</c:v>
                </c:pt>
                <c:pt idx="12">
                  <c:v>1293434</c:v>
                </c:pt>
                <c:pt idx="13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F-4530-A7D4-EDF6B9CC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3.5202588974184712E-2</c:v>
                </c:pt>
                <c:pt idx="1">
                  <c:v>0.98019708595476951</c:v>
                </c:pt>
                <c:pt idx="2">
                  <c:v>0.70455276231709463</c:v>
                </c:pt>
                <c:pt idx="3">
                  <c:v>-0.6779659781004439</c:v>
                </c:pt>
                <c:pt idx="4">
                  <c:v>2.5766228714830142E-2</c:v>
                </c:pt>
                <c:pt idx="5">
                  <c:v>-1.0136273272150387E-2</c:v>
                </c:pt>
                <c:pt idx="6">
                  <c:v>-3.8192570141843296E-2</c:v>
                </c:pt>
                <c:pt idx="7">
                  <c:v>0.10407711570894485</c:v>
                </c:pt>
                <c:pt idx="8">
                  <c:v>-6.5484526568394208E-2</c:v>
                </c:pt>
                <c:pt idx="9">
                  <c:v>4.6454568451614442E-2</c:v>
                </c:pt>
                <c:pt idx="10">
                  <c:v>1.5727615014725638E-2</c:v>
                </c:pt>
                <c:pt idx="11">
                  <c:v>-1.0059268582703118E-2</c:v>
                </c:pt>
                <c:pt idx="12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F-4530-A7D4-EDF6B9CC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1377487</c:v>
                </c:pt>
                <c:pt idx="1">
                  <c:v>1325364</c:v>
                </c:pt>
                <c:pt idx="2">
                  <c:v>687822</c:v>
                </c:pt>
                <c:pt idx="3">
                  <c:v>398770</c:v>
                </c:pt>
                <c:pt idx="4">
                  <c:v>1157120</c:v>
                </c:pt>
                <c:pt idx="5">
                  <c:v>1092698</c:v>
                </c:pt>
                <c:pt idx="6">
                  <c:v>1097270</c:v>
                </c:pt>
                <c:pt idx="7">
                  <c:v>1095441</c:v>
                </c:pt>
                <c:pt idx="8">
                  <c:v>1010380</c:v>
                </c:pt>
                <c:pt idx="9">
                  <c:v>1051706</c:v>
                </c:pt>
                <c:pt idx="10">
                  <c:v>1012281</c:v>
                </c:pt>
                <c:pt idx="11">
                  <c:v>1007286</c:v>
                </c:pt>
                <c:pt idx="12">
                  <c:v>1006522</c:v>
                </c:pt>
                <c:pt idx="13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7-466A-8208-686683239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3.9327309327852555E-2</c:v>
                </c:pt>
                <c:pt idx="1">
                  <c:v>0.92689969207149514</c:v>
                </c:pt>
                <c:pt idx="2">
                  <c:v>0.72485894124432626</c:v>
                </c:pt>
                <c:pt idx="3">
                  <c:v>-0.65537714325221241</c:v>
                </c:pt>
                <c:pt idx="4">
                  <c:v>5.8956820640286622E-2</c:v>
                </c:pt>
                <c:pt idx="5">
                  <c:v>-4.1667046396967056E-3</c:v>
                </c:pt>
                <c:pt idx="6">
                  <c:v>1.6696472014468E-3</c:v>
                </c:pt>
                <c:pt idx="7">
                  <c:v>8.4187137512619081E-2</c:v>
                </c:pt>
                <c:pt idx="8">
                  <c:v>-3.9294251435287086E-2</c:v>
                </c:pt>
                <c:pt idx="9">
                  <c:v>3.8946695630956318E-2</c:v>
                </c:pt>
                <c:pt idx="10">
                  <c:v>4.958869675544042E-3</c:v>
                </c:pt>
                <c:pt idx="11">
                  <c:v>7.590494792959479E-4</c:v>
                </c:pt>
                <c:pt idx="12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7-466A-8208-686683239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5-4DB5-80F0-BD0C6CAACC3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35-4DB5-80F0-BD0C6CAACC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35-4DB5-80F0-BD0C6CAACC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35-4DB5-80F0-BD0C6CAACC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35-4DB5-80F0-BD0C6CAACC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35-4DB5-80F0-BD0C6CAACC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35-4DB5-80F0-BD0C6CAACC3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35-4DB5-80F0-BD0C6CAACC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1888332</c:v>
                </c:pt>
                <c:pt idx="1">
                  <c:v>181512</c:v>
                </c:pt>
                <c:pt idx="2">
                  <c:v>1706820</c:v>
                </c:pt>
                <c:pt idx="3">
                  <c:v>883653</c:v>
                </c:pt>
                <c:pt idx="4">
                  <c:v>182538</c:v>
                </c:pt>
                <c:pt idx="5">
                  <c:v>65334</c:v>
                </c:pt>
                <c:pt idx="6">
                  <c:v>70878</c:v>
                </c:pt>
                <c:pt idx="7">
                  <c:v>80226</c:v>
                </c:pt>
                <c:pt idx="8">
                  <c:v>24590</c:v>
                </c:pt>
                <c:pt idx="9">
                  <c:v>25667</c:v>
                </c:pt>
                <c:pt idx="10">
                  <c:v>373934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35-4DB5-80F0-BD0C6CAACC3F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35-4DB5-80F0-BD0C6CAACC3F}"/>
                </c:ext>
              </c:extLst>
            </c:dLbl>
            <c:dLbl>
              <c:idx val="1"/>
              <c:layout>
                <c:manualLayout>
                  <c:x val="-6.2897073420679376E-3"/>
                  <c:y val="-0.20050232182515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35-4DB5-80F0-BD0C6CAACC3F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35-4DB5-80F0-BD0C6CAACC3F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35-4DB5-80F0-BD0C6CAACC3F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35-4DB5-80F0-BD0C6CAACC3F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35-4DB5-80F0-BD0C6CAACC3F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35-4DB5-80F0-BD0C6CAACC3F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35-4DB5-80F0-BD0C6CAACC3F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35-4DB5-80F0-BD0C6CAACC3F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35-4DB5-80F0-BD0C6CAACC3F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35-4DB5-80F0-BD0C6CAACC3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7.4717893467968199E-2</c:v>
                </c:pt>
                <c:pt idx="1">
                  <c:v>-0.12401065595922933</c:v>
                </c:pt>
                <c:pt idx="2">
                  <c:v>0.10128716429620854</c:v>
                </c:pt>
                <c:pt idx="3">
                  <c:v>0.12757296692387299</c:v>
                </c:pt>
                <c:pt idx="4">
                  <c:v>7.819892616022539E-2</c:v>
                </c:pt>
                <c:pt idx="5">
                  <c:v>3.415854121818418E-2</c:v>
                </c:pt>
                <c:pt idx="6">
                  <c:v>-6.6178311221195996E-2</c:v>
                </c:pt>
                <c:pt idx="7">
                  <c:v>-3.1005036657688501E-2</c:v>
                </c:pt>
                <c:pt idx="8">
                  <c:v>7.5489853044086841E-2</c:v>
                </c:pt>
                <c:pt idx="9">
                  <c:v>0.30256280131946212</c:v>
                </c:pt>
                <c:pt idx="10">
                  <c:v>0.12486387947994437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D35-4DB5-80F0-BD0C6CAACC3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D35-4DB5-80F0-BD0C6CAACC3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D35-4DB5-80F0-BD0C6CAACC3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D35-4DB5-80F0-BD0C6CAACC3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D35-4DB5-80F0-BD0C6CAACC3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D35-4DB5-80F0-BD0C6CAACC3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D35-4DB5-80F0-BD0C6CAACC3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D35-4DB5-80F0-BD0C6CAACC3F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35-4DB5-80F0-BD0C6CAACC3F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35-4DB5-80F0-BD0C6CAACC3F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35-4DB5-80F0-BD0C6CAACC3F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35-4DB5-80F0-BD0C6CAACC3F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35-4DB5-80F0-BD0C6CAACC3F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35-4DB5-80F0-BD0C6CAACC3F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35-4DB5-80F0-BD0C6CAACC3F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35-4DB5-80F0-BD0C6CAACC3F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35-4DB5-80F0-BD0C6CAACC3F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35-4DB5-80F0-BD0C6CAACC3F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35-4DB5-80F0-BD0C6CAACC3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9.6122927536047689E-2</c:v>
                </c:pt>
                <c:pt idx="2">
                  <c:v>0.90387707246395232</c:v>
                </c:pt>
                <c:pt idx="3">
                  <c:v>0.46795425804360674</c:v>
                </c:pt>
                <c:pt idx="4">
                  <c:v>9.6666264195067395E-2</c:v>
                </c:pt>
                <c:pt idx="5">
                  <c:v>3.4598788772313344E-2</c:v>
                </c:pt>
                <c:pt idx="6">
                  <c:v>3.753471317543737E-2</c:v>
                </c:pt>
                <c:pt idx="7">
                  <c:v>4.2485113846505808E-2</c:v>
                </c:pt>
                <c:pt idx="8">
                  <c:v>1.3022074508084383E-2</c:v>
                </c:pt>
                <c:pt idx="9">
                  <c:v>1.3592419129686941E-2</c:v>
                </c:pt>
                <c:pt idx="10">
                  <c:v>0.19802344079325035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D35-4DB5-80F0-BD0C6CAA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9-43F0-8713-15A90F869CB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B9-43F0-8713-15A90F869C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B9-43F0-8713-15A90F869C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B9-43F0-8713-15A90F869C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B9-43F0-8713-15A90F869C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B9-43F0-8713-15A90F869C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B9-43F0-8713-15A90F869CB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B9-43F0-8713-15A90F869C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210914</c:v>
                </c:pt>
                <c:pt idx="1">
                  <c:v>29634</c:v>
                </c:pt>
                <c:pt idx="2">
                  <c:v>181280</c:v>
                </c:pt>
                <c:pt idx="3">
                  <c:v>101712</c:v>
                </c:pt>
                <c:pt idx="4">
                  <c:v>17415</c:v>
                </c:pt>
                <c:pt idx="5">
                  <c:v>6722</c:v>
                </c:pt>
                <c:pt idx="6">
                  <c:v>8555</c:v>
                </c:pt>
                <c:pt idx="7">
                  <c:v>7845</c:v>
                </c:pt>
                <c:pt idx="8">
                  <c:v>653</c:v>
                </c:pt>
                <c:pt idx="9">
                  <c:v>265</c:v>
                </c:pt>
                <c:pt idx="10">
                  <c:v>38113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B9-43F0-8713-15A90F869CB3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9-43F0-8713-15A90F869CB3}"/>
                </c:ext>
              </c:extLst>
            </c:dLbl>
            <c:dLbl>
              <c:idx val="1"/>
              <c:layout>
                <c:manualLayout>
                  <c:x val="-1.3124612406742737E-2"/>
                  <c:y val="-0.16966544595459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9-43F0-8713-15A90F869CB3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9-43F0-8713-15A90F869CB3}"/>
                </c:ext>
              </c:extLst>
            </c:dLbl>
            <c:dLbl>
              <c:idx val="3"/>
              <c:layout>
                <c:manualLayout>
                  <c:x val="-7.7536399835462094E-3"/>
                  <c:y val="-0.295780320692996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9-43F0-8713-15A90F869CB3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9-43F0-8713-15A90F869CB3}"/>
                </c:ext>
              </c:extLst>
            </c:dLbl>
            <c:dLbl>
              <c:idx val="5"/>
              <c:layout>
                <c:manualLayout>
                  <c:x val="-5.3036329885971893E-3"/>
                  <c:y val="0.21369434083897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B9-43F0-8713-15A90F869CB3}"/>
                </c:ext>
              </c:extLst>
            </c:dLbl>
            <c:dLbl>
              <c:idx val="6"/>
              <c:layout>
                <c:manualLayout>
                  <c:x val="-6.4950711709962266E-3"/>
                  <c:y val="0.22353671956418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9-43F0-8713-15A90F869CB3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9-43F0-8713-15A90F869CB3}"/>
                </c:ext>
              </c:extLst>
            </c:dLbl>
            <c:dLbl>
              <c:idx val="8"/>
              <c:layout>
                <c:manualLayout>
                  <c:x val="-5.1018234892476148E-3"/>
                  <c:y val="0.174038583522924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9-43F0-8713-15A90F869CB3}"/>
                </c:ext>
              </c:extLst>
            </c:dLbl>
            <c:dLbl>
              <c:idx val="9"/>
              <c:layout>
                <c:manualLayout>
                  <c:x val="-6.3604967040216849E-3"/>
                  <c:y val="0.16908769862413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9-43F0-8713-15A90F869CB3}"/>
                </c:ext>
              </c:extLst>
            </c:dLbl>
            <c:dLbl>
              <c:idx val="10"/>
              <c:layout>
                <c:manualLayout>
                  <c:x val="-3.977724741447892E-3"/>
                  <c:y val="-0.165273137850249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9-43F0-8713-15A90F869CB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3.8310064391627208E-2</c:v>
                </c:pt>
                <c:pt idx="1">
                  <c:v>7.8220650251665802E-3</c:v>
                </c:pt>
                <c:pt idx="2">
                  <c:v>4.3470252348498883E-2</c:v>
                </c:pt>
                <c:pt idx="3">
                  <c:v>6.819017212951195E-2</c:v>
                </c:pt>
                <c:pt idx="4">
                  <c:v>-2.3487626031164499E-3</c:v>
                </c:pt>
                <c:pt idx="5">
                  <c:v>-0.16765725606736004</c:v>
                </c:pt>
                <c:pt idx="6">
                  <c:v>-0.13244092891187509</c:v>
                </c:pt>
                <c:pt idx="7">
                  <c:v>-9.9697122665320936E-3</c:v>
                </c:pt>
                <c:pt idx="8">
                  <c:v>-0.10425240054869689</c:v>
                </c:pt>
                <c:pt idx="9">
                  <c:v>-0.43617021276595747</c:v>
                </c:pt>
                <c:pt idx="10">
                  <c:v>0.12120142382255161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B9-43F0-8713-15A90F869CB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5B9-43F0-8713-15A90F869CB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5B9-43F0-8713-15A90F869CB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5B9-43F0-8713-15A90F869CB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5B9-43F0-8713-15A90F869CB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5B9-43F0-8713-15A90F869CB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5B9-43F0-8713-15A90F869CB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5B9-43F0-8713-15A90F869CB3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9-43F0-8713-15A90F869CB3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B9-43F0-8713-15A90F869CB3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B9-43F0-8713-15A90F869CB3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9-43F0-8713-15A90F869CB3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9-43F0-8713-15A90F869CB3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B9-43F0-8713-15A90F869CB3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B9-43F0-8713-15A90F869CB3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B9-43F0-8713-15A90F869CB3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B9-43F0-8713-15A90F869CB3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B9-43F0-8713-15A90F869CB3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B9-43F0-8713-15A90F869CB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0.14050276415979973</c:v>
                </c:pt>
                <c:pt idx="2">
                  <c:v>0.85949723584020032</c:v>
                </c:pt>
                <c:pt idx="3">
                  <c:v>0.4822439477701812</c:v>
                </c:pt>
                <c:pt idx="4">
                  <c:v>8.256919882037228E-2</c:v>
                </c:pt>
                <c:pt idx="5">
                  <c:v>3.1870809903562593E-2</c:v>
                </c:pt>
                <c:pt idx="6">
                  <c:v>4.056155589481969E-2</c:v>
                </c:pt>
                <c:pt idx="7">
                  <c:v>3.7195254938031615E-2</c:v>
                </c:pt>
                <c:pt idx="8">
                  <c:v>3.0960486264543841E-3</c:v>
                </c:pt>
                <c:pt idx="9">
                  <c:v>1.2564362726039998E-3</c:v>
                </c:pt>
                <c:pt idx="10">
                  <c:v>0.1807039836141745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5B9-43F0-8713-15A90F86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5-4F7A-9B18-F998F12FC5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45-4F7A-9B18-F998F12FC5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45-4F7A-9B18-F998F12FC5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045-4F7A-9B18-F998F12FC5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045-4F7A-9B18-F998F12FC5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045-4F7A-9B18-F998F12FC5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045-4F7A-9B18-F998F12FC5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045-4F7A-9B18-F998F12FC5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1301111</c:v>
                </c:pt>
                <c:pt idx="1">
                  <c:v>116116</c:v>
                </c:pt>
                <c:pt idx="2">
                  <c:v>1184995</c:v>
                </c:pt>
                <c:pt idx="3">
                  <c:v>620558</c:v>
                </c:pt>
                <c:pt idx="4">
                  <c:v>119692</c:v>
                </c:pt>
                <c:pt idx="5">
                  <c:v>41894</c:v>
                </c:pt>
                <c:pt idx="6">
                  <c:v>48668</c:v>
                </c:pt>
                <c:pt idx="7">
                  <c:v>53658</c:v>
                </c:pt>
                <c:pt idx="8">
                  <c:v>15469</c:v>
                </c:pt>
                <c:pt idx="9">
                  <c:v>13798</c:v>
                </c:pt>
                <c:pt idx="10">
                  <c:v>271258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45-4F7A-9B18-F998F12FC51C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5-4F7A-9B18-F998F12FC51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5-4F7A-9B18-F998F12FC51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5-4F7A-9B18-F998F12FC51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45-4F7A-9B18-F998F12FC51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45-4F7A-9B18-F998F12FC51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45-4F7A-9B18-F998F12FC51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45-4F7A-9B18-F998F12FC51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45-4F7A-9B18-F998F12FC51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45-4F7A-9B18-F998F12FC51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45-4F7A-9B18-F998F12FC51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45-4F7A-9B18-F998F12FC51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4.3401310355335676E-2</c:v>
                </c:pt>
                <c:pt idx="1">
                  <c:v>-0.11295472949229191</c:v>
                </c:pt>
                <c:pt idx="2">
                  <c:v>6.1739755288113374E-2</c:v>
                </c:pt>
                <c:pt idx="3">
                  <c:v>7.7280957431849373E-2</c:v>
                </c:pt>
                <c:pt idx="4">
                  <c:v>1.6285428023163018E-2</c:v>
                </c:pt>
                <c:pt idx="5">
                  <c:v>-5.5718342875174631E-2</c:v>
                </c:pt>
                <c:pt idx="6">
                  <c:v>9.1024072653382859E-3</c:v>
                </c:pt>
                <c:pt idx="7">
                  <c:v>3.2420679968445221E-2</c:v>
                </c:pt>
                <c:pt idx="8">
                  <c:v>-5.6768292682926824E-2</c:v>
                </c:pt>
                <c:pt idx="9">
                  <c:v>-4.4195067885840933E-2</c:v>
                </c:pt>
                <c:pt idx="10">
                  <c:v>9.879328712799107E-2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45-4F7A-9B18-F998F12FC5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045-4F7A-9B18-F998F12FC5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045-4F7A-9B18-F998F12FC5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045-4F7A-9B18-F998F12FC5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045-4F7A-9B18-F998F12FC5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045-4F7A-9B18-F998F12FC5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045-4F7A-9B18-F998F12FC5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045-4F7A-9B18-F998F12FC51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45-4F7A-9B18-F998F12FC51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45-4F7A-9B18-F998F12FC51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45-4F7A-9B18-F998F12FC51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45-4F7A-9B18-F998F12FC51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45-4F7A-9B18-F998F12FC51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45-4F7A-9B18-F998F12FC51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45-4F7A-9B18-F998F12FC51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45-4F7A-9B18-F998F12FC51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45-4F7A-9B18-F998F12FC51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45-4F7A-9B18-F998F12FC51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45-4F7A-9B18-F998F12FC51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8.9243730934562851E-2</c:v>
                </c:pt>
                <c:pt idx="2">
                  <c:v>0.91075626906543716</c:v>
                </c:pt>
                <c:pt idx="3">
                  <c:v>0.47694470341116169</c:v>
                </c:pt>
                <c:pt idx="4">
                  <c:v>9.1992151322984744E-2</c:v>
                </c:pt>
                <c:pt idx="5">
                  <c:v>3.2198636396126079E-2</c:v>
                </c:pt>
                <c:pt idx="6">
                  <c:v>3.7404956225871581E-2</c:v>
                </c:pt>
                <c:pt idx="7">
                  <c:v>4.1240140157142627E-2</c:v>
                </c:pt>
                <c:pt idx="8">
                  <c:v>1.1889070186940237E-2</c:v>
                </c:pt>
                <c:pt idx="9">
                  <c:v>1.0604783143021618E-2</c:v>
                </c:pt>
                <c:pt idx="10">
                  <c:v>0.20848182822218858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045-4F7A-9B18-F998F12F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0-4CA1-8115-5340A506FA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D0-4CA1-8115-5340A506FA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D0-4CA1-8115-5340A506FA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D0-4CA1-8115-5340A506FA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D0-4CA1-8115-5340A506FA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D0-4CA1-8115-5340A506FA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D0-4CA1-8115-5340A506FA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D0-4CA1-8115-5340A506FA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1059130</c:v>
                </c:pt>
                <c:pt idx="1">
                  <c:v>91647</c:v>
                </c:pt>
                <c:pt idx="2">
                  <c:v>967483</c:v>
                </c:pt>
                <c:pt idx="3">
                  <c:v>491622</c:v>
                </c:pt>
                <c:pt idx="4">
                  <c:v>109017</c:v>
                </c:pt>
                <c:pt idx="5">
                  <c:v>30373</c:v>
                </c:pt>
                <c:pt idx="6">
                  <c:v>41482</c:v>
                </c:pt>
                <c:pt idx="7">
                  <c:v>50092</c:v>
                </c:pt>
                <c:pt idx="8">
                  <c:v>13575</c:v>
                </c:pt>
                <c:pt idx="9">
                  <c:v>11584</c:v>
                </c:pt>
                <c:pt idx="10">
                  <c:v>219738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D0-4CA1-8115-5340A506FA1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D0-4CA1-8115-5340A506FA1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D0-4CA1-8115-5340A506FA1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D0-4CA1-8115-5340A506FA1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D0-4CA1-8115-5340A506FA1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D0-4CA1-8115-5340A506FA1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D0-4CA1-8115-5340A506FA1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D0-4CA1-8115-5340A506FA1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D0-4CA1-8115-5340A506FA1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D0-4CA1-8115-5340A506FA1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D0-4CA1-8115-5340A506FA1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D0-4CA1-8115-5340A506FA1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3.8650919814026796E-2</c:v>
                </c:pt>
                <c:pt idx="1">
                  <c:v>-0.10037105387152501</c:v>
                </c:pt>
                <c:pt idx="2">
                  <c:v>5.4081026752883066E-2</c:v>
                </c:pt>
                <c:pt idx="3">
                  <c:v>5.713112268924192E-2</c:v>
                </c:pt>
                <c:pt idx="4">
                  <c:v>1.0548855662362522E-2</c:v>
                </c:pt>
                <c:pt idx="5">
                  <c:v>-8.1193090722086136E-2</c:v>
                </c:pt>
                <c:pt idx="6">
                  <c:v>6.3941111595578137E-2</c:v>
                </c:pt>
                <c:pt idx="7">
                  <c:v>3.5193949038004435E-2</c:v>
                </c:pt>
                <c:pt idx="8">
                  <c:v>-2.5764317496770439E-2</c:v>
                </c:pt>
                <c:pt idx="9">
                  <c:v>-6.948349265001208E-2</c:v>
                </c:pt>
                <c:pt idx="10">
                  <c:v>0.10925566016305299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D0-4CA1-8115-5340A506FA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FD0-4CA1-8115-5340A506FA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FD0-4CA1-8115-5340A506FA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FD0-4CA1-8115-5340A506FA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FD0-4CA1-8115-5340A506FA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FD0-4CA1-8115-5340A506FA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FD0-4CA1-8115-5340A506FA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FD0-4CA1-8115-5340A506FA1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D0-4CA1-8115-5340A506FA1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D0-4CA1-8115-5340A506FA1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D0-4CA1-8115-5340A506FA1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D0-4CA1-8115-5340A506FA1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D0-4CA1-8115-5340A506FA1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D0-4CA1-8115-5340A506FA1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D0-4CA1-8115-5340A506FA1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D0-4CA1-8115-5340A506FA1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D0-4CA1-8115-5340A506FA1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D0-4CA1-8115-5340A506FA1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D0-4CA1-8115-5340A506FA1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8.6530454240744764E-2</c:v>
                </c:pt>
                <c:pt idx="2">
                  <c:v>0.91346954575925521</c:v>
                </c:pt>
                <c:pt idx="3">
                  <c:v>0.46417531370086768</c:v>
                </c:pt>
                <c:pt idx="4">
                  <c:v>0.10293070727861547</c:v>
                </c:pt>
                <c:pt idx="5">
                  <c:v>2.8677310622869715E-2</c:v>
                </c:pt>
                <c:pt idx="6">
                  <c:v>3.9166108032064051E-2</c:v>
                </c:pt>
                <c:pt idx="7">
                  <c:v>4.7295421714048325E-2</c:v>
                </c:pt>
                <c:pt idx="8">
                  <c:v>1.2817123488145931E-2</c:v>
                </c:pt>
                <c:pt idx="9">
                  <c:v>1.0937278709884528E-2</c:v>
                </c:pt>
                <c:pt idx="10">
                  <c:v>0.20747028221275954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FD0-4CA1-8115-5340A506F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5-4CDB-AD73-4B2E388C2CD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5-4CDB-AD73-4B2E388C2C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05-4CDB-AD73-4B2E388C2C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05-4CDB-AD73-4B2E388C2C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05-4CDB-AD73-4B2E388C2C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05-4CDB-AD73-4B2E388C2C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05-4CDB-AD73-4B2E388C2C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E05-4CDB-AD73-4B2E388C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241981</c:v>
                </c:pt>
                <c:pt idx="1">
                  <c:v>24469</c:v>
                </c:pt>
                <c:pt idx="2">
                  <c:v>217512</c:v>
                </c:pt>
                <c:pt idx="3">
                  <c:v>128936</c:v>
                </c:pt>
                <c:pt idx="4">
                  <c:v>10675</c:v>
                </c:pt>
                <c:pt idx="5">
                  <c:v>11521</c:v>
                </c:pt>
                <c:pt idx="6">
                  <c:v>7186</c:v>
                </c:pt>
                <c:pt idx="7">
                  <c:v>3566</c:v>
                </c:pt>
                <c:pt idx="8">
                  <c:v>1894</c:v>
                </c:pt>
                <c:pt idx="9">
                  <c:v>2214</c:v>
                </c:pt>
                <c:pt idx="10">
                  <c:v>51520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05-4CDB-AD73-4B2E388C2CDB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5-4CDB-AD73-4B2E388C2CDB}"/>
                </c:ext>
              </c:extLst>
            </c:dLbl>
            <c:dLbl>
              <c:idx val="1"/>
              <c:layout>
                <c:manualLayout>
                  <c:x val="-2.517346429548335E-3"/>
                  <c:y val="0.26489508360327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5-4CDB-AD73-4B2E388C2CDB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5-4CDB-AD73-4B2E388C2CDB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5-4CDB-AD73-4B2E388C2CD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5-4CDB-AD73-4B2E388C2CDB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5-4CDB-AD73-4B2E388C2CDB}"/>
                </c:ext>
              </c:extLst>
            </c:dLbl>
            <c:dLbl>
              <c:idx val="6"/>
              <c:layout>
                <c:manualLayout>
                  <c:x val="-1.0472795912444119E-2"/>
                  <c:y val="0.247405916365717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5-4CDB-AD73-4B2E388C2CD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5-4CDB-AD73-4B2E388C2CDB}"/>
                </c:ext>
              </c:extLst>
            </c:dLbl>
            <c:dLbl>
              <c:idx val="8"/>
              <c:layout>
                <c:manualLayout>
                  <c:x val="-5.1018234892476148E-3"/>
                  <c:y val="0.23132465584659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5-4CDB-AD73-4B2E388C2CD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5-4CDB-AD73-4B2E388C2CD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05-4CDB-AD73-4B2E388C2CD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6.4715122341853171E-2</c:v>
                </c:pt>
                <c:pt idx="1">
                  <c:v>-0.15711333103685843</c:v>
                </c:pt>
                <c:pt idx="2">
                  <c:v>9.7198892268579362E-2</c:v>
                </c:pt>
                <c:pt idx="3">
                  <c:v>0.16171117598298923</c:v>
                </c:pt>
                <c:pt idx="4">
                  <c:v>7.8827690752905522E-2</c:v>
                </c:pt>
                <c:pt idx="5">
                  <c:v>1.8746131399770105E-2</c:v>
                </c:pt>
                <c:pt idx="6">
                  <c:v>-0.22229437229437232</c:v>
                </c:pt>
                <c:pt idx="7">
                  <c:v>-5.0223214285713969E-3</c:v>
                </c:pt>
                <c:pt idx="8">
                  <c:v>-0.2319545823195458</c:v>
                </c:pt>
                <c:pt idx="9">
                  <c:v>0.11424257674886773</c:v>
                </c:pt>
                <c:pt idx="10">
                  <c:v>5.6300487964899393E-2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05-4CDB-AD73-4B2E388C2CD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8E05-4CDB-AD73-4B2E388C2CD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E05-4CDB-AD73-4B2E388C2CD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E05-4CDB-AD73-4B2E388C2C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E05-4CDB-AD73-4B2E388C2C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E05-4CDB-AD73-4B2E388C2C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E05-4CDB-AD73-4B2E388C2CD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E05-4CDB-AD73-4B2E388C2CD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05-4CDB-AD73-4B2E388C2CD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05-4CDB-AD73-4B2E388C2CD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05-4CDB-AD73-4B2E388C2CD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05-4CDB-AD73-4B2E388C2CD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05-4CDB-AD73-4B2E388C2CD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05-4CDB-AD73-4B2E388C2CD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05-4CDB-AD73-4B2E388C2CD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05-4CDB-AD73-4B2E388C2CD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05-4CDB-AD73-4B2E388C2CD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05-4CDB-AD73-4B2E388C2CD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05-4CDB-AD73-4B2E388C2CD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0.10111950938296808</c:v>
                </c:pt>
                <c:pt idx="2">
                  <c:v>0.8988804906170319</c:v>
                </c:pt>
                <c:pt idx="3">
                  <c:v>0.53283522260012151</c:v>
                </c:pt>
                <c:pt idx="4">
                  <c:v>4.4115033824969729E-2</c:v>
                </c:pt>
                <c:pt idx="5">
                  <c:v>4.7611176084072719E-2</c:v>
                </c:pt>
                <c:pt idx="6">
                  <c:v>2.9696546423066274E-2</c:v>
                </c:pt>
                <c:pt idx="7">
                  <c:v>1.4736694203263893E-2</c:v>
                </c:pt>
                <c:pt idx="8">
                  <c:v>7.8270608022943944E-3</c:v>
                </c:pt>
                <c:pt idx="9">
                  <c:v>9.1494786780780303E-3</c:v>
                </c:pt>
                <c:pt idx="10">
                  <c:v>0.21290927800116538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E05-4CDB-AD73-4B2E388C2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8F-4D6F-98F0-B948378423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8F-4D6F-98F0-B948378423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8F-4D6F-98F0-B948378423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8F-4D6F-98F0-B948378423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8F-4D6F-98F0-B948378423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8F-4D6F-98F0-B948378423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8F-4D6F-98F0-B948378423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8F-4D6F-98F0-B948378423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210914</c:v>
                </c:pt>
                <c:pt idx="1">
                  <c:v>29634</c:v>
                </c:pt>
                <c:pt idx="2">
                  <c:v>181280</c:v>
                </c:pt>
                <c:pt idx="3">
                  <c:v>101712</c:v>
                </c:pt>
                <c:pt idx="4">
                  <c:v>17415</c:v>
                </c:pt>
                <c:pt idx="5">
                  <c:v>6722</c:v>
                </c:pt>
                <c:pt idx="6">
                  <c:v>8555</c:v>
                </c:pt>
                <c:pt idx="7">
                  <c:v>7845</c:v>
                </c:pt>
                <c:pt idx="8">
                  <c:v>653</c:v>
                </c:pt>
                <c:pt idx="9">
                  <c:v>265</c:v>
                </c:pt>
                <c:pt idx="10">
                  <c:v>38113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F-4D6F-98F0-B94837842318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F-4D6F-98F0-B94837842318}"/>
                </c:ext>
              </c:extLst>
            </c:dLbl>
            <c:dLbl>
              <c:idx val="1"/>
              <c:layout>
                <c:manualLayout>
                  <c:x val="-5.1691629238469535E-3"/>
                  <c:y val="-0.1782085509987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F-4D6F-98F0-B94837842318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F-4D6F-98F0-B94837842318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F-4D6F-98F0-B94837842318}"/>
                </c:ext>
              </c:extLst>
            </c:dLbl>
            <c:dLbl>
              <c:idx val="4"/>
              <c:layout>
                <c:manualLayout>
                  <c:x val="-3.8432546766976809E-3"/>
                  <c:y val="0.25343617762065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F-4D6F-98F0-B94837842318}"/>
                </c:ext>
              </c:extLst>
            </c:dLbl>
            <c:dLbl>
              <c:idx val="5"/>
              <c:layout>
                <c:manualLayout>
                  <c:x val="-3.977724741447892E-3"/>
                  <c:y val="0.23995045732065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F-4D6F-98F0-B94837842318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F-4D6F-98F0-B94837842318}"/>
                </c:ext>
              </c:extLst>
            </c:dLbl>
            <c:dLbl>
              <c:idx val="7"/>
              <c:layout>
                <c:manualLayout>
                  <c:x val="-5.2363979562220593E-3"/>
                  <c:y val="0.20674896840902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F-4D6F-98F0-B94837842318}"/>
                </c:ext>
              </c:extLst>
            </c:dLbl>
            <c:dLbl>
              <c:idx val="8"/>
              <c:layout>
                <c:manualLayout>
                  <c:x val="-3.7759152420983179E-3"/>
                  <c:y val="0.1907470212839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F-4D6F-98F0-B94837842318}"/>
                </c:ext>
              </c:extLst>
            </c:dLbl>
            <c:dLbl>
              <c:idx val="9"/>
              <c:layout>
                <c:manualLayout>
                  <c:x val="-1.0568637154245934E-3"/>
                  <c:y val="0.1905699757455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F-4D6F-98F0-B94837842318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F-4D6F-98F0-B9483784231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3.8310064391627208E-2</c:v>
                </c:pt>
                <c:pt idx="1">
                  <c:v>7.8220650251665802E-3</c:v>
                </c:pt>
                <c:pt idx="2">
                  <c:v>4.3470252348498883E-2</c:v>
                </c:pt>
                <c:pt idx="3">
                  <c:v>6.819017212951195E-2</c:v>
                </c:pt>
                <c:pt idx="4">
                  <c:v>-2.3487626031164499E-3</c:v>
                </c:pt>
                <c:pt idx="5">
                  <c:v>-0.16765725606736004</c:v>
                </c:pt>
                <c:pt idx="6">
                  <c:v>-0.13244092891187509</c:v>
                </c:pt>
                <c:pt idx="7">
                  <c:v>-9.9697122665320936E-3</c:v>
                </c:pt>
                <c:pt idx="8">
                  <c:v>-0.10425240054869689</c:v>
                </c:pt>
                <c:pt idx="9">
                  <c:v>-0.43617021276595747</c:v>
                </c:pt>
                <c:pt idx="10">
                  <c:v>0.12120142382255161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F-4D6F-98F0-B948378423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8F-4D6F-98F0-B948378423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8F-4D6F-98F0-B948378423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8F-4D6F-98F0-B948378423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8F-4D6F-98F0-B948378423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8F-4D6F-98F0-B948378423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8F-4D6F-98F0-B948378423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8F-4D6F-98F0-B9483784231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F-4D6F-98F0-B9483784231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8F-4D6F-98F0-B9483784231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8F-4D6F-98F0-B9483784231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F-4D6F-98F0-B9483784231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F-4D6F-98F0-B9483784231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F-4D6F-98F0-B9483784231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8F-4D6F-98F0-B9483784231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8F-4D6F-98F0-B9483784231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8F-4D6F-98F0-B9483784231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8F-4D6F-98F0-B9483784231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8F-4D6F-98F0-B9483784231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0.14050276415979973</c:v>
                </c:pt>
                <c:pt idx="2">
                  <c:v>0.85949723584020032</c:v>
                </c:pt>
                <c:pt idx="3">
                  <c:v>0.4822439477701812</c:v>
                </c:pt>
                <c:pt idx="4">
                  <c:v>8.256919882037228E-2</c:v>
                </c:pt>
                <c:pt idx="5">
                  <c:v>3.1870809903562593E-2</c:v>
                </c:pt>
                <c:pt idx="6">
                  <c:v>4.056155589481969E-2</c:v>
                </c:pt>
                <c:pt idx="7">
                  <c:v>3.7195254938031615E-2</c:v>
                </c:pt>
                <c:pt idx="8">
                  <c:v>3.0960486264543841E-3</c:v>
                </c:pt>
                <c:pt idx="9">
                  <c:v>1.2564362726039998E-3</c:v>
                </c:pt>
                <c:pt idx="10">
                  <c:v>0.1807039836141745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8F-4D6F-98F0-B94837842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4-4295-B31B-56582569514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14-4295-B31B-5658256951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14-4295-B31B-5658256951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14-4295-B31B-5658256951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14-4295-B31B-56582569514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14-4295-B31B-5658256951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14-4295-B31B-56582569514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14-4295-B31B-5658256951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1565928</c:v>
                </c:pt>
                <c:pt idx="1">
                  <c:v>129895</c:v>
                </c:pt>
                <c:pt idx="2">
                  <c:v>49049</c:v>
                </c:pt>
                <c:pt idx="3">
                  <c:v>80846</c:v>
                </c:pt>
                <c:pt idx="4">
                  <c:v>1436033</c:v>
                </c:pt>
                <c:pt idx="5">
                  <c:v>747733</c:v>
                </c:pt>
                <c:pt idx="6">
                  <c:v>145894</c:v>
                </c:pt>
                <c:pt idx="7">
                  <c:v>51784</c:v>
                </c:pt>
                <c:pt idx="8">
                  <c:v>59128</c:v>
                </c:pt>
                <c:pt idx="9">
                  <c:v>66230</c:v>
                </c:pt>
                <c:pt idx="10">
                  <c:v>19429</c:v>
                </c:pt>
                <c:pt idx="11">
                  <c:v>17817</c:v>
                </c:pt>
                <c:pt idx="12">
                  <c:v>328018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4-4295-B31B-565825695142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14-4295-B31B-565825695142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14-4295-B31B-565825695142}"/>
                </c:ext>
              </c:extLst>
            </c:dLbl>
            <c:dLbl>
              <c:idx val="2"/>
              <c:layout>
                <c:manualLayout>
                  <c:x val="2.4308037055885426E-17"/>
                  <c:y val="-0.1288936627282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69-4C61-902D-ADB25A3E1A87}"/>
                </c:ext>
              </c:extLst>
            </c:dLbl>
            <c:dLbl>
              <c:idx val="3"/>
              <c:layout>
                <c:manualLayout>
                  <c:x val="-7.9554494828958325E-3"/>
                  <c:y val="-0.13128058240840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69-4C61-902D-ADB25A3E1A87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14-4295-B31B-565825695142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14-4295-B31B-565825695142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14-4295-B31B-565825695142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14-4295-B31B-565825695142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14-4295-B31B-565825695142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14-4295-B31B-565825695142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14-4295-B31B-565825695142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14-4295-B31B-565825695142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14-4295-B31B-56582569514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4.1988892925727939E-2</c:v>
                </c:pt>
                <c:pt idx="1">
                  <c:v>-0.1051474944543187</c:v>
                </c:pt>
                <c:pt idx="2">
                  <c:v>-0.1860032859252867</c:v>
                </c:pt>
                <c:pt idx="3">
                  <c:v>-4.7761510465129997E-2</c:v>
                </c:pt>
                <c:pt idx="4">
                  <c:v>5.7720296861972109E-2</c:v>
                </c:pt>
                <c:pt idx="5">
                  <c:v>6.9351009667639074E-2</c:v>
                </c:pt>
                <c:pt idx="6">
                  <c:v>8.8999840948225106E-3</c:v>
                </c:pt>
                <c:pt idx="7">
                  <c:v>-2.9644342840010496E-2</c:v>
                </c:pt>
                <c:pt idx="8">
                  <c:v>-2.1529398136656219E-2</c:v>
                </c:pt>
                <c:pt idx="9">
                  <c:v>4.5049309664694226E-2</c:v>
                </c:pt>
                <c:pt idx="10">
                  <c:v>-1.5006337135614722E-2</c:v>
                </c:pt>
                <c:pt idx="11">
                  <c:v>2.8142061124556417E-3</c:v>
                </c:pt>
                <c:pt idx="12">
                  <c:v>9.64670960927132E-2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14-4295-B31B-56582569514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814-4295-B31B-5658256951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814-4295-B31B-5658256951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814-4295-B31B-5658256951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814-4295-B31B-5658256951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814-4295-B31B-5658256951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814-4295-B31B-5658256951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814-4295-B31B-56582569514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14-4295-B31B-56582569514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14-4295-B31B-565825695142}"/>
                </c:ext>
              </c:extLst>
            </c:dLbl>
            <c:dLbl>
              <c:idx val="2"/>
              <c:layout>
                <c:manualLayout>
                  <c:x val="0"/>
                  <c:y val="5.4899152643513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69-4C61-902D-ADB25A3E1A87}"/>
                </c:ext>
              </c:extLst>
            </c:dLbl>
            <c:dLbl>
              <c:idx val="3"/>
              <c:layout>
                <c:manualLayout>
                  <c:x val="-1.3259082471493459E-3"/>
                  <c:y val="5.9672992003819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69-4C61-902D-ADB25A3E1A87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14-4295-B31B-565825695142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14-4295-B31B-565825695142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14-4295-B31B-565825695142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14-4295-B31B-565825695142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14-4295-B31B-565825695142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14-4295-B31B-565825695142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14-4295-B31B-565825695142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14-4295-B31B-565825695142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14-4295-B31B-5658256951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8.2950812553323011E-2</c:v>
                </c:pt>
                <c:pt idx="2">
                  <c:v>3.1322640632264066E-2</c:v>
                </c:pt>
                <c:pt idx="3">
                  <c:v>5.1628171921058952E-2</c:v>
                </c:pt>
                <c:pt idx="4">
                  <c:v>0.91704918744667696</c:v>
                </c:pt>
                <c:pt idx="5">
                  <c:v>0.47750151986553663</c:v>
                </c:pt>
                <c:pt idx="6">
                  <c:v>9.3167757393698813E-2</c:v>
                </c:pt>
                <c:pt idx="7">
                  <c:v>3.3069208801426372E-2</c:v>
                </c:pt>
                <c:pt idx="8">
                  <c:v>3.7759079600083782E-2</c:v>
                </c:pt>
                <c:pt idx="9">
                  <c:v>4.2294409449221165E-2</c:v>
                </c:pt>
                <c:pt idx="10">
                  <c:v>1.2407339290184479E-2</c:v>
                </c:pt>
                <c:pt idx="11">
                  <c:v>1.1377917758670896E-2</c:v>
                </c:pt>
                <c:pt idx="12">
                  <c:v>0.20947195528785487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14-4295-B31B-565825695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1-4FBA-AFAA-CC4BBFA30B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1-4FBA-AFAA-CC4BBFA30B9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1-4FBA-AFAA-CC4BBFA30B9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1-4FBA-AFAA-CC4BBFA30B9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1-4FBA-AFAA-CC4BBFA30B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D1-4FBA-AFAA-CC4BBFA30B9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D1-4FBA-AFAA-CC4BBFA30B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D1-4FBA-AFAA-CC4BBFA30B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12">
                  <c:v>9249706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D1-4FBA-AFAA-CC4BBFA3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D1-4FBA-AFAA-CC4BBFA30B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D1-4FBA-AFAA-CC4BBFA30B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D1-4FBA-AFAA-CC4BBFA30B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D1-4FBA-AFAA-CC4BBFA30B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D1-4FBA-AFAA-CC4BBFA30B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D1-4FBA-AFAA-CC4BBFA30B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D1-4FBA-AFAA-CC4BBFA30B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D1-4FBA-AFAA-CC4BBFA30B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D1-4FBA-AFAA-CC4BBFA30B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D1-4FBA-AFAA-CC4BBFA30B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D1-4FBA-AFAA-CC4BBFA30B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D1-4FBA-AFAA-CC4BBFA30B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D1-4FBA-AFAA-CC4BBFA30B9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12">
                  <c:v>3.0651089115265373E-2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D1-4FBA-AFAA-CC4BBFA30B9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12">
                  <c:v>5.2652506883428263E-2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D1-4FBA-AFAA-CC4BBFA3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6F-4590-9E72-9145FE7D1F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4575</c:v>
                </c:pt>
                <c:pt idx="1">
                  <c:v>3757</c:v>
                </c:pt>
                <c:pt idx="2">
                  <c:v>5536</c:v>
                </c:pt>
                <c:pt idx="3">
                  <c:v>10567</c:v>
                </c:pt>
                <c:pt idx="4">
                  <c:v>9680</c:v>
                </c:pt>
                <c:pt idx="5">
                  <c:v>12636</c:v>
                </c:pt>
                <c:pt idx="6">
                  <c:v>12964</c:v>
                </c:pt>
                <c:pt idx="7">
                  <c:v>18294</c:v>
                </c:pt>
                <c:pt idx="8">
                  <c:v>10523</c:v>
                </c:pt>
                <c:pt idx="9">
                  <c:v>8914</c:v>
                </c:pt>
                <c:pt idx="10">
                  <c:v>5780</c:v>
                </c:pt>
                <c:pt idx="11">
                  <c:v>6694</c:v>
                </c:pt>
                <c:pt idx="12">
                  <c:v>109920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F-4590-9E72-9145FE7D1FFB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F-4590-9E72-9145FE7D1FFB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4732</c:v>
                </c:pt>
                <c:pt idx="1">
                  <c:v>5268</c:v>
                </c:pt>
                <c:pt idx="2">
                  <c:v>4697</c:v>
                </c:pt>
                <c:pt idx="3">
                  <c:v>9381</c:v>
                </c:pt>
                <c:pt idx="4">
                  <c:v>11407</c:v>
                </c:pt>
                <c:pt idx="5">
                  <c:v>13024</c:v>
                </c:pt>
                <c:pt idx="6">
                  <c:v>17927</c:v>
                </c:pt>
                <c:pt idx="7">
                  <c:v>19833</c:v>
                </c:pt>
                <c:pt idx="8">
                  <c:v>11662</c:v>
                </c:pt>
                <c:pt idx="9">
                  <c:v>8162</c:v>
                </c:pt>
                <c:pt idx="10">
                  <c:v>5890</c:v>
                </c:pt>
                <c:pt idx="11">
                  <c:v>8414</c:v>
                </c:pt>
                <c:pt idx="12">
                  <c:v>120397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F-4590-9E72-9145FE7D1FFB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6F-4590-9E72-9145FE7D1F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F-4590-9E72-9145FE7D1FFB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6F-4590-9E72-9145FE7D1F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6F-4590-9E72-9145FE7D1F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12">
                  <c:v>71166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6F-4590-9E72-9145FE7D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F-4590-9E72-9145FE7D1F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F-4590-9E72-9145FE7D1F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F-4590-9E72-9145FE7D1F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F-4590-9E72-9145FE7D1F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F-4590-9E72-9145FE7D1F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F-4590-9E72-9145FE7D1F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F-4590-9E72-9145FE7D1F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F-4590-9E72-9145FE7D1F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F-4590-9E72-9145FE7D1F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F-4590-9E72-9145FE7D1F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F-4590-9E72-9145FE7D1F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F-4590-9E72-9145FE7D1F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F-4590-9E72-9145FE7D1FF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1.6890516890516905E-2</c:v>
                </c:pt>
                <c:pt idx="1">
                  <c:v>0.17275419545903259</c:v>
                </c:pt>
                <c:pt idx="2">
                  <c:v>0.3359660951647081</c:v>
                </c:pt>
                <c:pt idx="3">
                  <c:v>-0.47431876102724957</c:v>
                </c:pt>
                <c:pt idx="4">
                  <c:v>0.10555421976436641</c:v>
                </c:pt>
                <c:pt idx="5">
                  <c:v>-0.1338163536891912</c:v>
                </c:pt>
                <c:pt idx="6">
                  <c:v>-0.13854166666666667</c:v>
                </c:pt>
                <c:pt idx="7">
                  <c:v>0.10271883289124673</c:v>
                </c:pt>
                <c:pt idx="12">
                  <c:v>-4.7602478487212774E-2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6F-4590-9E72-9145FE7D1FFB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9.2240437158469968E-2</c:v>
                </c:pt>
                <c:pt idx="1">
                  <c:v>0.26483896726111267</c:v>
                </c:pt>
                <c:pt idx="2">
                  <c:v>0.25270953757225434</c:v>
                </c:pt>
                <c:pt idx="3">
                  <c:v>-0.49247657802592981</c:v>
                </c:pt>
                <c:pt idx="4">
                  <c:v>-5.0000000000000044E-2</c:v>
                </c:pt>
                <c:pt idx="5">
                  <c:v>-7.2807850585628331E-2</c:v>
                </c:pt>
                <c:pt idx="6">
                  <c:v>-0.10691144708423328</c:v>
                </c:pt>
                <c:pt idx="7">
                  <c:v>-9.1013447031813688E-2</c:v>
                </c:pt>
                <c:pt idx="12">
                  <c:v>-8.7720647617582581E-2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6F-4590-9E72-9145FE7D1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A-4DF6-9F0F-FC4C464988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49730</c:v>
                </c:pt>
                <c:pt idx="1">
                  <c:v>38806</c:v>
                </c:pt>
                <c:pt idx="2">
                  <c:v>54279</c:v>
                </c:pt>
                <c:pt idx="3">
                  <c:v>74199</c:v>
                </c:pt>
                <c:pt idx="4">
                  <c:v>79372</c:v>
                </c:pt>
                <c:pt idx="5">
                  <c:v>104444</c:v>
                </c:pt>
                <c:pt idx="6">
                  <c:v>132915</c:v>
                </c:pt>
                <c:pt idx="7">
                  <c:v>192488</c:v>
                </c:pt>
                <c:pt idx="8">
                  <c:v>109655</c:v>
                </c:pt>
                <c:pt idx="9">
                  <c:v>76048</c:v>
                </c:pt>
                <c:pt idx="10">
                  <c:v>45987</c:v>
                </c:pt>
                <c:pt idx="11">
                  <c:v>55656</c:v>
                </c:pt>
                <c:pt idx="12">
                  <c:v>1013579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A-4DF6-9F0F-FC4C464988AE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A-4DF6-9F0F-FC4C464988A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44512</c:v>
                </c:pt>
                <c:pt idx="1">
                  <c:v>38037</c:v>
                </c:pt>
                <c:pt idx="2">
                  <c:v>39226</c:v>
                </c:pt>
                <c:pt idx="3">
                  <c:v>70700</c:v>
                </c:pt>
                <c:pt idx="4">
                  <c:v>79634</c:v>
                </c:pt>
                <c:pt idx="5">
                  <c:v>87469</c:v>
                </c:pt>
                <c:pt idx="6">
                  <c:v>131999</c:v>
                </c:pt>
                <c:pt idx="7">
                  <c:v>165148</c:v>
                </c:pt>
                <c:pt idx="8">
                  <c:v>90471</c:v>
                </c:pt>
                <c:pt idx="9">
                  <c:v>58177</c:v>
                </c:pt>
                <c:pt idx="10">
                  <c:v>48949</c:v>
                </c:pt>
                <c:pt idx="11">
                  <c:v>69802</c:v>
                </c:pt>
                <c:pt idx="12">
                  <c:v>924124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A-4DF6-9F0F-FC4C464988A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A-4DF6-9F0F-FC4C464988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A-4DF6-9F0F-FC4C464988A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0A-4DF6-9F0F-FC4C464988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0A-4DF6-9F0F-FC4C464988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12">
                  <c:v>527175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0A-4DF6-9F0F-FC4C4649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A-4DF6-9F0F-FC4C464988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A-4DF6-9F0F-FC4C464988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A-4DF6-9F0F-FC4C464988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A-4DF6-9F0F-FC4C464988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A-4DF6-9F0F-FC4C464988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A-4DF6-9F0F-FC4C464988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A-4DF6-9F0F-FC4C464988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A-4DF6-9F0F-FC4C464988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A-4DF6-9F0F-FC4C464988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A-4DF6-9F0F-FC4C464988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0A-4DF6-9F0F-FC4C464988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0A-4DF6-9F0F-FC4C464988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0A-4DF6-9F0F-FC4C464988A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-0.17349853171889451</c:v>
                </c:pt>
                <c:pt idx="1">
                  <c:v>0.2482521771127193</c:v>
                </c:pt>
                <c:pt idx="2">
                  <c:v>0.23830460780865281</c:v>
                </c:pt>
                <c:pt idx="3">
                  <c:v>-0.4654217114713729</c:v>
                </c:pt>
                <c:pt idx="4">
                  <c:v>3.634314692210161E-2</c:v>
                </c:pt>
                <c:pt idx="5">
                  <c:v>-0.13892438701047427</c:v>
                </c:pt>
                <c:pt idx="6">
                  <c:v>-0.13465207812917679</c:v>
                </c:pt>
                <c:pt idx="7">
                  <c:v>5.2857338423861755E-3</c:v>
                </c:pt>
                <c:pt idx="12">
                  <c:v>-8.4322093514045848E-2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0A-4DF6-9F0F-FC4C464988AE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-0.17369796903277701</c:v>
                </c:pt>
                <c:pt idx="1">
                  <c:v>4.9013039220739074E-2</c:v>
                </c:pt>
                <c:pt idx="2">
                  <c:v>-9.1969269883380278E-2</c:v>
                </c:pt>
                <c:pt idx="3">
                  <c:v>-0.47337565196296449</c:v>
                </c:pt>
                <c:pt idx="4">
                  <c:v>-0.25847906062591341</c:v>
                </c:pt>
                <c:pt idx="5">
                  <c:v>-0.3097066370495194</c:v>
                </c:pt>
                <c:pt idx="6">
                  <c:v>-0.29369145694616861</c:v>
                </c:pt>
                <c:pt idx="7">
                  <c:v>-0.31330264743776237</c:v>
                </c:pt>
                <c:pt idx="12">
                  <c:v>-0.27409660535943703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0A-4DF6-9F0F-FC4C4649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4-42C7-9998-AFBEFB1B0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32515</c:v>
                </c:pt>
                <c:pt idx="1">
                  <c:v>25675</c:v>
                </c:pt>
                <c:pt idx="2">
                  <c:v>28454</c:v>
                </c:pt>
                <c:pt idx="3">
                  <c:v>47066</c:v>
                </c:pt>
                <c:pt idx="4">
                  <c:v>44206</c:v>
                </c:pt>
                <c:pt idx="5">
                  <c:v>59890</c:v>
                </c:pt>
                <c:pt idx="6">
                  <c:v>78337</c:v>
                </c:pt>
                <c:pt idx="7">
                  <c:v>113973</c:v>
                </c:pt>
                <c:pt idx="8">
                  <c:v>62330</c:v>
                </c:pt>
                <c:pt idx="9">
                  <c:v>46379</c:v>
                </c:pt>
                <c:pt idx="10">
                  <c:v>29955</c:v>
                </c:pt>
                <c:pt idx="11">
                  <c:v>35447</c:v>
                </c:pt>
                <c:pt idx="12">
                  <c:v>604227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4-42C7-9998-AFBEFB1B026F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4-42C7-9998-AFBEFB1B026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30162</c:v>
                </c:pt>
                <c:pt idx="1">
                  <c:v>26209</c:v>
                </c:pt>
                <c:pt idx="2">
                  <c:v>27580</c:v>
                </c:pt>
                <c:pt idx="3">
                  <c:v>45950</c:v>
                </c:pt>
                <c:pt idx="4">
                  <c:v>53768</c:v>
                </c:pt>
                <c:pt idx="5">
                  <c:v>59477</c:v>
                </c:pt>
                <c:pt idx="6">
                  <c:v>95238</c:v>
                </c:pt>
                <c:pt idx="7">
                  <c:v>115097</c:v>
                </c:pt>
                <c:pt idx="8">
                  <c:v>63414</c:v>
                </c:pt>
                <c:pt idx="9">
                  <c:v>42541</c:v>
                </c:pt>
                <c:pt idx="10">
                  <c:v>32686</c:v>
                </c:pt>
                <c:pt idx="11">
                  <c:v>45431</c:v>
                </c:pt>
                <c:pt idx="12">
                  <c:v>637553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4-42C7-9998-AFBEFB1B026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4-42C7-9998-AFBEFB1B0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34-42C7-9998-AFBEFB1B026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34-42C7-9998-AFBEFB1B02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34-42C7-9998-AFBEFB1B02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12">
                  <c:v>364940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34-42C7-9998-AFBEFB1B0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34-42C7-9998-AFBEFB1B02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34-42C7-9998-AFBEFB1B02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34-42C7-9998-AFBEFB1B02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34-42C7-9998-AFBEFB1B02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34-42C7-9998-AFBEFB1B02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34-42C7-9998-AFBEFB1B02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34-42C7-9998-AFBEFB1B02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34-42C7-9998-AFBEFB1B02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34-42C7-9998-AFBEFB1B02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34-42C7-9998-AFBEFB1B02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34-42C7-9998-AFBEFB1B02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34-42C7-9998-AFBEFB1B02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34-42C7-9998-AFBEFB1B026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-3.597768825534553E-2</c:v>
                </c:pt>
                <c:pt idx="1">
                  <c:v>0.11976833627437666</c:v>
                </c:pt>
                <c:pt idx="2">
                  <c:v>0.28462331513230743</c:v>
                </c:pt>
                <c:pt idx="3">
                  <c:v>-0.47131669625143569</c:v>
                </c:pt>
                <c:pt idx="4">
                  <c:v>6.8097705403404873E-2</c:v>
                </c:pt>
                <c:pt idx="5">
                  <c:v>-0.11319534282018107</c:v>
                </c:pt>
                <c:pt idx="6">
                  <c:v>-0.14666877170824122</c:v>
                </c:pt>
                <c:pt idx="7">
                  <c:v>5.711590508383213E-2</c:v>
                </c:pt>
                <c:pt idx="12">
                  <c:v>-6.0716032224023886E-2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34-42C7-9998-AFBEFB1B026F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-4.3241580808857427E-2</c:v>
                </c:pt>
                <c:pt idx="1">
                  <c:v>-3.610516066212266E-2</c:v>
                </c:pt>
                <c:pt idx="2">
                  <c:v>0.18236451816967736</c:v>
                </c:pt>
                <c:pt idx="3">
                  <c:v>-0.46211702715335912</c:v>
                </c:pt>
                <c:pt idx="4">
                  <c:v>-8.6006424467266918E-2</c:v>
                </c:pt>
                <c:pt idx="5">
                  <c:v>-0.15299716146268161</c:v>
                </c:pt>
                <c:pt idx="6">
                  <c:v>-0.17203875563271509</c:v>
                </c:pt>
                <c:pt idx="7">
                  <c:v>-0.17407631632053211</c:v>
                </c:pt>
                <c:pt idx="12">
                  <c:v>-0.15153121483506771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34-42C7-9998-AFBEFB1B0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3-4029-A2A8-22A3E89D58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17215</c:v>
                </c:pt>
                <c:pt idx="1">
                  <c:v>13131</c:v>
                </c:pt>
                <c:pt idx="2">
                  <c:v>25825</c:v>
                </c:pt>
                <c:pt idx="3">
                  <c:v>27133</c:v>
                </c:pt>
                <c:pt idx="4">
                  <c:v>35166</c:v>
                </c:pt>
                <c:pt idx="5">
                  <c:v>44554</c:v>
                </c:pt>
                <c:pt idx="6">
                  <c:v>54578</c:v>
                </c:pt>
                <c:pt idx="7">
                  <c:v>78515</c:v>
                </c:pt>
                <c:pt idx="8">
                  <c:v>47325</c:v>
                </c:pt>
                <c:pt idx="9">
                  <c:v>29669</c:v>
                </c:pt>
                <c:pt idx="10">
                  <c:v>16032</c:v>
                </c:pt>
                <c:pt idx="11">
                  <c:v>20209</c:v>
                </c:pt>
                <c:pt idx="12">
                  <c:v>409352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3-4029-A2A8-22A3E89D582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3-4029-A2A8-22A3E89D582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14350</c:v>
                </c:pt>
                <c:pt idx="1">
                  <c:v>11828</c:v>
                </c:pt>
                <c:pt idx="2">
                  <c:v>11646</c:v>
                </c:pt>
                <c:pt idx="3">
                  <c:v>24750</c:v>
                </c:pt>
                <c:pt idx="4">
                  <c:v>25866</c:v>
                </c:pt>
                <c:pt idx="5">
                  <c:v>27992</c:v>
                </c:pt>
                <c:pt idx="6">
                  <c:v>36761</c:v>
                </c:pt>
                <c:pt idx="7">
                  <c:v>50051</c:v>
                </c:pt>
                <c:pt idx="8">
                  <c:v>27057</c:v>
                </c:pt>
                <c:pt idx="9">
                  <c:v>15636</c:v>
                </c:pt>
                <c:pt idx="10">
                  <c:v>16263</c:v>
                </c:pt>
                <c:pt idx="11">
                  <c:v>24371</c:v>
                </c:pt>
                <c:pt idx="12">
                  <c:v>286571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3-4029-A2A8-22A3E89D582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3-4029-A2A8-22A3E89D58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3-4029-A2A8-22A3E89D582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13-4029-A2A8-22A3E89D58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13-4029-A2A8-22A3E89D582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12">
                  <c:v>162235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13-4029-A2A8-22A3E89D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13-4029-A2A8-22A3E89D58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13-4029-A2A8-22A3E89D58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13-4029-A2A8-22A3E89D58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13-4029-A2A8-22A3E89D58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13-4029-A2A8-22A3E89D58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13-4029-A2A8-22A3E89D58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13-4029-A2A8-22A3E89D58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13-4029-A2A8-22A3E89D58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13-4029-A2A8-22A3E89D58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13-4029-A2A8-22A3E89D58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13-4029-A2A8-22A3E89D58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13-4029-A2A8-22A3E89D58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13-4029-A2A8-22A3E89D582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-0.42784273269142592</c:v>
                </c:pt>
                <c:pt idx="1">
                  <c:v>0.51840928551041765</c:v>
                </c:pt>
                <c:pt idx="2">
                  <c:v>0.14919562183207224</c:v>
                </c:pt>
                <c:pt idx="3">
                  <c:v>-0.4542245140817136</c:v>
                </c:pt>
                <c:pt idx="4">
                  <c:v>-2.6998523518245054E-2</c:v>
                </c:pt>
                <c:pt idx="5">
                  <c:v>-0.19440569985297995</c:v>
                </c:pt>
                <c:pt idx="6">
                  <c:v>-0.10653037347208971</c:v>
                </c:pt>
                <c:pt idx="7">
                  <c:v>-0.1034661514173284</c:v>
                </c:pt>
                <c:pt idx="12">
                  <c:v>-0.13331837534924218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13-4029-A2A8-22A3E89D582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-0.42009875108916639</c:v>
                </c:pt>
                <c:pt idx="1">
                  <c:v>0.21544436828878233</c:v>
                </c:pt>
                <c:pt idx="2">
                  <c:v>-0.3942303969022265</c:v>
                </c:pt>
                <c:pt idx="3">
                  <c:v>-0.49290531824715289</c:v>
                </c:pt>
                <c:pt idx="4">
                  <c:v>-0.47528863106409602</c:v>
                </c:pt>
                <c:pt idx="5">
                  <c:v>-0.52035731920815187</c:v>
                </c:pt>
                <c:pt idx="6">
                  <c:v>-0.46830224632635864</c:v>
                </c:pt>
                <c:pt idx="7">
                  <c:v>-0.51540469973890346</c:v>
                </c:pt>
                <c:pt idx="12">
                  <c:v>-0.45212534234778823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13-4029-A2A8-22A3E89D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0-46E8-A754-8D870E53E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1059399</c:v>
                </c:pt>
                <c:pt idx="1">
                  <c:v>976914</c:v>
                </c:pt>
                <c:pt idx="2">
                  <c:v>1063787</c:v>
                </c:pt>
                <c:pt idx="3">
                  <c:v>971252</c:v>
                </c:pt>
                <c:pt idx="4">
                  <c:v>904390</c:v>
                </c:pt>
                <c:pt idx="5">
                  <c:v>955559</c:v>
                </c:pt>
                <c:pt idx="6">
                  <c:v>1050150</c:v>
                </c:pt>
                <c:pt idx="7">
                  <c:v>1079362</c:v>
                </c:pt>
                <c:pt idx="8">
                  <c:v>951062</c:v>
                </c:pt>
                <c:pt idx="9">
                  <c:v>1083071</c:v>
                </c:pt>
                <c:pt idx="10">
                  <c:v>978510</c:v>
                </c:pt>
                <c:pt idx="11">
                  <c:v>1018910</c:v>
                </c:pt>
                <c:pt idx="12">
                  <c:v>12092366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0-46E8-A754-8D870E53E61C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0-46E8-A754-8D870E53E61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741846</c:v>
                </c:pt>
                <c:pt idx="1">
                  <c:v>874447</c:v>
                </c:pt>
                <c:pt idx="2">
                  <c:v>1017822</c:v>
                </c:pt>
                <c:pt idx="3">
                  <c:v>1046375</c:v>
                </c:pt>
                <c:pt idx="4">
                  <c:v>916073</c:v>
                </c:pt>
                <c:pt idx="5">
                  <c:v>942395</c:v>
                </c:pt>
                <c:pt idx="6">
                  <c:v>1047957</c:v>
                </c:pt>
                <c:pt idx="7">
                  <c:v>1076405</c:v>
                </c:pt>
                <c:pt idx="8">
                  <c:v>923259</c:v>
                </c:pt>
                <c:pt idx="9">
                  <c:v>1066955</c:v>
                </c:pt>
                <c:pt idx="10">
                  <c:v>1015209</c:v>
                </c:pt>
                <c:pt idx="11">
                  <c:v>1039520</c:v>
                </c:pt>
                <c:pt idx="12">
                  <c:v>11708263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0-46E8-A754-8D870E53E61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0-46E8-A754-8D870E53E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0-46E8-A754-8D870E53E61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20-46E8-A754-8D870E53E6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20-46E8-A754-8D870E53E6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12">
                  <c:v>8722531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20-46E8-A754-8D870E53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20-46E8-A754-8D870E53E6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20-46E8-A754-8D870E53E6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0-46E8-A754-8D870E53E6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0-46E8-A754-8D870E53E6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0-46E8-A754-8D870E53E6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0-46E8-A754-8D870E53E6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0-46E8-A754-8D870E53E6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0-46E8-A754-8D870E53E6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0-46E8-A754-8D870E53E6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0-46E8-A754-8D870E53E6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0-46E8-A754-8D870E53E6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0-46E8-A754-8D870E53E6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0-46E8-A754-8D870E53E61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6.4640537051577018E-2</c:v>
                </c:pt>
                <c:pt idx="1">
                  <c:v>2.7647281790928124E-2</c:v>
                </c:pt>
                <c:pt idx="2">
                  <c:v>8.6083792596175934E-2</c:v>
                </c:pt>
                <c:pt idx="3">
                  <c:v>1.9213023577599575E-2</c:v>
                </c:pt>
                <c:pt idx="4">
                  <c:v>4.8804557712833097E-2</c:v>
                </c:pt>
                <c:pt idx="5">
                  <c:v>1.7834371642739821E-3</c:v>
                </c:pt>
                <c:pt idx="6">
                  <c:v>3.1112488661795501E-2</c:v>
                </c:pt>
                <c:pt idx="7">
                  <c:v>2.7788836062440092E-2</c:v>
                </c:pt>
                <c:pt idx="12">
                  <c:v>3.8532174975708156E-2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20-46E8-A754-8D870E53E61C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6.1062923412236625E-2</c:v>
                </c:pt>
                <c:pt idx="1">
                  <c:v>9.8987218936364973E-2</c:v>
                </c:pt>
                <c:pt idx="2">
                  <c:v>8.0582861042671095E-2</c:v>
                </c:pt>
                <c:pt idx="3">
                  <c:v>8.6028136878997463E-2</c:v>
                </c:pt>
                <c:pt idx="4">
                  <c:v>0.13868684969979772</c:v>
                </c:pt>
                <c:pt idx="5">
                  <c:v>3.3421274876799911E-2</c:v>
                </c:pt>
                <c:pt idx="6">
                  <c:v>7.7068990144265159E-2</c:v>
                </c:pt>
                <c:pt idx="7">
                  <c:v>8.5931318686409242E-2</c:v>
                </c:pt>
                <c:pt idx="12">
                  <c:v>8.2090727076784997E-2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20-46E8-A754-8D870E53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D3-4951-9B79-9CEAA9E57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453772</c:v>
                </c:pt>
                <c:pt idx="1">
                  <c:v>421449</c:v>
                </c:pt>
                <c:pt idx="2">
                  <c:v>488430</c:v>
                </c:pt>
                <c:pt idx="3">
                  <c:v>463768</c:v>
                </c:pt>
                <c:pt idx="4">
                  <c:v>451101</c:v>
                </c:pt>
                <c:pt idx="5">
                  <c:v>482201</c:v>
                </c:pt>
                <c:pt idx="6">
                  <c:v>492814</c:v>
                </c:pt>
                <c:pt idx="7">
                  <c:v>529315</c:v>
                </c:pt>
                <c:pt idx="8">
                  <c:v>493327</c:v>
                </c:pt>
                <c:pt idx="9">
                  <c:v>521682</c:v>
                </c:pt>
                <c:pt idx="10">
                  <c:v>411956</c:v>
                </c:pt>
                <c:pt idx="11">
                  <c:v>440250</c:v>
                </c:pt>
                <c:pt idx="12">
                  <c:v>5650065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3-4951-9B79-9CEAA9E57DEF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D3-4951-9B79-9CEAA9E57DE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287804</c:v>
                </c:pt>
                <c:pt idx="1">
                  <c:v>387845</c:v>
                </c:pt>
                <c:pt idx="2">
                  <c:v>471283</c:v>
                </c:pt>
                <c:pt idx="3">
                  <c:v>499381</c:v>
                </c:pt>
                <c:pt idx="4">
                  <c:v>490237</c:v>
                </c:pt>
                <c:pt idx="5">
                  <c:v>521079</c:v>
                </c:pt>
                <c:pt idx="6">
                  <c:v>562174</c:v>
                </c:pt>
                <c:pt idx="7">
                  <c:v>591418</c:v>
                </c:pt>
                <c:pt idx="8">
                  <c:v>521203</c:v>
                </c:pt>
                <c:pt idx="9">
                  <c:v>572438</c:v>
                </c:pt>
                <c:pt idx="10">
                  <c:v>445764</c:v>
                </c:pt>
                <c:pt idx="11">
                  <c:v>489037</c:v>
                </c:pt>
                <c:pt idx="12">
                  <c:v>5839663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3-4951-9B79-9CEAA9E57DE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D3-4951-9B79-9CEAA9E57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D3-4951-9B79-9CEAA9E57DE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D3-4951-9B79-9CEAA9E57D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D3-4951-9B79-9CEAA9E57D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12">
                  <c:v>4463058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D3-4951-9B79-9CEAA9E5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D3-4951-9B79-9CEAA9E57D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D3-4951-9B79-9CEAA9E57D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D3-4951-9B79-9CEAA9E57D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D3-4951-9B79-9CEAA9E57D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D3-4951-9B79-9CEAA9E57D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D3-4951-9B79-9CEAA9E57D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D3-4951-9B79-9CEAA9E57D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D3-4951-9B79-9CEAA9E57D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D3-4951-9B79-9CEAA9E57D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D3-4951-9B79-9CEAA9E57D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D3-4951-9B79-9CEAA9E57D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D3-4951-9B79-9CEAA9E57D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D3-4951-9B79-9CEAA9E57DE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9.3509438680373869E-2</c:v>
                </c:pt>
                <c:pt idx="1">
                  <c:v>1.5551392509592032E-2</c:v>
                </c:pt>
                <c:pt idx="2">
                  <c:v>3.9950725732816883E-2</c:v>
                </c:pt>
                <c:pt idx="3">
                  <c:v>6.7467831901879327E-2</c:v>
                </c:pt>
                <c:pt idx="4">
                  <c:v>7.5202246095366965E-2</c:v>
                </c:pt>
                <c:pt idx="5">
                  <c:v>1.749886457748917E-2</c:v>
                </c:pt>
                <c:pt idx="6">
                  <c:v>5.0566336089101327E-2</c:v>
                </c:pt>
                <c:pt idx="7">
                  <c:v>7.1166326177369843E-2</c:v>
                </c:pt>
                <c:pt idx="12">
                  <c:v>5.4017767632132507E-2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D3-4951-9B79-9CEAA9E57DEF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0.11788960094496792</c:v>
                </c:pt>
                <c:pt idx="1">
                  <c:v>9.7190881933519879E-2</c:v>
                </c:pt>
                <c:pt idx="2">
                  <c:v>8.1993325553303409E-2</c:v>
                </c:pt>
                <c:pt idx="3">
                  <c:v>0.16202282175570537</c:v>
                </c:pt>
                <c:pt idx="4">
                  <c:v>0.29548593330540163</c:v>
                </c:pt>
                <c:pt idx="5">
                  <c:v>0.18475490511218351</c:v>
                </c:pt>
                <c:pt idx="6">
                  <c:v>0.24028538150296064</c:v>
                </c:pt>
                <c:pt idx="7">
                  <c:v>0.24515458658832645</c:v>
                </c:pt>
                <c:pt idx="12">
                  <c:v>0.17981363257861127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D3-4951-9B79-9CEAA9E57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A-4DE7-90FA-616FF90E5E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155896</c:v>
                </c:pt>
                <c:pt idx="1">
                  <c:v>138102</c:v>
                </c:pt>
                <c:pt idx="2">
                  <c:v>152215</c:v>
                </c:pt>
                <c:pt idx="3">
                  <c:v>135917</c:v>
                </c:pt>
                <c:pt idx="4">
                  <c:v>138172</c:v>
                </c:pt>
                <c:pt idx="5">
                  <c:v>153690</c:v>
                </c:pt>
                <c:pt idx="6">
                  <c:v>161985</c:v>
                </c:pt>
                <c:pt idx="7">
                  <c:v>153414</c:v>
                </c:pt>
                <c:pt idx="8">
                  <c:v>156073</c:v>
                </c:pt>
                <c:pt idx="9">
                  <c:v>161015</c:v>
                </c:pt>
                <c:pt idx="10">
                  <c:v>156127</c:v>
                </c:pt>
                <c:pt idx="11">
                  <c:v>151225</c:v>
                </c:pt>
                <c:pt idx="12">
                  <c:v>1813831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A-4DE7-90FA-616FF90E5EE1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A-4DE7-90FA-616FF90E5EE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89583</c:v>
                </c:pt>
                <c:pt idx="1">
                  <c:v>91975</c:v>
                </c:pt>
                <c:pt idx="2">
                  <c:v>129712</c:v>
                </c:pt>
                <c:pt idx="3">
                  <c:v>128074</c:v>
                </c:pt>
                <c:pt idx="4">
                  <c:v>110814</c:v>
                </c:pt>
                <c:pt idx="5">
                  <c:v>119906</c:v>
                </c:pt>
                <c:pt idx="6">
                  <c:v>113982</c:v>
                </c:pt>
                <c:pt idx="7">
                  <c:v>122390</c:v>
                </c:pt>
                <c:pt idx="8">
                  <c:v>113401</c:v>
                </c:pt>
                <c:pt idx="9">
                  <c:v>119919</c:v>
                </c:pt>
                <c:pt idx="10">
                  <c:v>151513</c:v>
                </c:pt>
                <c:pt idx="11">
                  <c:v>129270</c:v>
                </c:pt>
                <c:pt idx="12">
                  <c:v>1420539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A-4DE7-90FA-616FF90E5EE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A-4DE7-90FA-616FF90E5E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A-4DE7-90FA-616FF90E5EE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3A-4DE7-90FA-616FF90E5E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3A-4DE7-90FA-616FF90E5E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12">
                  <c:v>947608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3A-4DE7-90FA-616FF90E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3A-4DE7-90FA-616FF90E5E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3A-4DE7-90FA-616FF90E5E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3A-4DE7-90FA-616FF90E5E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3A-4DE7-90FA-616FF90E5E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3A-4DE7-90FA-616FF90E5E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3A-4DE7-90FA-616FF90E5E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3A-4DE7-90FA-616FF90E5E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3A-4DE7-90FA-616FF90E5E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3A-4DE7-90FA-616FF90E5E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3A-4DE7-90FA-616FF90E5E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3A-4DE7-90FA-616FF90E5E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3A-4DE7-90FA-616FF90E5E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3A-4DE7-90FA-616FF90E5EE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3.1130154628637774E-2</c:v>
                </c:pt>
                <c:pt idx="1">
                  <c:v>3.1356532610960608E-2</c:v>
                </c:pt>
                <c:pt idx="2">
                  <c:v>8.764919369925539E-2</c:v>
                </c:pt>
                <c:pt idx="3">
                  <c:v>-3.9769114526131522E-2</c:v>
                </c:pt>
                <c:pt idx="4">
                  <c:v>-2.6878121620925843E-2</c:v>
                </c:pt>
                <c:pt idx="5">
                  <c:v>-0.15218621942461241</c:v>
                </c:pt>
                <c:pt idx="6">
                  <c:v>-7.7217138458906986E-2</c:v>
                </c:pt>
                <c:pt idx="7">
                  <c:v>-1.4375236717969919E-2</c:v>
                </c:pt>
                <c:pt idx="12">
                  <c:v>-1.8007533795862063E-2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3A-4DE7-90FA-616FF90E5EE1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-0.1911274182788526</c:v>
                </c:pt>
                <c:pt idx="1">
                  <c:v>-0.10401732053120161</c:v>
                </c:pt>
                <c:pt idx="2">
                  <c:v>-4.5113819268797428E-2</c:v>
                </c:pt>
                <c:pt idx="3">
                  <c:v>-0.14445580758845467</c:v>
                </c:pt>
                <c:pt idx="4">
                  <c:v>-0.17932721535477525</c:v>
                </c:pt>
                <c:pt idx="5">
                  <c:v>-0.34710781443164818</c:v>
                </c:pt>
                <c:pt idx="6">
                  <c:v>-0.33388276692286323</c:v>
                </c:pt>
                <c:pt idx="7">
                  <c:v>-0.25364047609735751</c:v>
                </c:pt>
                <c:pt idx="12">
                  <c:v>-0.20328302467397186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3A-4DE7-90FA-616FF90E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9D-47D5-A5E0-FC42D463D6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40267</c:v>
                </c:pt>
                <c:pt idx="1">
                  <c:v>46517</c:v>
                </c:pt>
                <c:pt idx="2">
                  <c:v>35668</c:v>
                </c:pt>
                <c:pt idx="3">
                  <c:v>37332</c:v>
                </c:pt>
                <c:pt idx="4">
                  <c:v>33165</c:v>
                </c:pt>
                <c:pt idx="5">
                  <c:v>25762</c:v>
                </c:pt>
                <c:pt idx="6">
                  <c:v>33884</c:v>
                </c:pt>
                <c:pt idx="7">
                  <c:v>50559</c:v>
                </c:pt>
                <c:pt idx="8">
                  <c:v>27743</c:v>
                </c:pt>
                <c:pt idx="9">
                  <c:v>36634</c:v>
                </c:pt>
                <c:pt idx="10">
                  <c:v>30266</c:v>
                </c:pt>
                <c:pt idx="11">
                  <c:v>30743</c:v>
                </c:pt>
                <c:pt idx="12">
                  <c:v>428540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D-47D5-A5E0-FC42D463D68C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9D-47D5-A5E0-FC42D463D68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32383</c:v>
                </c:pt>
                <c:pt idx="1">
                  <c:v>48271</c:v>
                </c:pt>
                <c:pt idx="2">
                  <c:v>39560</c:v>
                </c:pt>
                <c:pt idx="3">
                  <c:v>44208</c:v>
                </c:pt>
                <c:pt idx="4">
                  <c:v>38263</c:v>
                </c:pt>
                <c:pt idx="5">
                  <c:v>29144</c:v>
                </c:pt>
                <c:pt idx="6">
                  <c:v>36769</c:v>
                </c:pt>
                <c:pt idx="7">
                  <c:v>50961</c:v>
                </c:pt>
                <c:pt idx="8">
                  <c:v>31016</c:v>
                </c:pt>
                <c:pt idx="9">
                  <c:v>43770</c:v>
                </c:pt>
                <c:pt idx="10">
                  <c:v>31683</c:v>
                </c:pt>
                <c:pt idx="11">
                  <c:v>40785</c:v>
                </c:pt>
                <c:pt idx="12">
                  <c:v>466813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D-47D5-A5E0-FC42D463D68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9D-47D5-A5E0-FC42D463D6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D-47D5-A5E0-FC42D463D68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9D-47D5-A5E0-FC42D463D6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9D-47D5-A5E0-FC42D463D68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12">
                  <c:v>341122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9D-47D5-A5E0-FC42D463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D-47D5-A5E0-FC42D463D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D-47D5-A5E0-FC42D463D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D-47D5-A5E0-FC42D463D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D-47D5-A5E0-FC42D463D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D-47D5-A5E0-FC42D463D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D-47D5-A5E0-FC42D463D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D-47D5-A5E0-FC42D463D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D-47D5-A5E0-FC42D463D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D-47D5-A5E0-FC42D463D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D-47D5-A5E0-FC42D463D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D-47D5-A5E0-FC42D463D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D-47D5-A5E0-FC42D463D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D-47D5-A5E0-FC42D463D68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0.22003161499956092</c:v>
                </c:pt>
                <c:pt idx="1">
                  <c:v>2.9717058576718802E-2</c:v>
                </c:pt>
                <c:pt idx="2">
                  <c:v>0.28069323753580266</c:v>
                </c:pt>
                <c:pt idx="3">
                  <c:v>-0.15313276624977268</c:v>
                </c:pt>
                <c:pt idx="4">
                  <c:v>-7.3697549985919486E-2</c:v>
                </c:pt>
                <c:pt idx="5">
                  <c:v>-0.12880448920435539</c:v>
                </c:pt>
                <c:pt idx="6">
                  <c:v>-0.22524317912218272</c:v>
                </c:pt>
                <c:pt idx="7">
                  <c:v>-0.29716937354988404</c:v>
                </c:pt>
                <c:pt idx="12">
                  <c:v>-5.3162167788494918E-2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9D-47D5-A5E0-FC42D463D68C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0.38003824471651715</c:v>
                </c:pt>
                <c:pt idx="1">
                  <c:v>0.21344884665821096</c:v>
                </c:pt>
                <c:pt idx="2">
                  <c:v>0.47925311203319509</c:v>
                </c:pt>
                <c:pt idx="3">
                  <c:v>0.12273652630451082</c:v>
                </c:pt>
                <c:pt idx="4">
                  <c:v>-8.2014171566410221E-3</c:v>
                </c:pt>
                <c:pt idx="5">
                  <c:v>-9.0016303082058879E-2</c:v>
                </c:pt>
                <c:pt idx="6">
                  <c:v>-3.6241293825994614E-2</c:v>
                </c:pt>
                <c:pt idx="7">
                  <c:v>-0.10128760458078678</c:v>
                </c:pt>
                <c:pt idx="12">
                  <c:v>0.12524327569486138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9D-47D5-A5E0-FC42D463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33-49A0-BC56-C06B3965DA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56916</c:v>
                </c:pt>
                <c:pt idx="1">
                  <c:v>46571</c:v>
                </c:pt>
                <c:pt idx="2">
                  <c:v>58812</c:v>
                </c:pt>
                <c:pt idx="3">
                  <c:v>48865</c:v>
                </c:pt>
                <c:pt idx="4">
                  <c:v>37232</c:v>
                </c:pt>
                <c:pt idx="5">
                  <c:v>39535</c:v>
                </c:pt>
                <c:pt idx="6">
                  <c:v>53072</c:v>
                </c:pt>
                <c:pt idx="7">
                  <c:v>44661</c:v>
                </c:pt>
                <c:pt idx="8">
                  <c:v>39139</c:v>
                </c:pt>
                <c:pt idx="9">
                  <c:v>40651</c:v>
                </c:pt>
                <c:pt idx="10">
                  <c:v>46363</c:v>
                </c:pt>
                <c:pt idx="11">
                  <c:v>54458</c:v>
                </c:pt>
                <c:pt idx="12">
                  <c:v>566275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3-49A0-BC56-C06B3965DA64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33-49A0-BC56-C06B3965DA6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60039</c:v>
                </c:pt>
                <c:pt idx="1">
                  <c:v>56597</c:v>
                </c:pt>
                <c:pt idx="2">
                  <c:v>63116</c:v>
                </c:pt>
                <c:pt idx="3">
                  <c:v>63281</c:v>
                </c:pt>
                <c:pt idx="4">
                  <c:v>41515</c:v>
                </c:pt>
                <c:pt idx="5">
                  <c:v>38119</c:v>
                </c:pt>
                <c:pt idx="6">
                  <c:v>61424</c:v>
                </c:pt>
                <c:pt idx="7">
                  <c:v>44123</c:v>
                </c:pt>
                <c:pt idx="8">
                  <c:v>44068</c:v>
                </c:pt>
                <c:pt idx="9">
                  <c:v>49340</c:v>
                </c:pt>
                <c:pt idx="10">
                  <c:v>61960</c:v>
                </c:pt>
                <c:pt idx="11">
                  <c:v>56047</c:v>
                </c:pt>
                <c:pt idx="12">
                  <c:v>639629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3-49A0-BC56-C06B3965DA6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33-49A0-BC56-C06B3965DA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33-49A0-BC56-C06B3965DA6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33-49A0-BC56-C06B3965DA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33-49A0-BC56-C06B3965DA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12">
                  <c:v>413533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33-49A0-BC56-C06B3965D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33-49A0-BC56-C06B3965DA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33-49A0-BC56-C06B3965DA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3-49A0-BC56-C06B3965DA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3-49A0-BC56-C06B3965DA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3-49A0-BC56-C06B3965DA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3-49A0-BC56-C06B3965DA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3-49A0-BC56-C06B3965DA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33-49A0-BC56-C06B3965DA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33-49A0-BC56-C06B3965DA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33-49A0-BC56-C06B3965DA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33-49A0-BC56-C06B3965DA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33-49A0-BC56-C06B3965DA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33-49A0-BC56-C06B3965DA6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-4.0786006119669649E-2</c:v>
                </c:pt>
                <c:pt idx="1">
                  <c:v>-4.2225472745536896E-2</c:v>
                </c:pt>
                <c:pt idx="2">
                  <c:v>0.16856011704966001</c:v>
                </c:pt>
                <c:pt idx="3">
                  <c:v>0.25693979391242361</c:v>
                </c:pt>
                <c:pt idx="4">
                  <c:v>-8.4019557385486388E-2</c:v>
                </c:pt>
                <c:pt idx="5">
                  <c:v>7.0134282478563348E-2</c:v>
                </c:pt>
                <c:pt idx="6">
                  <c:v>-8.1299501556627574E-3</c:v>
                </c:pt>
                <c:pt idx="7">
                  <c:v>-3.8763664704555278E-3</c:v>
                </c:pt>
                <c:pt idx="12">
                  <c:v>3.2497996339730939E-2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33-49A0-BC56-C06B3965DA64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-4.7139644388221269E-2</c:v>
                </c:pt>
                <c:pt idx="1">
                  <c:v>0.16697086169504627</c:v>
                </c:pt>
                <c:pt idx="2">
                  <c:v>-7.6549003604706511E-2</c:v>
                </c:pt>
                <c:pt idx="3">
                  <c:v>0.19072956103550598</c:v>
                </c:pt>
                <c:pt idx="4">
                  <c:v>0.14723893425010748</c:v>
                </c:pt>
                <c:pt idx="5">
                  <c:v>3.8446945744277095E-3</c:v>
                </c:pt>
                <c:pt idx="6">
                  <c:v>0.15859586976183304</c:v>
                </c:pt>
                <c:pt idx="7">
                  <c:v>8.7481247620966762E-2</c:v>
                </c:pt>
                <c:pt idx="12">
                  <c:v>7.2262383836707578E-2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33-49A0-BC56-C06B3965D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E-470C-8DC2-CEE1FF93CC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36664</c:v>
                </c:pt>
                <c:pt idx="1">
                  <c:v>38177</c:v>
                </c:pt>
                <c:pt idx="2">
                  <c:v>41165</c:v>
                </c:pt>
                <c:pt idx="3">
                  <c:v>46920</c:v>
                </c:pt>
                <c:pt idx="4">
                  <c:v>39238</c:v>
                </c:pt>
                <c:pt idx="5">
                  <c:v>33847</c:v>
                </c:pt>
                <c:pt idx="6">
                  <c:v>49761</c:v>
                </c:pt>
                <c:pt idx="7">
                  <c:v>57581</c:v>
                </c:pt>
                <c:pt idx="8">
                  <c:v>39886</c:v>
                </c:pt>
                <c:pt idx="9">
                  <c:v>48095</c:v>
                </c:pt>
                <c:pt idx="10">
                  <c:v>33368</c:v>
                </c:pt>
                <c:pt idx="11">
                  <c:v>37462</c:v>
                </c:pt>
                <c:pt idx="12">
                  <c:v>502164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E-470C-8DC2-CEE1FF93CC47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E-470C-8DC2-CEE1FF93CC47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44879</c:v>
                </c:pt>
                <c:pt idx="1">
                  <c:v>45597</c:v>
                </c:pt>
                <c:pt idx="2">
                  <c:v>50300</c:v>
                </c:pt>
                <c:pt idx="3">
                  <c:v>53650</c:v>
                </c:pt>
                <c:pt idx="4">
                  <c:v>62535</c:v>
                </c:pt>
                <c:pt idx="5">
                  <c:v>45469</c:v>
                </c:pt>
                <c:pt idx="6">
                  <c:v>50032</c:v>
                </c:pt>
                <c:pt idx="7">
                  <c:v>65282</c:v>
                </c:pt>
                <c:pt idx="8">
                  <c:v>49325</c:v>
                </c:pt>
                <c:pt idx="9">
                  <c:v>45028</c:v>
                </c:pt>
                <c:pt idx="10">
                  <c:v>36109</c:v>
                </c:pt>
                <c:pt idx="11">
                  <c:v>35693</c:v>
                </c:pt>
                <c:pt idx="12">
                  <c:v>583899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E-470C-8DC2-CEE1FF93CC47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E-470C-8DC2-CEE1FF93CC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E-470C-8DC2-CEE1FF93CC47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AE-470C-8DC2-CEE1FF93CC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AE-470C-8DC2-CEE1FF93CC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12">
                  <c:v>377376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AE-470C-8DC2-CEE1FF93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AE-470C-8DC2-CEE1FF93CC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AE-470C-8DC2-CEE1FF93CC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AE-470C-8DC2-CEE1FF93CC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AE-470C-8DC2-CEE1FF93CC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AE-470C-8DC2-CEE1FF93CC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AE-470C-8DC2-CEE1FF93CC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AE-470C-8DC2-CEE1FF93CC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AE-470C-8DC2-CEE1FF93CC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AE-470C-8DC2-CEE1FF93CC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AE-470C-8DC2-CEE1FF93CC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AE-470C-8DC2-CEE1FF93CC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AE-470C-8DC2-CEE1FF93CC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AE-470C-8DC2-CEE1FF93CC47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-7.021970436314251E-3</c:v>
                </c:pt>
                <c:pt idx="1">
                  <c:v>0.20597239648682564</c:v>
                </c:pt>
                <c:pt idx="2">
                  <c:v>8.9235775664819883E-3</c:v>
                </c:pt>
                <c:pt idx="3">
                  <c:v>-9.8673230974632986E-3</c:v>
                </c:pt>
                <c:pt idx="4">
                  <c:v>5.025239517873703E-2</c:v>
                </c:pt>
                <c:pt idx="5">
                  <c:v>2.1478829774101982E-3</c:v>
                </c:pt>
                <c:pt idx="6">
                  <c:v>2.9287457586761212E-2</c:v>
                </c:pt>
                <c:pt idx="7">
                  <c:v>-0.16583760058522312</c:v>
                </c:pt>
                <c:pt idx="12">
                  <c:v>1.2151184077173749E-3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AE-470C-8DC2-CEE1FF93CC47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0.1377918394065023</c:v>
                </c:pt>
                <c:pt idx="1">
                  <c:v>0.25882075595253684</c:v>
                </c:pt>
                <c:pt idx="2">
                  <c:v>-3.5952872585934603E-2</c:v>
                </c:pt>
                <c:pt idx="3">
                  <c:v>1.1572890025575377E-2</c:v>
                </c:pt>
                <c:pt idx="4">
                  <c:v>0.29909781334420704</c:v>
                </c:pt>
                <c:pt idx="5">
                  <c:v>0.19927910893136769</c:v>
                </c:pt>
                <c:pt idx="6">
                  <c:v>4.2442876951829689E-2</c:v>
                </c:pt>
                <c:pt idx="7">
                  <c:v>-9.8296313019919923E-3</c:v>
                </c:pt>
                <c:pt idx="12">
                  <c:v>9.9090440450498418E-2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AE-470C-8DC2-CEE1FF93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8-4575-B578-B279B53182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35041</c:v>
                </c:pt>
                <c:pt idx="1">
                  <c:v>39374</c:v>
                </c:pt>
                <c:pt idx="2">
                  <c:v>34343</c:v>
                </c:pt>
                <c:pt idx="3">
                  <c:v>20350</c:v>
                </c:pt>
                <c:pt idx="4">
                  <c:v>19651</c:v>
                </c:pt>
                <c:pt idx="5">
                  <c:v>6320</c:v>
                </c:pt>
                <c:pt idx="6">
                  <c:v>9170</c:v>
                </c:pt>
                <c:pt idx="7">
                  <c:v>5429</c:v>
                </c:pt>
                <c:pt idx="8">
                  <c:v>6957</c:v>
                </c:pt>
                <c:pt idx="9">
                  <c:v>16600</c:v>
                </c:pt>
                <c:pt idx="10">
                  <c:v>24669</c:v>
                </c:pt>
                <c:pt idx="11">
                  <c:v>24560</c:v>
                </c:pt>
                <c:pt idx="12">
                  <c:v>242464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8-4575-B578-B279B5318262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8-4575-B578-B279B531826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19961</c:v>
                </c:pt>
                <c:pt idx="1">
                  <c:v>25593</c:v>
                </c:pt>
                <c:pt idx="2">
                  <c:v>28650</c:v>
                </c:pt>
                <c:pt idx="3">
                  <c:v>20850</c:v>
                </c:pt>
                <c:pt idx="4">
                  <c:v>3925</c:v>
                </c:pt>
                <c:pt idx="5">
                  <c:v>2912</c:v>
                </c:pt>
                <c:pt idx="6">
                  <c:v>5501</c:v>
                </c:pt>
                <c:pt idx="7">
                  <c:v>3696</c:v>
                </c:pt>
                <c:pt idx="8">
                  <c:v>3488</c:v>
                </c:pt>
                <c:pt idx="9">
                  <c:v>16522</c:v>
                </c:pt>
                <c:pt idx="10">
                  <c:v>26271</c:v>
                </c:pt>
                <c:pt idx="11">
                  <c:v>20337</c:v>
                </c:pt>
                <c:pt idx="12">
                  <c:v>177706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8-4575-B578-B279B531826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8-4575-B578-B279B53182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8-4575-B578-B279B531826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28-4575-B578-B279B53182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28-4575-B578-B279B53182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12">
                  <c:v>121368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28-4575-B578-B279B5318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8-4575-B578-B279B53182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8-4575-B578-B279B53182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8-4575-B578-B279B53182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8-4575-B578-B279B53182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8-4575-B578-B279B53182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8-4575-B578-B279B53182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8-4575-B578-B279B53182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8-4575-B578-B279B53182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8-4575-B578-B279B53182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8-4575-B578-B279B53182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28-4575-B578-B279B53182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28-4575-B578-B279B53182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28-4575-B578-B279B531826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-7.2778068796926831E-2</c:v>
                </c:pt>
                <c:pt idx="1">
                  <c:v>-0.13612047912547975</c:v>
                </c:pt>
                <c:pt idx="2">
                  <c:v>-4.7062291216348973E-2</c:v>
                </c:pt>
                <c:pt idx="3">
                  <c:v>-7.8908507223113933E-2</c:v>
                </c:pt>
                <c:pt idx="4">
                  <c:v>0.73190082644628096</c:v>
                </c:pt>
                <c:pt idx="5">
                  <c:v>0.14832846478416095</c:v>
                </c:pt>
                <c:pt idx="6">
                  <c:v>0.86361646234676015</c:v>
                </c:pt>
                <c:pt idx="7">
                  <c:v>-5.5747623163353466E-2</c:v>
                </c:pt>
                <c:pt idx="12">
                  <c:v>-2.4702270937464799E-2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28-4575-B578-B279B5318262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-0.24228760594731891</c:v>
                </c:pt>
                <c:pt idx="1">
                  <c:v>-0.24533956417940772</c:v>
                </c:pt>
                <c:pt idx="2">
                  <c:v>-0.15275310834813494</c:v>
                </c:pt>
                <c:pt idx="3">
                  <c:v>-0.29503685503685506</c:v>
                </c:pt>
                <c:pt idx="4">
                  <c:v>-0.73339779146099437</c:v>
                </c:pt>
                <c:pt idx="5">
                  <c:v>-0.44018987341772153</c:v>
                </c:pt>
                <c:pt idx="6">
                  <c:v>-7.1646673936750283E-2</c:v>
                </c:pt>
                <c:pt idx="7">
                  <c:v>-0.19506354761466205</c:v>
                </c:pt>
                <c:pt idx="12">
                  <c:v>-0.28471575572555075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28-4575-B578-B279B5318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D5-4A51-919E-67E645059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3137</c:v>
                </c:pt>
                <c:pt idx="1">
                  <c:v>3135</c:v>
                </c:pt>
                <c:pt idx="2">
                  <c:v>4717</c:v>
                </c:pt>
                <c:pt idx="3">
                  <c:v>7482</c:v>
                </c:pt>
                <c:pt idx="4">
                  <c:v>10821</c:v>
                </c:pt>
                <c:pt idx="5">
                  <c:v>14241</c:v>
                </c:pt>
                <c:pt idx="6">
                  <c:v>15858</c:v>
                </c:pt>
                <c:pt idx="7">
                  <c:v>22911</c:v>
                </c:pt>
                <c:pt idx="8">
                  <c:v>12282</c:v>
                </c:pt>
                <c:pt idx="9">
                  <c:v>8231</c:v>
                </c:pt>
                <c:pt idx="10">
                  <c:v>4544</c:v>
                </c:pt>
                <c:pt idx="11">
                  <c:v>5708</c:v>
                </c:pt>
                <c:pt idx="12">
                  <c:v>113067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5-4A51-919E-67E64505910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D5-4A51-919E-67E64505910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4231</c:v>
                </c:pt>
                <c:pt idx="1">
                  <c:v>4343</c:v>
                </c:pt>
                <c:pt idx="2">
                  <c:v>3464</c:v>
                </c:pt>
                <c:pt idx="3">
                  <c:v>8523</c:v>
                </c:pt>
                <c:pt idx="4">
                  <c:v>9847</c:v>
                </c:pt>
                <c:pt idx="5">
                  <c:v>9634</c:v>
                </c:pt>
                <c:pt idx="6">
                  <c:v>12391</c:v>
                </c:pt>
                <c:pt idx="7">
                  <c:v>13610</c:v>
                </c:pt>
                <c:pt idx="8">
                  <c:v>7997</c:v>
                </c:pt>
                <c:pt idx="9">
                  <c:v>4173</c:v>
                </c:pt>
                <c:pt idx="10">
                  <c:v>4111</c:v>
                </c:pt>
                <c:pt idx="11">
                  <c:v>4487</c:v>
                </c:pt>
                <c:pt idx="12">
                  <c:v>86811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5-4A51-919E-67E64505910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D5-4A51-919E-67E645059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D5-4A51-919E-67E64505910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D5-4A51-919E-67E6450591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D5-4A51-919E-67E6450591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12">
                  <c:v>44950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D5-4A51-919E-67E6450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D5-4A51-919E-67E6450591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D5-4A51-919E-67E6450591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5-4A51-919E-67E6450591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5-4A51-919E-67E6450591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5-4A51-919E-67E6450591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5-4A51-919E-67E6450591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D5-4A51-919E-67E6450591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D5-4A51-919E-67E6450591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D5-4A51-919E-67E6450591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D5-4A51-919E-67E6450591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D5-4A51-919E-67E6450591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D5-4A51-919E-67E6450591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D5-4A51-919E-67E64505910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-0.44861038280020971</c:v>
                </c:pt>
                <c:pt idx="1">
                  <c:v>0.19891801914273821</c:v>
                </c:pt>
                <c:pt idx="2">
                  <c:v>0.14646904969485619</c:v>
                </c:pt>
                <c:pt idx="3">
                  <c:v>-0.54114121613185162</c:v>
                </c:pt>
                <c:pt idx="4">
                  <c:v>-0.11789940828402368</c:v>
                </c:pt>
                <c:pt idx="5">
                  <c:v>-0.23405103668261562</c:v>
                </c:pt>
                <c:pt idx="6">
                  <c:v>-0.1757240814655614</c:v>
                </c:pt>
                <c:pt idx="7">
                  <c:v>-0.10913047116913555</c:v>
                </c:pt>
                <c:pt idx="12">
                  <c:v>-0.19987895832962499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D5-4A51-919E-67E64505910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-0.3296142811603443</c:v>
                </c:pt>
                <c:pt idx="1">
                  <c:v>-8.1020733652312549E-2</c:v>
                </c:pt>
                <c:pt idx="2">
                  <c:v>-0.16366334534661864</c:v>
                </c:pt>
                <c:pt idx="3">
                  <c:v>-0.50882117080994393</c:v>
                </c:pt>
                <c:pt idx="4">
                  <c:v>-0.44894187228537108</c:v>
                </c:pt>
                <c:pt idx="5">
                  <c:v>-0.46043114949792852</c:v>
                </c:pt>
                <c:pt idx="6">
                  <c:v>-0.49211754319586332</c:v>
                </c:pt>
                <c:pt idx="7">
                  <c:v>-0.53537602025228059</c:v>
                </c:pt>
                <c:pt idx="12">
                  <c:v>-0.45384073291050031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D5-4A51-919E-67E64505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1-457E-B715-91BE58F5F3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41218</c:v>
                </c:pt>
                <c:pt idx="1">
                  <c:v>35546</c:v>
                </c:pt>
                <c:pt idx="2">
                  <c:v>38851</c:v>
                </c:pt>
                <c:pt idx="3">
                  <c:v>22080</c:v>
                </c:pt>
                <c:pt idx="4">
                  <c:v>4779</c:v>
                </c:pt>
                <c:pt idx="5">
                  <c:v>7188</c:v>
                </c:pt>
                <c:pt idx="6">
                  <c:v>5261</c:v>
                </c:pt>
                <c:pt idx="7">
                  <c:v>5354</c:v>
                </c:pt>
                <c:pt idx="8">
                  <c:v>4582</c:v>
                </c:pt>
                <c:pt idx="9">
                  <c:v>21791</c:v>
                </c:pt>
                <c:pt idx="10">
                  <c:v>44237</c:v>
                </c:pt>
                <c:pt idx="11">
                  <c:v>45566</c:v>
                </c:pt>
                <c:pt idx="12">
                  <c:v>276453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1-457E-B715-91BE58F5F351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1-457E-B715-91BE58F5F35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14749</c:v>
                </c:pt>
                <c:pt idx="1">
                  <c:v>12480</c:v>
                </c:pt>
                <c:pt idx="2">
                  <c:v>19044</c:v>
                </c:pt>
                <c:pt idx="3">
                  <c:v>12416</c:v>
                </c:pt>
                <c:pt idx="4">
                  <c:v>1729</c:v>
                </c:pt>
                <c:pt idx="5">
                  <c:v>2016</c:v>
                </c:pt>
                <c:pt idx="6">
                  <c:v>2205</c:v>
                </c:pt>
                <c:pt idx="7">
                  <c:v>2173</c:v>
                </c:pt>
                <c:pt idx="8">
                  <c:v>2693</c:v>
                </c:pt>
                <c:pt idx="9">
                  <c:v>12360</c:v>
                </c:pt>
                <c:pt idx="10">
                  <c:v>34739</c:v>
                </c:pt>
                <c:pt idx="11">
                  <c:v>31233</c:v>
                </c:pt>
                <c:pt idx="12">
                  <c:v>147837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1-457E-B715-91BE58F5F35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1-457E-B715-91BE58F5F3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1-457E-B715-91BE58F5F35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11-457E-B715-91BE58F5F3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11-457E-B715-91BE58F5F3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12">
                  <c:v>101656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1-457E-B715-91BE58F5F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11-457E-B715-91BE58F5F3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11-457E-B715-91BE58F5F3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1-457E-B715-91BE58F5F3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1-457E-B715-91BE58F5F3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1-457E-B715-91BE58F5F3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1-457E-B715-91BE58F5F3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1-457E-B715-91BE58F5F3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1-457E-B715-91BE58F5F3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1-457E-B715-91BE58F5F3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1-457E-B715-91BE58F5F3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1-457E-B715-91BE58F5F3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1-457E-B715-91BE58F5F3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1-457E-B715-91BE58F5F35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-4.4824725798027543E-2</c:v>
                </c:pt>
                <c:pt idx="1">
                  <c:v>9.2785167271261626E-2</c:v>
                </c:pt>
                <c:pt idx="2">
                  <c:v>-2.4052449858400937E-2</c:v>
                </c:pt>
                <c:pt idx="3">
                  <c:v>-0.14053597805444185</c:v>
                </c:pt>
                <c:pt idx="4">
                  <c:v>-0.33333333333333337</c:v>
                </c:pt>
                <c:pt idx="5">
                  <c:v>-0.44707903780068725</c:v>
                </c:pt>
                <c:pt idx="6">
                  <c:v>-0.48959731543624163</c:v>
                </c:pt>
                <c:pt idx="7">
                  <c:v>-0.3651685393258427</c:v>
                </c:pt>
                <c:pt idx="12">
                  <c:v>-5.6854449640020732E-2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11-457E-B715-91BE58F5F351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-0.2457178902421272</c:v>
                </c:pt>
                <c:pt idx="1">
                  <c:v>-0.23727001631688516</c:v>
                </c:pt>
                <c:pt idx="2">
                  <c:v>-0.35247483977246408</c:v>
                </c:pt>
                <c:pt idx="3">
                  <c:v>-0.44660326086956526</c:v>
                </c:pt>
                <c:pt idx="4">
                  <c:v>-0.71416614354467467</c:v>
                </c:pt>
                <c:pt idx="5">
                  <c:v>-0.77615470228158046</c:v>
                </c:pt>
                <c:pt idx="6">
                  <c:v>-0.71089146550085536</c:v>
                </c:pt>
                <c:pt idx="7">
                  <c:v>-0.7045199850579007</c:v>
                </c:pt>
                <c:pt idx="12">
                  <c:v>-0.36574804869070421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11-457E-B715-91BE58F5F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F-4A1E-AA63-4365AB54EF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1109129</c:v>
                </c:pt>
                <c:pt idx="1">
                  <c:v>1015720</c:v>
                </c:pt>
                <c:pt idx="2">
                  <c:v>1118066</c:v>
                </c:pt>
                <c:pt idx="3">
                  <c:v>1045451</c:v>
                </c:pt>
                <c:pt idx="4">
                  <c:v>983762</c:v>
                </c:pt>
                <c:pt idx="5">
                  <c:v>1060003</c:v>
                </c:pt>
                <c:pt idx="6">
                  <c:v>1183065</c:v>
                </c:pt>
                <c:pt idx="7">
                  <c:v>1271850</c:v>
                </c:pt>
                <c:pt idx="8">
                  <c:v>1060717</c:v>
                </c:pt>
                <c:pt idx="9">
                  <c:v>1159119</c:v>
                </c:pt>
                <c:pt idx="10">
                  <c:v>1024497</c:v>
                </c:pt>
                <c:pt idx="11">
                  <c:v>1074566</c:v>
                </c:pt>
                <c:pt idx="12">
                  <c:v>13105945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F-4A1E-AA63-4365AB54EFB7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F-4A1E-AA63-4365AB54EFB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786358</c:v>
                </c:pt>
                <c:pt idx="1">
                  <c:v>912484</c:v>
                </c:pt>
                <c:pt idx="2">
                  <c:v>1057048</c:v>
                </c:pt>
                <c:pt idx="3">
                  <c:v>1117075</c:v>
                </c:pt>
                <c:pt idx="4">
                  <c:v>995707</c:v>
                </c:pt>
                <c:pt idx="5">
                  <c:v>1029864</c:v>
                </c:pt>
                <c:pt idx="6">
                  <c:v>1179956</c:v>
                </c:pt>
                <c:pt idx="7">
                  <c:v>1241553</c:v>
                </c:pt>
                <c:pt idx="8">
                  <c:v>1013730</c:v>
                </c:pt>
                <c:pt idx="9">
                  <c:v>1125132</c:v>
                </c:pt>
                <c:pt idx="10">
                  <c:v>1064158</c:v>
                </c:pt>
                <c:pt idx="11">
                  <c:v>1109322</c:v>
                </c:pt>
                <c:pt idx="12">
                  <c:v>12632387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F-4A1E-AA63-4365AB54EFB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F-4A1E-AA63-4365AB54EF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F-4A1E-AA63-4365AB54EFB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0F-4A1E-AA63-4365AB54EF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0F-4A1E-AA63-4365AB54EF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12">
                  <c:v>9249706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0F-4A1E-AA63-4365AB54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0F-4A1E-AA63-4365AB54EF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F-4A1E-AA63-4365AB54EF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F-4A1E-AA63-4365AB54EF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F-4A1E-AA63-4365AB54EF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F-4A1E-AA63-4365AB54EF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F-4A1E-AA63-4365AB54EF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F-4A1E-AA63-4365AB54EF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F-4A1E-AA63-4365AB54EF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F-4A1E-AA63-4365AB54EF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F-4A1E-AA63-4365AB54EF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F-4A1E-AA63-4365AB54EF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F-4A1E-AA63-4365AB54EF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F-4A1E-AA63-4365AB54EFB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5.3931185818551164E-2</c:v>
                </c:pt>
                <c:pt idx="1">
                  <c:v>3.4325155196483159E-2</c:v>
                </c:pt>
                <c:pt idx="2">
                  <c:v>9.1600717901367812E-2</c:v>
                </c:pt>
                <c:pt idx="3">
                  <c:v>-1.2757915485127502E-2</c:v>
                </c:pt>
                <c:pt idx="4">
                  <c:v>4.8123209279398615E-2</c:v>
                </c:pt>
                <c:pt idx="5">
                  <c:v>-9.232645077075885E-3</c:v>
                </c:pt>
                <c:pt idx="6">
                  <c:v>1.6194059938180461E-2</c:v>
                </c:pt>
                <c:pt idx="7">
                  <c:v>2.5462533453677549E-2</c:v>
                </c:pt>
                <c:pt idx="12">
                  <c:v>3.0651089115265373E-2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0F-4A1E-AA63-4365AB54EFB7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5.0536952870225305E-2</c:v>
                </c:pt>
                <c:pt idx="1">
                  <c:v>9.7077934863938786E-2</c:v>
                </c:pt>
                <c:pt idx="2">
                  <c:v>7.2205934175621156E-2</c:v>
                </c:pt>
                <c:pt idx="3">
                  <c:v>4.6325461451564909E-2</c:v>
                </c:pt>
                <c:pt idx="4">
                  <c:v>0.10664266357106689</c:v>
                </c:pt>
                <c:pt idx="5">
                  <c:v>-3.8773475169406879E-4</c:v>
                </c:pt>
                <c:pt idx="6">
                  <c:v>3.5414791241394239E-2</c:v>
                </c:pt>
                <c:pt idx="7">
                  <c:v>2.550929748004882E-2</c:v>
                </c:pt>
                <c:pt idx="12">
                  <c:v>5.2652506883428263E-2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0F-4A1E-AA63-4365AB54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F-40AA-81D1-12737F6B2B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856076</c:v>
                </c:pt>
                <c:pt idx="1">
                  <c:v>779618</c:v>
                </c:pt>
                <c:pt idx="2">
                  <c:v>868894</c:v>
                </c:pt>
                <c:pt idx="3">
                  <c:v>799151</c:v>
                </c:pt>
                <c:pt idx="4">
                  <c:v>772704</c:v>
                </c:pt>
                <c:pt idx="5">
                  <c:v>805402</c:v>
                </c:pt>
                <c:pt idx="6">
                  <c:v>888075</c:v>
                </c:pt>
                <c:pt idx="7">
                  <c:v>963606</c:v>
                </c:pt>
                <c:pt idx="8">
                  <c:v>817454</c:v>
                </c:pt>
                <c:pt idx="9">
                  <c:v>904906</c:v>
                </c:pt>
                <c:pt idx="10">
                  <c:v>793329</c:v>
                </c:pt>
                <c:pt idx="11">
                  <c:v>823014</c:v>
                </c:pt>
                <c:pt idx="12">
                  <c:v>10072229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F-40AA-81D1-12737F6B2BBE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F-40AA-81D1-12737F6B2BB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648112</c:v>
                </c:pt>
                <c:pt idx="1">
                  <c:v>765644</c:v>
                </c:pt>
                <c:pt idx="2">
                  <c:v>905647</c:v>
                </c:pt>
                <c:pt idx="3">
                  <c:v>937482</c:v>
                </c:pt>
                <c:pt idx="4">
                  <c:v>838796</c:v>
                </c:pt>
                <c:pt idx="5">
                  <c:v>867296</c:v>
                </c:pt>
                <c:pt idx="6">
                  <c:v>975415</c:v>
                </c:pt>
                <c:pt idx="7">
                  <c:v>1027589</c:v>
                </c:pt>
                <c:pt idx="8">
                  <c:v>842331</c:v>
                </c:pt>
                <c:pt idx="9">
                  <c:v>941161</c:v>
                </c:pt>
                <c:pt idx="10">
                  <c:v>871062</c:v>
                </c:pt>
                <c:pt idx="11">
                  <c:v>895820</c:v>
                </c:pt>
                <c:pt idx="12">
                  <c:v>10516355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F-40AA-81D1-12737F6B2BB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F-40AA-81D1-12737F6B2B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9F-40AA-81D1-12737F6B2BB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9F-40AA-81D1-12737F6B2B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9F-40AA-81D1-12737F6B2B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12">
                  <c:v>7424453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9F-40AA-81D1-12737F6B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F-40AA-81D1-12737F6B2B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F-40AA-81D1-12737F6B2B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F-40AA-81D1-12737F6B2B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F-40AA-81D1-12737F6B2B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F-40AA-81D1-12737F6B2B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F-40AA-81D1-12737F6B2B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F-40AA-81D1-12737F6B2B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F-40AA-81D1-12737F6B2B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F-40AA-81D1-12737F6B2B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F-40AA-81D1-12737F6B2B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9F-40AA-81D1-12737F6B2B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9F-40AA-81D1-12737F6B2B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9F-40AA-81D1-12737F6B2BB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4.5252325680827044E-2</c:v>
                </c:pt>
                <c:pt idx="1">
                  <c:v>1.9437220855247128E-2</c:v>
                </c:pt>
                <c:pt idx="2">
                  <c:v>8.4534706827864348E-2</c:v>
                </c:pt>
                <c:pt idx="3">
                  <c:v>-1.2383129163670681E-2</c:v>
                </c:pt>
                <c:pt idx="4">
                  <c:v>4.1212578036941228E-2</c:v>
                </c:pt>
                <c:pt idx="5">
                  <c:v>-1.6044827986956278E-2</c:v>
                </c:pt>
                <c:pt idx="6">
                  <c:v>3.6483185362334858E-4</c:v>
                </c:pt>
                <c:pt idx="7">
                  <c:v>2.6543398095711712E-2</c:v>
                </c:pt>
                <c:pt idx="12">
                  <c:v>2.3284363214565174E-2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9F-40AA-81D1-12737F6B2BBE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8.5173512632056081E-2</c:v>
                </c:pt>
                <c:pt idx="1">
                  <c:v>0.12131582390350149</c:v>
                </c:pt>
                <c:pt idx="2">
                  <c:v>0.10190310900984478</c:v>
                </c:pt>
                <c:pt idx="3">
                  <c:v>0.11546128328688821</c:v>
                </c:pt>
                <c:pt idx="4">
                  <c:v>0.15842418312833884</c:v>
                </c:pt>
                <c:pt idx="5">
                  <c:v>7.2239701416187296E-2</c:v>
                </c:pt>
                <c:pt idx="6">
                  <c:v>9.6085353151479369E-2</c:v>
                </c:pt>
                <c:pt idx="7">
                  <c:v>7.9586469988771391E-2</c:v>
                </c:pt>
                <c:pt idx="12">
                  <c:v>0.10260998472419947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9F-40AA-81D1-12737F6B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2-4C7B-97B3-B215EA8075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707069</c:v>
                </c:pt>
                <c:pt idx="1">
                  <c:v>648824</c:v>
                </c:pt>
                <c:pt idx="2">
                  <c:v>724718</c:v>
                </c:pt>
                <c:pt idx="3">
                  <c:v>661320</c:v>
                </c:pt>
                <c:pt idx="4">
                  <c:v>639188</c:v>
                </c:pt>
                <c:pt idx="5">
                  <c:v>662766</c:v>
                </c:pt>
                <c:pt idx="6">
                  <c:v>734666</c:v>
                </c:pt>
                <c:pt idx="7">
                  <c:v>803612</c:v>
                </c:pt>
                <c:pt idx="8">
                  <c:v>693000</c:v>
                </c:pt>
                <c:pt idx="9">
                  <c:v>761958</c:v>
                </c:pt>
                <c:pt idx="10">
                  <c:v>669122</c:v>
                </c:pt>
                <c:pt idx="11">
                  <c:v>702533</c:v>
                </c:pt>
                <c:pt idx="12">
                  <c:v>8408776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2-4C7B-97B3-B215EA8075D3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2-4C7B-97B3-B215EA8075D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578443</c:v>
                </c:pt>
                <c:pt idx="1">
                  <c:v>672985</c:v>
                </c:pt>
                <c:pt idx="2">
                  <c:v>799315</c:v>
                </c:pt>
                <c:pt idx="3">
                  <c:v>836000</c:v>
                </c:pt>
                <c:pt idx="4">
                  <c:v>758829</c:v>
                </c:pt>
                <c:pt idx="5">
                  <c:v>771983</c:v>
                </c:pt>
                <c:pt idx="6">
                  <c:v>856910</c:v>
                </c:pt>
                <c:pt idx="7">
                  <c:v>899262</c:v>
                </c:pt>
                <c:pt idx="8">
                  <c:v>740905</c:v>
                </c:pt>
                <c:pt idx="9">
                  <c:v>827535</c:v>
                </c:pt>
                <c:pt idx="10">
                  <c:v>766204</c:v>
                </c:pt>
                <c:pt idx="11">
                  <c:v>780462</c:v>
                </c:pt>
                <c:pt idx="12">
                  <c:v>9288833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2-4C7B-97B3-B215EA8075D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2-4C7B-97B3-B215EA8075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2-4C7B-97B3-B215EA8075D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92-4C7B-97B3-B215EA807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92-4C7B-97B3-B215EA8075D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12">
                  <c:v>6671856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92-4C7B-97B3-B215EA80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2-4C7B-97B3-B215EA807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2-4C7B-97B3-B215EA807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2-4C7B-97B3-B215EA807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2-4C7B-97B3-B215EA807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2-4C7B-97B3-B215EA807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2-4C7B-97B3-B215EA807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2-4C7B-97B3-B215EA807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2-4C7B-97B3-B215EA807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2-4C7B-97B3-B215EA807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2-4C7B-97B3-B215EA807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92-4C7B-97B3-B215EA807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92-4C7B-97B3-B215EA807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92-4C7B-97B3-B215EA8075D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8.0143310695301118E-2</c:v>
                </c:pt>
                <c:pt idx="1">
                  <c:v>3.7670205746505925E-2</c:v>
                </c:pt>
                <c:pt idx="2">
                  <c:v>9.6674605837395511E-2</c:v>
                </c:pt>
                <c:pt idx="3">
                  <c:v>-9.9081286793125667E-3</c:v>
                </c:pt>
                <c:pt idx="4">
                  <c:v>5.4860445237782329E-2</c:v>
                </c:pt>
                <c:pt idx="5">
                  <c:v>-6.9618579602139796E-3</c:v>
                </c:pt>
                <c:pt idx="6">
                  <c:v>1.6759089538040284E-2</c:v>
                </c:pt>
                <c:pt idx="7">
                  <c:v>4.4279083638516292E-2</c:v>
                </c:pt>
                <c:pt idx="12">
                  <c:v>3.8717828360317785E-2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92-4C7B-97B3-B215EA8075D3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0.17596726769240334</c:v>
                </c:pt>
                <c:pt idx="1">
                  <c:v>0.19979378074793774</c:v>
                </c:pt>
                <c:pt idx="2">
                  <c:v>0.186196561973071</c:v>
                </c:pt>
                <c:pt idx="3">
                  <c:v>0.20851932498639081</c:v>
                </c:pt>
                <c:pt idx="4">
                  <c:v>0.26846874471986326</c:v>
                </c:pt>
                <c:pt idx="5">
                  <c:v>0.17294339178533602</c:v>
                </c:pt>
                <c:pt idx="6">
                  <c:v>0.19295843281164493</c:v>
                </c:pt>
                <c:pt idx="7">
                  <c:v>0.16776752960383856</c:v>
                </c:pt>
                <c:pt idx="12">
                  <c:v>0.19520981383023028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92-4C7B-97B3-B215EA80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3-49BE-BA0A-18DF4C7DB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149007</c:v>
                </c:pt>
                <c:pt idx="1">
                  <c:v>130794</c:v>
                </c:pt>
                <c:pt idx="2">
                  <c:v>144176</c:v>
                </c:pt>
                <c:pt idx="3">
                  <c:v>137831</c:v>
                </c:pt>
                <c:pt idx="4">
                  <c:v>133516</c:v>
                </c:pt>
                <c:pt idx="5">
                  <c:v>142636</c:v>
                </c:pt>
                <c:pt idx="6">
                  <c:v>153409</c:v>
                </c:pt>
                <c:pt idx="7">
                  <c:v>159994</c:v>
                </c:pt>
                <c:pt idx="8">
                  <c:v>124454</c:v>
                </c:pt>
                <c:pt idx="9">
                  <c:v>142948</c:v>
                </c:pt>
                <c:pt idx="10">
                  <c:v>124207</c:v>
                </c:pt>
                <c:pt idx="11">
                  <c:v>120481</c:v>
                </c:pt>
                <c:pt idx="12">
                  <c:v>1663453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3-49BE-BA0A-18DF4C7DB791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3-49BE-BA0A-18DF4C7DB79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69669</c:v>
                </c:pt>
                <c:pt idx="1">
                  <c:v>92659</c:v>
                </c:pt>
                <c:pt idx="2">
                  <c:v>106332</c:v>
                </c:pt>
                <c:pt idx="3">
                  <c:v>101482</c:v>
                </c:pt>
                <c:pt idx="4">
                  <c:v>79967</c:v>
                </c:pt>
                <c:pt idx="5">
                  <c:v>95313</c:v>
                </c:pt>
                <c:pt idx="6">
                  <c:v>118505</c:v>
                </c:pt>
                <c:pt idx="7">
                  <c:v>128327</c:v>
                </c:pt>
                <c:pt idx="8">
                  <c:v>101426</c:v>
                </c:pt>
                <c:pt idx="9">
                  <c:v>113626</c:v>
                </c:pt>
                <c:pt idx="10">
                  <c:v>104858</c:v>
                </c:pt>
                <c:pt idx="11">
                  <c:v>115358</c:v>
                </c:pt>
                <c:pt idx="12">
                  <c:v>1227522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3-49BE-BA0A-18DF4C7DB79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3-49BE-BA0A-18DF4C7DB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3-49BE-BA0A-18DF4C7DB79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53-49BE-BA0A-18DF4C7DB7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53-49BE-BA0A-18DF4C7DB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12">
                  <c:v>752597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53-49BE-BA0A-18DF4C7D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3-49BE-BA0A-18DF4C7DB7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3-49BE-BA0A-18DF4C7DB7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3-49BE-BA0A-18DF4C7DB7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3-49BE-BA0A-18DF4C7DB7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3-49BE-BA0A-18DF4C7DB7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3-49BE-BA0A-18DF4C7DB7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3-49BE-BA0A-18DF4C7DB7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3-49BE-BA0A-18DF4C7DB7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3-49BE-BA0A-18DF4C7DB7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3-49BE-BA0A-18DF4C7DB7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53-49BE-BA0A-18DF4C7DB7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53-49BE-BA0A-18DF4C7DB7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53-49BE-BA0A-18DF4C7DB79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-0.18049858795051099</c:v>
                </c:pt>
                <c:pt idx="1">
                  <c:v>-0.10799832300740675</c:v>
                </c:pt>
                <c:pt idx="2">
                  <c:v>-1.1654469736788853E-2</c:v>
                </c:pt>
                <c:pt idx="3">
                  <c:v>-3.3328790245641282E-2</c:v>
                </c:pt>
                <c:pt idx="4">
                  <c:v>-7.397931170799199E-2</c:v>
                </c:pt>
                <c:pt idx="5">
                  <c:v>-9.102700650644846E-2</c:v>
                </c:pt>
                <c:pt idx="6">
                  <c:v>-0.12686479819214735</c:v>
                </c:pt>
                <c:pt idx="7">
                  <c:v>-0.11234270974938132</c:v>
                </c:pt>
                <c:pt idx="12">
                  <c:v>-9.5814491054222461E-2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53-49BE-BA0A-18DF4C7DB791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-0.34566161321280209</c:v>
                </c:pt>
                <c:pt idx="1">
                  <c:v>-0.26798629906570637</c:v>
                </c:pt>
                <c:pt idx="2">
                  <c:v>-0.32180806791699035</c:v>
                </c:pt>
                <c:pt idx="3">
                  <c:v>-0.33103583373841883</c:v>
                </c:pt>
                <c:pt idx="4">
                  <c:v>-0.36839779502082148</c:v>
                </c:pt>
                <c:pt idx="5">
                  <c:v>-0.39568552118679712</c:v>
                </c:pt>
                <c:pt idx="6">
                  <c:v>-0.36783369945700706</c:v>
                </c:pt>
                <c:pt idx="7">
                  <c:v>-0.3633261247296774</c:v>
                </c:pt>
                <c:pt idx="12">
                  <c:v>-0.34634255226197119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53-49BE-BA0A-18DF4C7DB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13-4413-9848-BB20D142B8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253053</c:v>
                </c:pt>
                <c:pt idx="1">
                  <c:v>236102</c:v>
                </c:pt>
                <c:pt idx="2">
                  <c:v>249172</c:v>
                </c:pt>
                <c:pt idx="3">
                  <c:v>246300</c:v>
                </c:pt>
                <c:pt idx="4">
                  <c:v>211058</c:v>
                </c:pt>
                <c:pt idx="5">
                  <c:v>254601</c:v>
                </c:pt>
                <c:pt idx="6">
                  <c:v>294990</c:v>
                </c:pt>
                <c:pt idx="7">
                  <c:v>308244</c:v>
                </c:pt>
                <c:pt idx="8">
                  <c:v>243263</c:v>
                </c:pt>
                <c:pt idx="9">
                  <c:v>254213</c:v>
                </c:pt>
                <c:pt idx="10">
                  <c:v>231168</c:v>
                </c:pt>
                <c:pt idx="11">
                  <c:v>251552</c:v>
                </c:pt>
                <c:pt idx="12">
                  <c:v>3033716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3-4413-9848-BB20D142B82F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13-4413-9848-BB20D142B82F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138246</c:v>
                </c:pt>
                <c:pt idx="1">
                  <c:v>146840</c:v>
                </c:pt>
                <c:pt idx="2">
                  <c:v>151401</c:v>
                </c:pt>
                <c:pt idx="3">
                  <c:v>179593</c:v>
                </c:pt>
                <c:pt idx="4">
                  <c:v>156911</c:v>
                </c:pt>
                <c:pt idx="5">
                  <c:v>162568</c:v>
                </c:pt>
                <c:pt idx="6">
                  <c:v>204541</c:v>
                </c:pt>
                <c:pt idx="7">
                  <c:v>213964</c:v>
                </c:pt>
                <c:pt idx="8">
                  <c:v>171399</c:v>
                </c:pt>
                <c:pt idx="9">
                  <c:v>183971</c:v>
                </c:pt>
                <c:pt idx="10">
                  <c:v>193096</c:v>
                </c:pt>
                <c:pt idx="11">
                  <c:v>213502</c:v>
                </c:pt>
                <c:pt idx="12">
                  <c:v>2116032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3-4413-9848-BB20D142B82F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13-4413-9848-BB20D142B8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13-4413-9848-BB20D142B82F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13-4413-9848-BB20D142B8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13-4413-9848-BB20D142B8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12">
                  <c:v>1825253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13-4413-9848-BB20D142B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13-4413-9848-BB20D142B8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13-4413-9848-BB20D142B8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3-4413-9848-BB20D142B8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3-4413-9848-BB20D142B8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3-4413-9848-BB20D142B8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3-4413-9848-BB20D142B8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3-4413-9848-BB20D142B8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3-4413-9848-BB20D142B8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3-4413-9848-BB20D142B8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3-4413-9848-BB20D142B8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3-4413-9848-BB20D142B8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3-4413-9848-BB20D142B8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3-4413-9848-BB20D142B82F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8.9512650783033942E-2</c:v>
                </c:pt>
                <c:pt idx="1">
                  <c:v>9.2405397290436397E-2</c:v>
                </c:pt>
                <c:pt idx="2">
                  <c:v>0.12056158074580292</c:v>
                </c:pt>
                <c:pt idx="3">
                  <c:v>-1.4404704530739609E-2</c:v>
                </c:pt>
                <c:pt idx="4">
                  <c:v>8.1313303426276073E-2</c:v>
                </c:pt>
                <c:pt idx="5">
                  <c:v>2.1939520333680962E-2</c:v>
                </c:pt>
                <c:pt idx="6">
                  <c:v>8.2473073397850927E-2</c:v>
                </c:pt>
                <c:pt idx="7">
                  <c:v>2.12254024006715E-2</c:v>
                </c:pt>
                <c:pt idx="12">
                  <c:v>6.1742377310132879E-2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13-4413-9848-BB20D142B82F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-6.6638214129056017E-2</c:v>
                </c:pt>
                <c:pt idx="1">
                  <c:v>1.7043481207274835E-2</c:v>
                </c:pt>
                <c:pt idx="2">
                  <c:v>-3.1351837285088169E-2</c:v>
                </c:pt>
                <c:pt idx="3">
                  <c:v>-0.17799431587494929</c:v>
                </c:pt>
                <c:pt idx="4">
                  <c:v>-8.2934548797013119E-2</c:v>
                </c:pt>
                <c:pt idx="5">
                  <c:v>-0.23013656662778226</c:v>
                </c:pt>
                <c:pt idx="6">
                  <c:v>-0.14723549950845793</c:v>
                </c:pt>
                <c:pt idx="7">
                  <c:v>-0.14354212896276974</c:v>
                </c:pt>
                <c:pt idx="12">
                  <c:v>-0.1111588881530251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13-4413-9848-BB20D142B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7-44E9-B1A1-CDA4CCB846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7-44E9-B1A1-CDA4CCB8464D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7-44E9-B1A1-CDA4CCB8464D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7-44E9-B1A1-CDA4CCB8464D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7-44E9-B1A1-CDA4CCB846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7-44E9-B1A1-CDA4CCB8464D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07-44E9-B1A1-CDA4CCB846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07-44E9-B1A1-CDA4CCB846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12">
                  <c:v>7.1090829298960658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07-44E9-B1A1-CDA4CCB8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7-44E9-B1A1-CDA4CCB846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7-44E9-B1A1-CDA4CCB846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7-44E9-B1A1-CDA4CCB846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7-44E9-B1A1-CDA4CCB846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7-44E9-B1A1-CDA4CCB846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7-44E9-B1A1-CDA4CCB846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7-44E9-B1A1-CDA4CCB846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07-44E9-B1A1-CDA4CCB846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07-44E9-B1A1-CDA4CCB846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07-44E9-B1A1-CDA4CCB846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07-44E9-B1A1-CDA4CCB846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07-44E9-B1A1-CDA4CCB846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07-44E9-B1A1-CDA4CCB8464D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12">
                  <c:v>-8.7946717494851612E-2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07-44E9-B1A1-CDA4CCB8464D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12">
                  <c:v>-0.27459223379260944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07-44E9-B1A1-CDA4CCB8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27-41DC-B258-B1788AE46E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6.448392116182573</c:v>
                </c:pt>
                <c:pt idx="1">
                  <c:v>5.6305861868833427</c:v>
                </c:pt>
                <c:pt idx="2">
                  <c:v>5.2939627426119182</c:v>
                </c:pt>
                <c:pt idx="3">
                  <c:v>4.110975677322843</c:v>
                </c:pt>
                <c:pt idx="4">
                  <c:v>3.8716160187307938</c:v>
                </c:pt>
                <c:pt idx="5">
                  <c:v>3.8859991814562638</c:v>
                </c:pt>
                <c:pt idx="6">
                  <c:v>4.6115814308514329</c:v>
                </c:pt>
                <c:pt idx="7">
                  <c:v>4.6714719087489378</c:v>
                </c:pt>
                <c:pt idx="8">
                  <c:v>4.808375356281517</c:v>
                </c:pt>
                <c:pt idx="9">
                  <c:v>4.4355788859725864</c:v>
                </c:pt>
                <c:pt idx="10">
                  <c:v>4.4543781480046496</c:v>
                </c:pt>
                <c:pt idx="11">
                  <c:v>4.4876632801161103</c:v>
                </c:pt>
                <c:pt idx="12">
                  <c:v>4.5454622915237213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7-41DC-B258-B1788AE46E2F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27-41DC-B258-B1788AE46E2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4.966194354568783</c:v>
                </c:pt>
                <c:pt idx="1">
                  <c:v>3.9576526896264697</c:v>
                </c:pt>
                <c:pt idx="2">
                  <c:v>4.8065188089694892</c:v>
                </c:pt>
                <c:pt idx="3">
                  <c:v>3.9488382484361035</c:v>
                </c:pt>
                <c:pt idx="4">
                  <c:v>3.7467770772560458</c:v>
                </c:pt>
                <c:pt idx="5">
                  <c:v>3.8604025068408507</c:v>
                </c:pt>
                <c:pt idx="6">
                  <c:v>4.3538162147898936</c:v>
                </c:pt>
                <c:pt idx="7">
                  <c:v>4.9381933438985737</c:v>
                </c:pt>
                <c:pt idx="8">
                  <c:v>4.6020143445750037</c:v>
                </c:pt>
                <c:pt idx="9">
                  <c:v>4.7164167004458859</c:v>
                </c:pt>
                <c:pt idx="10">
                  <c:v>4.8944105589441058</c:v>
                </c:pt>
                <c:pt idx="11">
                  <c:v>5.4105883264863186</c:v>
                </c:pt>
                <c:pt idx="12">
                  <c:v>4.4598857186981196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27-41DC-B258-B1788AE46E2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27-41DC-B258-B1788AE46E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27-41DC-B258-B1788AE46E2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27-41DC-B258-B1788AE46E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27-41DC-B258-B1788AE46E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12">
                  <c:v>4.5400719969685488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27-41DC-B258-B1788AE4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27-41DC-B258-B1788AE46E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27-41DC-B258-B1788AE46E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27-41DC-B258-B1788AE46E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27-41DC-B258-B1788AE46E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27-41DC-B258-B1788AE46E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27-41DC-B258-B1788AE46E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27-41DC-B258-B1788AE46E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27-41DC-B258-B1788AE46E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27-41DC-B258-B1788AE46E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27-41DC-B258-B1788AE46E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27-41DC-B258-B1788AE46E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27-41DC-B258-B1788AE46E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27-41DC-B258-B1788AE46E2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9.1226165425181804E-2</c:v>
                </c:pt>
                <c:pt idx="1">
                  <c:v>0.28095106220158073</c:v>
                </c:pt>
                <c:pt idx="2">
                  <c:v>-8.092724404404894E-2</c:v>
                </c:pt>
                <c:pt idx="3">
                  <c:v>0.30962938086937353</c:v>
                </c:pt>
                <c:pt idx="4">
                  <c:v>0.11603071902615403</c:v>
                </c:pt>
                <c:pt idx="5">
                  <c:v>0.16217601567703488</c:v>
                </c:pt>
                <c:pt idx="6">
                  <c:v>0.10798995559920765</c:v>
                </c:pt>
                <c:pt idx="7">
                  <c:v>-1.8216381394303482E-2</c:v>
                </c:pt>
                <c:pt idx="12">
                  <c:v>0.14196501617375556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27-41DC-B258-B1788AE46E2F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-0.66078648237975646</c:v>
                </c:pt>
                <c:pt idx="1">
                  <c:v>-0.29742753366704466</c:v>
                </c:pt>
                <c:pt idx="2">
                  <c:v>-0.76390759555309451</c:v>
                </c:pt>
                <c:pt idx="3">
                  <c:v>0.21243658202657034</c:v>
                </c:pt>
                <c:pt idx="4">
                  <c:v>1.0961987734012801E-2</c:v>
                </c:pt>
                <c:pt idx="5">
                  <c:v>-0.16965897527069673</c:v>
                </c:pt>
                <c:pt idx="6">
                  <c:v>0.17035622196030342</c:v>
                </c:pt>
                <c:pt idx="7">
                  <c:v>0.1749385920943558</c:v>
                </c:pt>
                <c:pt idx="12">
                  <c:v>9.921227526651144E-3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27-41DC-B258-B1788AE4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6-4FA9-9208-5AA6320CC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7.1071038251366119</c:v>
                </c:pt>
                <c:pt idx="1">
                  <c:v>6.8339100346020762</c:v>
                </c:pt>
                <c:pt idx="2">
                  <c:v>5.139812138728324</c:v>
                </c:pt>
                <c:pt idx="3">
                  <c:v>4.4540550771269043</c:v>
                </c:pt>
                <c:pt idx="4">
                  <c:v>4.5667355371900831</c:v>
                </c:pt>
                <c:pt idx="5">
                  <c:v>4.739632795188351</c:v>
                </c:pt>
                <c:pt idx="6">
                  <c:v>6.0426565874730018</c:v>
                </c:pt>
                <c:pt idx="7">
                  <c:v>6.230075434568711</c:v>
                </c:pt>
                <c:pt idx="8">
                  <c:v>5.9232158129810895</c:v>
                </c:pt>
                <c:pt idx="9">
                  <c:v>5.202939196769127</c:v>
                </c:pt>
                <c:pt idx="10">
                  <c:v>5.1825259515570936</c:v>
                </c:pt>
                <c:pt idx="11">
                  <c:v>5.295339109650433</c:v>
                </c:pt>
                <c:pt idx="12">
                  <c:v>5.4969705240174669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6-4FA9-9208-5AA6320CC0E2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6-4FA9-9208-5AA6320CC0E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6.3740490278951816</c:v>
                </c:pt>
                <c:pt idx="1">
                  <c:v>4.9751328777524675</c:v>
                </c:pt>
                <c:pt idx="2">
                  <c:v>5.8718330849478386</c:v>
                </c:pt>
                <c:pt idx="3">
                  <c:v>4.8981984863020998</c:v>
                </c:pt>
                <c:pt idx="4">
                  <c:v>4.7135969141755059</c:v>
                </c:pt>
                <c:pt idx="5">
                  <c:v>4.5667229729729728</c:v>
                </c:pt>
                <c:pt idx="6">
                  <c:v>5.3125453226976074</c:v>
                </c:pt>
                <c:pt idx="7">
                  <c:v>5.8033076186154391</c:v>
                </c:pt>
                <c:pt idx="8">
                  <c:v>5.4376607785971531</c:v>
                </c:pt>
                <c:pt idx="9">
                  <c:v>5.2120803724577307</c:v>
                </c:pt>
                <c:pt idx="10">
                  <c:v>5.5494057724957555</c:v>
                </c:pt>
                <c:pt idx="11">
                  <c:v>5.3994532921321605</c:v>
                </c:pt>
                <c:pt idx="12">
                  <c:v>5.2954226434213476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6-4FA9-9208-5AA6320CC0E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6-4FA9-9208-5AA6320CC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6-4FA9-9208-5AA6320CC0E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76-4FA9-9208-5AA6320CC0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76-4FA9-9208-5AA6320CC0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12">
                  <c:v>5.1280105668437175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76-4FA9-9208-5AA6320C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6-4FA9-9208-5AA6320CC0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6-4FA9-9208-5AA6320CC0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6-4FA9-9208-5AA6320CC0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6-4FA9-9208-5AA6320CC0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6-4FA9-9208-5AA6320CC0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6-4FA9-9208-5AA6320CC0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6-4FA9-9208-5AA6320CC0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6-4FA9-9208-5AA6320CC0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6-4FA9-9208-5AA6320CC0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6-4FA9-9208-5AA6320CC0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6-4FA9-9208-5AA6320CC0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6-4FA9-9208-5AA6320CC0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6-4FA9-9208-5AA6320CC0E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-0.34141624575885121</c:v>
                </c:pt>
                <c:pt idx="1">
                  <c:v>-0.24643107614479831</c:v>
                </c:pt>
                <c:pt idx="2">
                  <c:v>-0.19388840176907607</c:v>
                </c:pt>
                <c:pt idx="3">
                  <c:v>2.6804749541272876E-2</c:v>
                </c:pt>
                <c:pt idx="4">
                  <c:v>-0.15407840639913584</c:v>
                </c:pt>
                <c:pt idx="5">
                  <c:v>0.10067967426844593</c:v>
                </c:pt>
                <c:pt idx="6">
                  <c:v>-5.3353342546207827E-2</c:v>
                </c:pt>
                <c:pt idx="7">
                  <c:v>-0.24420012703510974</c:v>
                </c:pt>
                <c:pt idx="12">
                  <c:v>-7.1593303450569579E-2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76-4FA9-9208-5AA6320CC0E2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-0.88156850394389608</c:v>
                </c:pt>
                <c:pt idx="1">
                  <c:v>-1.6259975766896186</c:v>
                </c:pt>
                <c:pt idx="2">
                  <c:v>-0.28862252084800666</c:v>
                </c:pt>
                <c:pt idx="3">
                  <c:v>0.26643718466686828</c:v>
                </c:pt>
                <c:pt idx="4">
                  <c:v>-0.17308612440191418</c:v>
                </c:pt>
                <c:pt idx="5">
                  <c:v>-0.40991275421873663</c:v>
                </c:pt>
                <c:pt idx="6">
                  <c:v>-0.44065278716206713</c:v>
                </c:pt>
                <c:pt idx="7">
                  <c:v>-0.56930208680276007</c:v>
                </c:pt>
                <c:pt idx="12">
                  <c:v>-0.38566093259865486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76-4FA9-9208-5AA6320C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3-4249-9C03-032DB4BA44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5.4877271278291362</c:v>
                </c:pt>
                <c:pt idx="1">
                  <c:v>4.1885167464114836</c:v>
                </c:pt>
                <c:pt idx="2">
                  <c:v>5.4748781004875982</c:v>
                </c:pt>
                <c:pt idx="3">
                  <c:v>3.6264367816091956</c:v>
                </c:pt>
                <c:pt idx="4">
                  <c:v>3.2497920709731076</c:v>
                </c:pt>
                <c:pt idx="5">
                  <c:v>3.1285724317112562</c:v>
                </c:pt>
                <c:pt idx="6">
                  <c:v>3.4416698196493885</c:v>
                </c:pt>
                <c:pt idx="7">
                  <c:v>3.4269564837850814</c:v>
                </c:pt>
                <c:pt idx="8">
                  <c:v>3.8531998045920859</c:v>
                </c:pt>
                <c:pt idx="9">
                  <c:v>3.6045437978374437</c:v>
                </c:pt>
                <c:pt idx="10">
                  <c:v>3.528169014084507</c:v>
                </c:pt>
                <c:pt idx="11">
                  <c:v>3.5404695164681148</c:v>
                </c:pt>
                <c:pt idx="12">
                  <c:v>3.6204374397481138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3-4249-9C03-032DB4BA44A2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3-4249-9C03-032DB4BA44A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3.3916331836445286</c:v>
                </c:pt>
                <c:pt idx="1">
                  <c:v>2.7234630439788163</c:v>
                </c:pt>
                <c:pt idx="2">
                  <c:v>3.3620092378752888</c:v>
                </c:pt>
                <c:pt idx="3">
                  <c:v>2.9039070749736009</c:v>
                </c:pt>
                <c:pt idx="4">
                  <c:v>2.6267898852442366</c:v>
                </c:pt>
                <c:pt idx="5">
                  <c:v>2.9055428690056053</c:v>
                </c:pt>
                <c:pt idx="6">
                  <c:v>2.9667500605278025</c:v>
                </c:pt>
                <c:pt idx="7">
                  <c:v>3.6775165319617926</c:v>
                </c:pt>
                <c:pt idx="8">
                  <c:v>3.3833937726647494</c:v>
                </c:pt>
                <c:pt idx="9">
                  <c:v>3.746944644140906</c:v>
                </c:pt>
                <c:pt idx="10">
                  <c:v>3.9559717830211629</c:v>
                </c:pt>
                <c:pt idx="11">
                  <c:v>5.4314686873189215</c:v>
                </c:pt>
                <c:pt idx="12">
                  <c:v>3.3010908755802837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3-4249-9C03-032DB4BA44A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3-4249-9C03-032DB4BA44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3-4249-9C03-032DB4BA44A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F3-4249-9C03-032DB4BA44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F3-4249-9C03-032DB4BA44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12">
                  <c:v>3.6092324805339264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F3-4249-9C03-032DB4BA4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F3-4249-9C03-032DB4BA44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3-4249-9C03-032DB4BA44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3-4249-9C03-032DB4BA44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3-4249-9C03-032DB4BA44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3-4249-9C03-032DB4BA44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3-4249-9C03-032DB4BA44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3-4249-9C03-032DB4BA44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3-4249-9C03-032DB4BA44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3-4249-9C03-032DB4BA44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3-4249-9C03-032DB4BA44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F3-4249-9C03-032DB4BA44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F3-4249-9C03-032DB4BA44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F3-4249-9C03-032DB4BA44A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0.1723033566800094</c:v>
                </c:pt>
                <c:pt idx="1">
                  <c:v>1.1656274560189797</c:v>
                </c:pt>
                <c:pt idx="2">
                  <c:v>9.4085745257093123E-3</c:v>
                </c:pt>
                <c:pt idx="3">
                  <c:v>0.59623675066230764</c:v>
                </c:pt>
                <c:pt idx="4">
                  <c:v>0.28909011884927471</c:v>
                </c:pt>
                <c:pt idx="5">
                  <c:v>0.13686515487763451</c:v>
                </c:pt>
                <c:pt idx="6">
                  <c:v>0.27903432355599289</c:v>
                </c:pt>
                <c:pt idx="7">
                  <c:v>2.2582251380642848E-2</c:v>
                </c:pt>
                <c:pt idx="12">
                  <c:v>0.27718669830213161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F3-4249-9C03-032DB4BA44A2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-0.74069907266984014</c:v>
                </c:pt>
                <c:pt idx="1">
                  <c:v>1.351226398329926</c:v>
                </c:pt>
                <c:pt idx="2">
                  <c:v>-1.5093521182315777</c:v>
                </c:pt>
                <c:pt idx="3">
                  <c:v>0.11750879662209712</c:v>
                </c:pt>
                <c:pt idx="4">
                  <c:v>-0.15537650833685079</c:v>
                </c:pt>
                <c:pt idx="5">
                  <c:v>-0.3474688398320267</c:v>
                </c:pt>
                <c:pt idx="6">
                  <c:v>0.16138456326593298</c:v>
                </c:pt>
                <c:pt idx="7">
                  <c:v>0.14730373227879845</c:v>
                </c:pt>
                <c:pt idx="12">
                  <c:v>1.1300474021326501E-2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F3-4249-9C03-032DB4BA4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8-4CD6-8D07-4340FAF70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123715</c:v>
                </c:pt>
                <c:pt idx="1">
                  <c:v>122929</c:v>
                </c:pt>
                <c:pt idx="2">
                  <c:v>144786</c:v>
                </c:pt>
                <c:pt idx="3">
                  <c:v>136741</c:v>
                </c:pt>
                <c:pt idx="4">
                  <c:v>126794</c:v>
                </c:pt>
                <c:pt idx="5">
                  <c:v>124266</c:v>
                </c:pt>
                <c:pt idx="6">
                  <c:v>126913</c:v>
                </c:pt>
                <c:pt idx="7">
                  <c:v>123609</c:v>
                </c:pt>
                <c:pt idx="8">
                  <c:v>113961</c:v>
                </c:pt>
                <c:pt idx="9">
                  <c:v>141517</c:v>
                </c:pt>
                <c:pt idx="10">
                  <c:v>125704</c:v>
                </c:pt>
                <c:pt idx="11">
                  <c:v>128793</c:v>
                </c:pt>
                <c:pt idx="12">
                  <c:v>1539728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8-4CD6-8D07-4340FAF70025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D8-4CD6-8D07-4340FAF7002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90986</c:v>
                </c:pt>
                <c:pt idx="1">
                  <c:v>121286</c:v>
                </c:pt>
                <c:pt idx="2">
                  <c:v>132142</c:v>
                </c:pt>
                <c:pt idx="3">
                  <c:v>148322</c:v>
                </c:pt>
                <c:pt idx="4">
                  <c:v>124592</c:v>
                </c:pt>
                <c:pt idx="5">
                  <c:v>122331</c:v>
                </c:pt>
                <c:pt idx="6">
                  <c:v>134525</c:v>
                </c:pt>
                <c:pt idx="7">
                  <c:v>131231</c:v>
                </c:pt>
                <c:pt idx="8">
                  <c:v>120736</c:v>
                </c:pt>
                <c:pt idx="9">
                  <c:v>146938</c:v>
                </c:pt>
                <c:pt idx="10">
                  <c:v>135678</c:v>
                </c:pt>
                <c:pt idx="11">
                  <c:v>141074</c:v>
                </c:pt>
                <c:pt idx="12">
                  <c:v>1549841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8-4CD6-8D07-4340FAF7002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8-4CD6-8D07-4340FAF70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D8-4CD6-8D07-4340FAF7002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D8-4CD6-8D07-4340FAF700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D8-4CD6-8D07-4340FAF700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12">
                  <c:v>1184995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D8-4CD6-8D07-4340FAF70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D8-4CD6-8D07-4340FAF700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D8-4CD6-8D07-4340FAF700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D8-4CD6-8D07-4340FAF700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D8-4CD6-8D07-4340FAF700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D8-4CD6-8D07-4340FAF700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D8-4CD6-8D07-4340FAF700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D8-4CD6-8D07-4340FAF700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D8-4CD6-8D07-4340FAF700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D8-4CD6-8D07-4340FAF700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D8-4CD6-8D07-4340FAF700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D8-4CD6-8D07-4340FAF700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D8-4CD6-8D07-4340FAF700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D8-4CD6-8D07-4340FAF7002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9.8957776181670898E-2</c:v>
                </c:pt>
                <c:pt idx="1">
                  <c:v>4.5377912146540966E-2</c:v>
                </c:pt>
                <c:pt idx="2">
                  <c:v>0.13449178930581995</c:v>
                </c:pt>
                <c:pt idx="3">
                  <c:v>2.6771253028496922E-3</c:v>
                </c:pt>
                <c:pt idx="4">
                  <c:v>8.2478724112180046E-2</c:v>
                </c:pt>
                <c:pt idx="5">
                  <c:v>2.8947919158096136E-2</c:v>
                </c:pt>
                <c:pt idx="6">
                  <c:v>4.5488775220233091E-2</c:v>
                </c:pt>
                <c:pt idx="7">
                  <c:v>5.8451534531423155E-2</c:v>
                </c:pt>
                <c:pt idx="12">
                  <c:v>6.1739755288113374E-2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D8-4CD6-8D07-4340FAF70025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0.16255102453219084</c:v>
                </c:pt>
                <c:pt idx="1">
                  <c:v>0.195438017066762</c:v>
                </c:pt>
                <c:pt idx="2">
                  <c:v>0.13993756302404936</c:v>
                </c:pt>
                <c:pt idx="3">
                  <c:v>9.5604098258752046E-2</c:v>
                </c:pt>
                <c:pt idx="4">
                  <c:v>0.15464454153982055</c:v>
                </c:pt>
                <c:pt idx="5">
                  <c:v>0.10782514927655185</c:v>
                </c:pt>
                <c:pt idx="6">
                  <c:v>0.15955812249336154</c:v>
                </c:pt>
                <c:pt idx="7">
                  <c:v>0.19833507268888195</c:v>
                </c:pt>
                <c:pt idx="12">
                  <c:v>0.15075654064615485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D8-4CD6-8D07-4340FAF70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2-45B2-9118-89C14E414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8.5632219213514933</c:v>
                </c:pt>
                <c:pt idx="1">
                  <c:v>7.9469775236111904</c:v>
                </c:pt>
                <c:pt idx="2">
                  <c:v>7.3473056787258439</c:v>
                </c:pt>
                <c:pt idx="3">
                  <c:v>7.1028586890544902</c:v>
                </c:pt>
                <c:pt idx="4">
                  <c:v>7.1327507610770224</c:v>
                </c:pt>
                <c:pt idx="5">
                  <c:v>7.6896254808233948</c:v>
                </c:pt>
                <c:pt idx="6">
                  <c:v>8.2745660413038848</c:v>
                </c:pt>
                <c:pt idx="7">
                  <c:v>8.7320664352919284</c:v>
                </c:pt>
                <c:pt idx="8">
                  <c:v>8.3455041637051277</c:v>
                </c:pt>
                <c:pt idx="9">
                  <c:v>7.653292537292339</c:v>
                </c:pt>
                <c:pt idx="10">
                  <c:v>7.7842391650225924</c:v>
                </c:pt>
                <c:pt idx="11">
                  <c:v>7.9112218831768804</c:v>
                </c:pt>
                <c:pt idx="12">
                  <c:v>7.8535728388390673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2-45B2-9118-89C14E414629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2-45B2-9118-89C14E41462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8.1534082166487156</c:v>
                </c:pt>
                <c:pt idx="1">
                  <c:v>7.2097933809343209</c:v>
                </c:pt>
                <c:pt idx="2">
                  <c:v>7.7024867188327706</c:v>
                </c:pt>
                <c:pt idx="3">
                  <c:v>7.0547524979436629</c:v>
                </c:pt>
                <c:pt idx="4">
                  <c:v>7.3525828303582896</c:v>
                </c:pt>
                <c:pt idx="5">
                  <c:v>7.7036482984689085</c:v>
                </c:pt>
                <c:pt idx="6">
                  <c:v>7.7900538933283778</c:v>
                </c:pt>
                <c:pt idx="7">
                  <c:v>8.2023683428458209</c:v>
                </c:pt>
                <c:pt idx="8">
                  <c:v>7.6469238669493773</c:v>
                </c:pt>
                <c:pt idx="9">
                  <c:v>7.2612598510936586</c:v>
                </c:pt>
                <c:pt idx="10">
                  <c:v>7.4824879494096317</c:v>
                </c:pt>
                <c:pt idx="11">
                  <c:v>7.3686150530927028</c:v>
                </c:pt>
                <c:pt idx="12">
                  <c:v>7.5544930092828881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2-45B2-9118-89C14E41462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2-45B2-9118-89C14E414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2-45B2-9118-89C14E41462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D2-45B2-9118-89C14E4146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D2-45B2-9118-89C14E414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12">
                  <c:v>7.3608167123068027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D2-45B2-9118-89C14E414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D2-45B2-9118-89C14E4146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D2-45B2-9118-89C14E4146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D2-45B2-9118-89C14E4146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D2-45B2-9118-89C14E4146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D2-45B2-9118-89C14E4146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D2-45B2-9118-89C14E4146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D2-45B2-9118-89C14E4146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D2-45B2-9118-89C14E4146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D2-45B2-9118-89C14E4146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D2-45B2-9118-89C14E4146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D2-45B2-9118-89C14E4146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D2-45B2-9118-89C14E4146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D2-45B2-9118-89C14E41462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-0.25192754699029507</c:v>
                </c:pt>
                <c:pt idx="1">
                  <c:v>-0.1260513964416079</c:v>
                </c:pt>
                <c:pt idx="2">
                  <c:v>-0.31042657733548928</c:v>
                </c:pt>
                <c:pt idx="3">
                  <c:v>0.11423085592934434</c:v>
                </c:pt>
                <c:pt idx="4">
                  <c:v>-0.2258475245615017</c:v>
                </c:pt>
                <c:pt idx="5">
                  <c:v>-0.19450866223908925</c:v>
                </c:pt>
                <c:pt idx="6">
                  <c:v>-0.10716103519030451</c:v>
                </c:pt>
                <c:pt idx="7">
                  <c:v>-0.23607369393008959</c:v>
                </c:pt>
                <c:pt idx="12">
                  <c:v>-0.16448863995932683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D2-45B2-9118-89C14E414629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-0.74755009795500449</c:v>
                </c:pt>
                <c:pt idx="1">
                  <c:v>-0.64118115195747549</c:v>
                </c:pt>
                <c:pt idx="2">
                  <c:v>-0.38256230259661983</c:v>
                </c:pt>
                <c:pt idx="3">
                  <c:v>-6.2081458622087027E-2</c:v>
                </c:pt>
                <c:pt idx="4">
                  <c:v>-9.8577730653940598E-2</c:v>
                </c:pt>
                <c:pt idx="5">
                  <c:v>-0.51645147145282166</c:v>
                </c:pt>
                <c:pt idx="6">
                  <c:v>-0.58863955162917048</c:v>
                </c:pt>
                <c:pt idx="7">
                  <c:v>-0.81906727917378497</c:v>
                </c:pt>
                <c:pt idx="12">
                  <c:v>-0.46709250475787201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D2-45B2-9118-89C14E414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1-4347-9490-4EBBFA23E7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8.0359141460650285</c:v>
                </c:pt>
                <c:pt idx="1">
                  <c:v>7.2901177976509661</c:v>
                </c:pt>
                <c:pt idx="2">
                  <c:v>6.8306156126758593</c:v>
                </c:pt>
                <c:pt idx="3">
                  <c:v>6.6399599112320136</c:v>
                </c:pt>
                <c:pt idx="4">
                  <c:v>6.5804207025323844</c:v>
                </c:pt>
                <c:pt idx="5">
                  <c:v>7.2377557300031521</c:v>
                </c:pt>
                <c:pt idx="6">
                  <c:v>7.7851252725032385</c:v>
                </c:pt>
                <c:pt idx="7">
                  <c:v>8.528122835000886</c:v>
                </c:pt>
                <c:pt idx="8">
                  <c:v>8.2953926349419884</c:v>
                </c:pt>
                <c:pt idx="9">
                  <c:v>7.5821463868379748</c:v>
                </c:pt>
                <c:pt idx="10">
                  <c:v>7.4172848397551316</c:v>
                </c:pt>
                <c:pt idx="11">
                  <c:v>7.6424330798875113</c:v>
                </c:pt>
                <c:pt idx="12">
                  <c:v>7.4579062136183758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1-4347-9490-4EBBFA23E7FE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1-4347-9490-4EBBFA23E7F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8.2030497363545667</c:v>
                </c:pt>
                <c:pt idx="1">
                  <c:v>6.9861841631241441</c:v>
                </c:pt>
                <c:pt idx="2">
                  <c:v>7.3017321517104614</c:v>
                </c:pt>
                <c:pt idx="3">
                  <c:v>7.0961008326938924</c:v>
                </c:pt>
                <c:pt idx="4">
                  <c:v>7.1311349023943214</c:v>
                </c:pt>
                <c:pt idx="5">
                  <c:v>7.7562293471465571</c:v>
                </c:pt>
                <c:pt idx="6">
                  <c:v>7.6928992706323465</c:v>
                </c:pt>
                <c:pt idx="7">
                  <c:v>8.2025186541288733</c:v>
                </c:pt>
                <c:pt idx="8">
                  <c:v>7.5888613861386141</c:v>
                </c:pt>
                <c:pt idx="9">
                  <c:v>7.422018229673137</c:v>
                </c:pt>
                <c:pt idx="10">
                  <c:v>7.0712416123352213</c:v>
                </c:pt>
                <c:pt idx="11">
                  <c:v>7.1701048310241182</c:v>
                </c:pt>
                <c:pt idx="12">
                  <c:v>7.4516197361923346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1-4347-9490-4EBBFA23E7F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1-4347-9490-4EBBFA23E7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1-4347-9490-4EBBFA23E7F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81-4347-9490-4EBBFA23E7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81-4347-9490-4EBBFA23E7F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12">
                  <c:v>7.1920078381069938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81-4347-9490-4EBBFA23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81-4347-9490-4EBBFA23E7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1-4347-9490-4EBBFA23E7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1-4347-9490-4EBBFA23E7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1-4347-9490-4EBBFA23E7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1-4347-9490-4EBBFA23E7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1-4347-9490-4EBBFA23E7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1-4347-9490-4EBBFA23E7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1-4347-9490-4EBBFA23E7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1-4347-9490-4EBBFA23E7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1-4347-9490-4EBBFA23E7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1-4347-9490-4EBBFA23E7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1-4347-9490-4EBBFA23E7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1-4347-9490-4EBBFA23E7F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-0.3964644992312012</c:v>
                </c:pt>
                <c:pt idx="1">
                  <c:v>-0.17005644735880665</c:v>
                </c:pt>
                <c:pt idx="2">
                  <c:v>-0.17789990873349648</c:v>
                </c:pt>
                <c:pt idx="3">
                  <c:v>-0.10930650449630708</c:v>
                </c:pt>
                <c:pt idx="4">
                  <c:v>-0.22973911922247847</c:v>
                </c:pt>
                <c:pt idx="5">
                  <c:v>-0.24904347566988871</c:v>
                </c:pt>
                <c:pt idx="6">
                  <c:v>-3.4286410950823409E-2</c:v>
                </c:pt>
                <c:pt idx="7">
                  <c:v>3.3536652811770651E-2</c:v>
                </c:pt>
                <c:pt idx="12">
                  <c:v>-0.15873455696557937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81-4347-9490-4EBBFA23E7FE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-0.42614816946736855</c:v>
                </c:pt>
                <c:pt idx="1">
                  <c:v>-0.34076402548384888</c:v>
                </c:pt>
                <c:pt idx="2">
                  <c:v>-0.20999248400367243</c:v>
                </c:pt>
                <c:pt idx="3">
                  <c:v>0.27480348437463764</c:v>
                </c:pt>
                <c:pt idx="4">
                  <c:v>0.24104538828120248</c:v>
                </c:pt>
                <c:pt idx="5">
                  <c:v>-0.21280583882845328</c:v>
                </c:pt>
                <c:pt idx="6">
                  <c:v>-0.11801121221799349</c:v>
                </c:pt>
                <c:pt idx="7">
                  <c:v>-0.57639453675633057</c:v>
                </c:pt>
                <c:pt idx="12">
                  <c:v>-0.13662552971083475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81-4347-9490-4EBBFA23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9-4D62-8769-8342186E06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9.7992331384750777</c:v>
                </c:pt>
                <c:pt idx="1">
                  <c:v>9.3406831247886366</c:v>
                </c:pt>
                <c:pt idx="2">
                  <c:v>8.4610894941634243</c:v>
                </c:pt>
                <c:pt idx="3">
                  <c:v>8.2523982999392835</c:v>
                </c:pt>
                <c:pt idx="4">
                  <c:v>8.1196450608215311</c:v>
                </c:pt>
                <c:pt idx="5">
                  <c:v>8.6953323903818962</c:v>
                </c:pt>
                <c:pt idx="6">
                  <c:v>9.4308919422449922</c:v>
                </c:pt>
                <c:pt idx="7">
                  <c:v>9.2146074839329692</c:v>
                </c:pt>
                <c:pt idx="8">
                  <c:v>9.3278149653358842</c:v>
                </c:pt>
                <c:pt idx="9">
                  <c:v>8.9691956327985736</c:v>
                </c:pt>
                <c:pt idx="10">
                  <c:v>8.8137631252116968</c:v>
                </c:pt>
                <c:pt idx="11">
                  <c:v>10.11741486585937</c:v>
                </c:pt>
                <c:pt idx="12">
                  <c:v>9.023316551916265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9-4D62-8769-8342186E06F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9-4D62-8769-8342186E06F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9.1495250740475953</c:v>
                </c:pt>
                <c:pt idx="1">
                  <c:v>8.0757748704890684</c:v>
                </c:pt>
                <c:pt idx="2">
                  <c:v>8.5303169801394194</c:v>
                </c:pt>
                <c:pt idx="3">
                  <c:v>7.6792181316704644</c:v>
                </c:pt>
                <c:pt idx="4">
                  <c:v>8.5769349845201237</c:v>
                </c:pt>
                <c:pt idx="5">
                  <c:v>8.1869452410214389</c:v>
                </c:pt>
                <c:pt idx="6">
                  <c:v>8.7215548243936034</c:v>
                </c:pt>
                <c:pt idx="7">
                  <c:v>8.5599384529304796</c:v>
                </c:pt>
                <c:pt idx="8">
                  <c:v>8.7860075927791126</c:v>
                </c:pt>
                <c:pt idx="9">
                  <c:v>7.9050098879367168</c:v>
                </c:pt>
                <c:pt idx="10">
                  <c:v>8.2085274677646556</c:v>
                </c:pt>
                <c:pt idx="11">
                  <c:v>8.7539784654973936</c:v>
                </c:pt>
                <c:pt idx="12">
                  <c:v>8.3907111087484267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9-4D62-8769-8342186E06F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9-4D62-8769-8342186E06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9-4D62-8769-8342186E06F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F9-4D62-8769-8342186E06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F9-4D62-8769-8342186E06F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12">
                  <c:v>7.9170537713464562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F9-4D62-8769-8342186E0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3F9-4D62-8769-8342186E06F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8.7446651949963208</c:v>
                      </c:pt>
                      <c:pt idx="1">
                        <c:v>7.4429400386847195</c:v>
                      </c:pt>
                      <c:pt idx="2">
                        <c:v>6.9755899104963381</c:v>
                      </c:pt>
                      <c:pt idx="3">
                        <c:v>9.1342925659472414</c:v>
                      </c:pt>
                      <c:pt idx="4">
                        <c:v>6.7332902809170161</c:v>
                      </c:pt>
                      <c:pt idx="5">
                        <c:v>7.7101420284056807</c:v>
                      </c:pt>
                      <c:pt idx="6">
                        <c:v>7.9656791907514455</c:v>
                      </c:pt>
                      <c:pt idx="7">
                        <c:v>8.2646411272567146</c:v>
                      </c:pt>
                      <c:pt idx="8">
                        <c:v>8.7193759750390019</c:v>
                      </c:pt>
                      <c:pt idx="9">
                        <c:v>7.7491429504271645</c:v>
                      </c:pt>
                      <c:pt idx="10">
                        <c:v>8.4391088279635937</c:v>
                      </c:pt>
                      <c:pt idx="11">
                        <c:v>8.6227938549481955</c:v>
                      </c:pt>
                      <c:pt idx="12">
                        <c:v>8.1951860588263603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3F9-4D62-8769-8342186E06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9-4D62-8769-8342186E06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9-4D62-8769-8342186E06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9-4D62-8769-8342186E06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9-4D62-8769-8342186E06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9-4D62-8769-8342186E06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F9-4D62-8769-8342186E06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F9-4D62-8769-8342186E06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F9-4D62-8769-8342186E06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F9-4D62-8769-8342186E06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9-4D62-8769-8342186E06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F9-4D62-8769-8342186E06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F9-4D62-8769-8342186E06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F9-4D62-8769-8342186E06F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-0.39322105127654616</c:v>
                </c:pt>
                <c:pt idx="1">
                  <c:v>-0.20587039372928473</c:v>
                </c:pt>
                <c:pt idx="2">
                  <c:v>-0.42143530177538846</c:v>
                </c:pt>
                <c:pt idx="3">
                  <c:v>0.38060153584430445</c:v>
                </c:pt>
                <c:pt idx="4">
                  <c:v>-0.12516639740016799</c:v>
                </c:pt>
                <c:pt idx="5">
                  <c:v>-0.68999017782766714</c:v>
                </c:pt>
                <c:pt idx="6">
                  <c:v>-0.57872740277709411</c:v>
                </c:pt>
                <c:pt idx="7">
                  <c:v>-0.33111262531767238</c:v>
                </c:pt>
                <c:pt idx="12">
                  <c:v>-0.27647790797155913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F9-4D62-8769-8342186E06F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-1.2990646180841097</c:v>
                </c:pt>
                <c:pt idx="1">
                  <c:v>-1.2707033426194592</c:v>
                </c:pt>
                <c:pt idx="2">
                  <c:v>-0.9441263166706646</c:v>
                </c:pt>
                <c:pt idx="3">
                  <c:v>-0.72014023542315453</c:v>
                </c:pt>
                <c:pt idx="4">
                  <c:v>2.4135462016733555E-2</c:v>
                </c:pt>
                <c:pt idx="5">
                  <c:v>-0.90170132242073109</c:v>
                </c:pt>
                <c:pt idx="6">
                  <c:v>-1.4776966890571099</c:v>
                </c:pt>
                <c:pt idx="7">
                  <c:v>-1.254234847670455</c:v>
                </c:pt>
                <c:pt idx="12">
                  <c:v>-0.98084480052029122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F9-4D62-8769-8342186E0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4-4A40-AA55-7E01697489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9.8332112332112338</c:v>
                </c:pt>
                <c:pt idx="1">
                  <c:v>8.9198465963566633</c:v>
                </c:pt>
                <c:pt idx="2">
                  <c:v>8.2431245666743695</c:v>
                </c:pt>
                <c:pt idx="3">
                  <c:v>7.3866244558765333</c:v>
                </c:pt>
                <c:pt idx="4">
                  <c:v>6.6837968561064089</c:v>
                </c:pt>
                <c:pt idx="5">
                  <c:v>7.2263674614305753</c:v>
                </c:pt>
                <c:pt idx="6">
                  <c:v>8.4183850931677018</c:v>
                </c:pt>
                <c:pt idx="7">
                  <c:v>9.4361702127659566</c:v>
                </c:pt>
                <c:pt idx="8">
                  <c:v>8.4479293544457974</c:v>
                </c:pt>
                <c:pt idx="9">
                  <c:v>7.3268000000000004</c:v>
                </c:pt>
                <c:pt idx="10">
                  <c:v>7.8085655314757485</c:v>
                </c:pt>
                <c:pt idx="11">
                  <c:v>8.0690288713910761</c:v>
                </c:pt>
                <c:pt idx="12">
                  <c:v>8.1516425405641897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4-4A40-AA55-7E01697489E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4-4A40-AA55-7E01697489E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8.4905610907184066</c:v>
                </c:pt>
                <c:pt idx="1">
                  <c:v>7.6815722469764482</c:v>
                </c:pt>
                <c:pt idx="2">
                  <c:v>7.9774148013712445</c:v>
                </c:pt>
                <c:pt idx="3">
                  <c:v>6.3636101914495464</c:v>
                </c:pt>
                <c:pt idx="4">
                  <c:v>7.0117280557082644</c:v>
                </c:pt>
                <c:pt idx="5">
                  <c:v>7.1589290100712359</c:v>
                </c:pt>
                <c:pt idx="6">
                  <c:v>7.2223531722647811</c:v>
                </c:pt>
                <c:pt idx="7">
                  <c:v>8.4010880316518293</c:v>
                </c:pt>
                <c:pt idx="8">
                  <c:v>7.2705110173464602</c:v>
                </c:pt>
                <c:pt idx="9">
                  <c:v>6.5124237464662995</c:v>
                </c:pt>
                <c:pt idx="10">
                  <c:v>8.0762171807290333</c:v>
                </c:pt>
                <c:pt idx="11">
                  <c:v>7.313071543840775</c:v>
                </c:pt>
                <c:pt idx="12">
                  <c:v>7.3890876282132458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4-4A40-AA55-7E01697489E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4-4A40-AA55-7E01697489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B4-4A40-AA55-7E01697489E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B4-4A40-AA55-7E01697489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B4-4A40-AA55-7E01697489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12">
                  <c:v>8.1425025063254886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B4-4A40-AA55-7E016974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4-4A40-AA55-7E01697489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4-4A40-AA55-7E01697489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4-4A40-AA55-7E01697489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4-4A40-AA55-7E01697489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4-4A40-AA55-7E01697489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4-4A40-AA55-7E01697489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4-4A40-AA55-7E01697489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4-4A40-AA55-7E01697489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4-4A40-AA55-7E01697489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4-4A40-AA55-7E01697489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B4-4A40-AA55-7E01697489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B4-4A40-AA55-7E01697489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B4-4A40-AA55-7E01697489E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1.0872089814181223</c:v>
                </c:pt>
                <c:pt idx="1">
                  <c:v>0.44268115857889434</c:v>
                </c:pt>
                <c:pt idx="2">
                  <c:v>0.5141071067630385</c:v>
                </c:pt>
                <c:pt idx="3">
                  <c:v>9.9126780706844997E-2</c:v>
                </c:pt>
                <c:pt idx="4">
                  <c:v>0.12747100798476652</c:v>
                </c:pt>
                <c:pt idx="5">
                  <c:v>0.21017831718843993</c:v>
                </c:pt>
                <c:pt idx="6">
                  <c:v>-0.6345705426031385</c:v>
                </c:pt>
                <c:pt idx="7">
                  <c:v>-2.1900050940182823</c:v>
                </c:pt>
                <c:pt idx="12">
                  <c:v>2.1982288140391049E-2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B4-4A40-AA55-7E01697489E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0.7254055252915208</c:v>
                </c:pt>
                <c:pt idx="1">
                  <c:v>-0.2103881794456921</c:v>
                </c:pt>
                <c:pt idx="2">
                  <c:v>0.70110326855193961</c:v>
                </c:pt>
                <c:pt idx="3">
                  <c:v>-0.6760897136415025</c:v>
                </c:pt>
                <c:pt idx="4">
                  <c:v>0.5343291039550353</c:v>
                </c:pt>
                <c:pt idx="5">
                  <c:v>-0.25343468332230668</c:v>
                </c:pt>
                <c:pt idx="6">
                  <c:v>-0.87484154962415861</c:v>
                </c:pt>
                <c:pt idx="7">
                  <c:v>-1.5435177896289058</c:v>
                </c:pt>
                <c:pt idx="12">
                  <c:v>-0.14016736608236968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B4-4A40-AA55-7E016974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23-448B-BB47-D46820AB60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3-448B-BB47-D46820AB602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23-448B-BB47-D46820AB602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23-448B-BB47-D46820AB602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23-448B-BB47-D46820AB60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23-448B-BB47-D46820AB602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23-448B-BB47-D46820AB60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23-448B-BB47-D46820AB60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12">
                  <c:v>7.706828431920683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23-448B-BB47-D46820AB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23-448B-BB47-D46820AB60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23-448B-BB47-D46820AB60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3-448B-BB47-D46820AB60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3-448B-BB47-D46820AB60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3-448B-BB47-D46820AB60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3-448B-BB47-D46820AB60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23-448B-BB47-D46820AB60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23-448B-BB47-D46820AB60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23-448B-BB47-D46820AB60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23-448B-BB47-D46820AB60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23-448B-BB47-D46820AB60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23-448B-BB47-D46820AB60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23-448B-BB47-D46820AB602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12">
                  <c:v>5.7710911845898494E-4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23-448B-BB47-D46820AB602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12">
                  <c:v>-0.42679734840663297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23-448B-BB47-D46820AB6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3-4842-8978-263A7BD42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8.9468033186920444</c:v>
                </c:pt>
                <c:pt idx="1">
                  <c:v>8.0986423419601188</c:v>
                </c:pt>
                <c:pt idx="2">
                  <c:v>7.6330428333024294</c:v>
                </c:pt>
                <c:pt idx="3">
                  <c:v>7.0737222976028944</c:v>
                </c:pt>
                <c:pt idx="4">
                  <c:v>8.4893985287754212</c:v>
                </c:pt>
                <c:pt idx="5">
                  <c:v>8.8535181794402309</c:v>
                </c:pt>
                <c:pt idx="6">
                  <c:v>7.9249880554228378</c:v>
                </c:pt>
                <c:pt idx="7">
                  <c:v>9.9984372286855354</c:v>
                </c:pt>
                <c:pt idx="8">
                  <c:v>8.8892355694227767</c:v>
                </c:pt>
                <c:pt idx="9">
                  <c:v>7.4415905926040535</c:v>
                </c:pt>
                <c:pt idx="10">
                  <c:v>7.4332813544219203</c:v>
                </c:pt>
                <c:pt idx="11">
                  <c:v>8.0252784918594688</c:v>
                </c:pt>
                <c:pt idx="12">
                  <c:v>8.1748388357100996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3-4842-8978-263A7BD42C5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3-4842-8978-263A7BD42C5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7.6091895557816205</c:v>
                </c:pt>
                <c:pt idx="1">
                  <c:v>6.6759882869692531</c:v>
                </c:pt>
                <c:pt idx="2">
                  <c:v>8.0673616680032083</c:v>
                </c:pt>
                <c:pt idx="3">
                  <c:v>6.0505244163753247</c:v>
                </c:pt>
                <c:pt idx="4">
                  <c:v>9.0643571532106098</c:v>
                </c:pt>
                <c:pt idx="5">
                  <c:v>8.0135706732463863</c:v>
                </c:pt>
                <c:pt idx="6">
                  <c:v>7.5247405624906003</c:v>
                </c:pt>
                <c:pt idx="7">
                  <c:v>8.8722478934493072</c:v>
                </c:pt>
                <c:pt idx="8">
                  <c:v>8.1407823073114383</c:v>
                </c:pt>
                <c:pt idx="9">
                  <c:v>8.0149519401922387</c:v>
                </c:pt>
                <c:pt idx="10">
                  <c:v>7.0539167806212149</c:v>
                </c:pt>
                <c:pt idx="11">
                  <c:v>7.6023429179978699</c:v>
                </c:pt>
                <c:pt idx="12">
                  <c:v>7.692902596803731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3-4842-8978-263A7BD42C5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3-4842-8978-263A7BD42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3-4842-8978-263A7BD42C5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F3-4842-8978-263A7BD42C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F3-4842-8978-263A7BD42C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12">
                  <c:v>7.754088929070436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F3-4842-8978-263A7BD42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F3-4842-8978-263A7BD42C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F3-4842-8978-263A7BD42C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F3-4842-8978-263A7BD42C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F3-4842-8978-263A7BD42C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F3-4842-8978-263A7BD42C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F3-4842-8978-263A7BD42C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F3-4842-8978-263A7BD42C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F3-4842-8978-263A7BD42C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F3-4842-8978-263A7BD42C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F3-4842-8978-263A7BD42C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F3-4842-8978-263A7BD42C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F3-4842-8978-263A7BD42C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F3-4842-8978-263A7BD42C5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0.18839146624142167</c:v>
                </c:pt>
                <c:pt idx="1">
                  <c:v>0.36800854370763236</c:v>
                </c:pt>
                <c:pt idx="2">
                  <c:v>-0.42847791190375073</c:v>
                </c:pt>
                <c:pt idx="3">
                  <c:v>0.41250169325597152</c:v>
                </c:pt>
                <c:pt idx="4">
                  <c:v>-0.83930194282183912</c:v>
                </c:pt>
                <c:pt idx="5">
                  <c:v>0.29075453758044567</c:v>
                </c:pt>
                <c:pt idx="6">
                  <c:v>-0.18513887645029747</c:v>
                </c:pt>
                <c:pt idx="7">
                  <c:v>-0.32559705124558924</c:v>
                </c:pt>
                <c:pt idx="12">
                  <c:v>-6.1084514293515468E-2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F3-4842-8978-263A7BD42C5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-0.95982265623751672</c:v>
                </c:pt>
                <c:pt idx="1">
                  <c:v>-0.24987539765177313</c:v>
                </c:pt>
                <c:pt idx="2">
                  <c:v>0.27548646123722786</c:v>
                </c:pt>
                <c:pt idx="3">
                  <c:v>-0.49898895503467156</c:v>
                </c:pt>
                <c:pt idx="4">
                  <c:v>-0.59624275299344554</c:v>
                </c:pt>
                <c:pt idx="5">
                  <c:v>-0.80912658213543587</c:v>
                </c:pt>
                <c:pt idx="6">
                  <c:v>-0.52935075858793645</c:v>
                </c:pt>
                <c:pt idx="7">
                  <c:v>-1.3163906320660743</c:v>
                </c:pt>
                <c:pt idx="12">
                  <c:v>-0.555317910067048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F3-4842-8978-263A7BD42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2-47AE-9554-817F0CECAE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9.2666883751221096</c:v>
                </c:pt>
                <c:pt idx="1">
                  <c:v>8.7195281782437739</c:v>
                </c:pt>
                <c:pt idx="2">
                  <c:v>7.7323165921640813</c:v>
                </c:pt>
                <c:pt idx="3">
                  <c:v>7.200854700854701</c:v>
                </c:pt>
                <c:pt idx="4">
                  <c:v>7.779356456330965</c:v>
                </c:pt>
                <c:pt idx="5">
                  <c:v>7.6766990291262136</c:v>
                </c:pt>
                <c:pt idx="6">
                  <c:v>8.4107765451664029</c:v>
                </c:pt>
                <c:pt idx="7">
                  <c:v>8.4345609065155802</c:v>
                </c:pt>
                <c:pt idx="8">
                  <c:v>8.549366535605067</c:v>
                </c:pt>
                <c:pt idx="9">
                  <c:v>6.9204971058903642</c:v>
                </c:pt>
                <c:pt idx="10">
                  <c:v>7.7921008403361345</c:v>
                </c:pt>
                <c:pt idx="11">
                  <c:v>8.4378679888441273</c:v>
                </c:pt>
                <c:pt idx="12">
                  <c:v>8.0583304872495454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2-47AE-9554-817F0CECAEA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52-47AE-9554-817F0CECAEA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8.7088772845952995</c:v>
                </c:pt>
                <c:pt idx="1">
                  <c:v>6.9769477317554243</c:v>
                </c:pt>
                <c:pt idx="2">
                  <c:v>8.5546218487394956</c:v>
                </c:pt>
                <c:pt idx="3">
                  <c:v>7.242046234836347</c:v>
                </c:pt>
                <c:pt idx="4">
                  <c:v>7.2300592128178334</c:v>
                </c:pt>
                <c:pt idx="5">
                  <c:v>7.8921325051759839</c:v>
                </c:pt>
                <c:pt idx="6">
                  <c:v>7.8187372708757641</c:v>
                </c:pt>
                <c:pt idx="7">
                  <c:v>7.9286612758310868</c:v>
                </c:pt>
                <c:pt idx="8">
                  <c:v>7.9258992805755399</c:v>
                </c:pt>
                <c:pt idx="9">
                  <c:v>6.3134996801023675</c:v>
                </c:pt>
                <c:pt idx="10">
                  <c:v>8.8920780711825493</c:v>
                </c:pt>
                <c:pt idx="11">
                  <c:v>7.6410361281526926</c:v>
                </c:pt>
                <c:pt idx="12">
                  <c:v>7.7256410566110665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2-47AE-9554-817F0CECAEA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2-47AE-9554-817F0CECAE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52-47AE-9554-817F0CECAEA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52-47AE-9554-817F0CECAE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52-47AE-9554-817F0CECAE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12">
                  <c:v>7.706828431920683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52-47AE-9554-817F0CECA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52-47AE-9554-817F0CECAE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52-47AE-9554-817F0CECAE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52-47AE-9554-817F0CECAE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52-47AE-9554-817F0CECAE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52-47AE-9554-817F0CECAE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52-47AE-9554-817F0CECAE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52-47AE-9554-817F0CECAE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52-47AE-9554-817F0CECAE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52-47AE-9554-817F0CECAE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52-47AE-9554-817F0CECAE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52-47AE-9554-817F0CECAE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52-47AE-9554-817F0CECAE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52-47AE-9554-817F0CECAEA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-0.52721081076045628</c:v>
                </c:pt>
                <c:pt idx="1">
                  <c:v>0.15401287150466647</c:v>
                </c:pt>
                <c:pt idx="2">
                  <c:v>-0.37191283337937797</c:v>
                </c:pt>
                <c:pt idx="3">
                  <c:v>0.93731856417904869</c:v>
                </c:pt>
                <c:pt idx="4">
                  <c:v>5.1458887007624909E-3</c:v>
                </c:pt>
                <c:pt idx="5">
                  <c:v>0.13067758438274346</c:v>
                </c:pt>
                <c:pt idx="6">
                  <c:v>-5.436957259927766E-3</c:v>
                </c:pt>
                <c:pt idx="7">
                  <c:v>-0.36980725190480612</c:v>
                </c:pt>
                <c:pt idx="12">
                  <c:v>5.7710911845898494E-4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52-47AE-9554-817F0CECAEA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-0.76355259588096835</c:v>
                </c:pt>
                <c:pt idx="1">
                  <c:v>-0.85796301116725182</c:v>
                </c:pt>
                <c:pt idx="2">
                  <c:v>-0.44629566380346919</c:v>
                </c:pt>
                <c:pt idx="3">
                  <c:v>0.48540685792997529</c:v>
                </c:pt>
                <c:pt idx="4">
                  <c:v>-0.42248425515976251</c:v>
                </c:pt>
                <c:pt idx="5">
                  <c:v>-0.17159312897492729</c:v>
                </c:pt>
                <c:pt idx="6">
                  <c:v>-0.74286284021566118</c:v>
                </c:pt>
                <c:pt idx="7">
                  <c:v>-0.63873426125073252</c:v>
                </c:pt>
                <c:pt idx="12">
                  <c:v>-0.42679734840663297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52-47AE-9554-817F0CECA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5-4013-8C5F-94B1283740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7.6375326939843067</c:v>
                </c:pt>
                <c:pt idx="1">
                  <c:v>7.7814229249011859</c:v>
                </c:pt>
                <c:pt idx="2">
                  <c:v>7.2899596688601145</c:v>
                </c:pt>
                <c:pt idx="3">
                  <c:v>9.3692449355432785</c:v>
                </c:pt>
                <c:pt idx="4">
                  <c:v>7.6761718749999996</c:v>
                </c:pt>
                <c:pt idx="5">
                  <c:v>7.9596977329974807</c:v>
                </c:pt>
                <c:pt idx="6">
                  <c:v>8.1366459627329188</c:v>
                </c:pt>
                <c:pt idx="7">
                  <c:v>9.694642857142858</c:v>
                </c:pt>
                <c:pt idx="8">
                  <c:v>7.808080808080808</c:v>
                </c:pt>
                <c:pt idx="9">
                  <c:v>7.6181734740706748</c:v>
                </c:pt>
                <c:pt idx="10">
                  <c:v>8.3936713167744124</c:v>
                </c:pt>
                <c:pt idx="11">
                  <c:v>7.2598285545373926</c:v>
                </c:pt>
                <c:pt idx="12">
                  <c:v>7.8305128536364812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5-4013-8C5F-94B128374028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5-4013-8C5F-94B12837402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7.4816341829085458</c:v>
                </c:pt>
                <c:pt idx="1">
                  <c:v>7.9186262376237622</c:v>
                </c:pt>
                <c:pt idx="2">
                  <c:v>8.1415174765558405</c:v>
                </c:pt>
                <c:pt idx="3">
                  <c:v>7.9946319018404912</c:v>
                </c:pt>
                <c:pt idx="4">
                  <c:v>7.5626204238921</c:v>
                </c:pt>
                <c:pt idx="5">
                  <c:v>7.5051546391752577</c:v>
                </c:pt>
                <c:pt idx="6">
                  <c:v>8.0072780203784575</c:v>
                </c:pt>
                <c:pt idx="7">
                  <c:v>8.034782608695652</c:v>
                </c:pt>
                <c:pt idx="8">
                  <c:v>7.1622176591375766</c:v>
                </c:pt>
                <c:pt idx="9">
                  <c:v>6.6114445778311328</c:v>
                </c:pt>
                <c:pt idx="10">
                  <c:v>7.7335884604062404</c:v>
                </c:pt>
                <c:pt idx="11">
                  <c:v>8.4737500000000008</c:v>
                </c:pt>
                <c:pt idx="12">
                  <c:v>7.7723058082575225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5-4013-8C5F-94B12837402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5-4013-8C5F-94B1283740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5-4013-8C5F-94B12837402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75-4013-8C5F-94B1283740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75-4013-8C5F-94B12837402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12">
                  <c:v>7.8458853190251467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75-4013-8C5F-94B12837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5-4013-8C5F-94B1283740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75-4013-8C5F-94B1283740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5-4013-8C5F-94B1283740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5-4013-8C5F-94B1283740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5-4013-8C5F-94B1283740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75-4013-8C5F-94B1283740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75-4013-8C5F-94B1283740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75-4013-8C5F-94B1283740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75-4013-8C5F-94B1283740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75-4013-8C5F-94B1283740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75-4013-8C5F-94B1283740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75-4013-8C5F-94B1283740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75-4013-8C5F-94B12837402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0.81121099999191149</c:v>
                </c:pt>
                <c:pt idx="1">
                  <c:v>0.42365636828910347</c:v>
                </c:pt>
                <c:pt idx="2">
                  <c:v>-0.99668598736346059</c:v>
                </c:pt>
                <c:pt idx="3">
                  <c:v>1.6563844474887688</c:v>
                </c:pt>
                <c:pt idx="4">
                  <c:v>1.4527834990442612</c:v>
                </c:pt>
                <c:pt idx="5">
                  <c:v>1.0155555555555553</c:v>
                </c:pt>
                <c:pt idx="6">
                  <c:v>-1.7386020059712033</c:v>
                </c:pt>
                <c:pt idx="7">
                  <c:v>0.90928564382248833</c:v>
                </c:pt>
                <c:pt idx="12">
                  <c:v>0.25795848975685409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75-4013-8C5F-94B128374028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9.2016068752228897E-2</c:v>
                </c:pt>
                <c:pt idx="1">
                  <c:v>0.50237969567310969</c:v>
                </c:pt>
                <c:pt idx="2">
                  <c:v>-6.0891345878747671E-2</c:v>
                </c:pt>
                <c:pt idx="3">
                  <c:v>-0.35227447671235446</c:v>
                </c:pt>
                <c:pt idx="4">
                  <c:v>0.74665770699357026</c:v>
                </c:pt>
                <c:pt idx="5">
                  <c:v>-9.7475510775258734E-2</c:v>
                </c:pt>
                <c:pt idx="6">
                  <c:v>-1.1242901142979926</c:v>
                </c:pt>
                <c:pt idx="7">
                  <c:v>-1.6762942332896476</c:v>
                </c:pt>
                <c:pt idx="12">
                  <c:v>-1.977386881093679E-2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75-4013-8C5F-94B12837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FB-47B0-8D68-7D17D2E2CC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8.0378315132605298</c:v>
                </c:pt>
                <c:pt idx="1">
                  <c:v>8.1903225806451605</c:v>
                </c:pt>
                <c:pt idx="2">
                  <c:v>7.8423496164715383</c:v>
                </c:pt>
                <c:pt idx="3">
                  <c:v>9.3837654058648532</c:v>
                </c:pt>
                <c:pt idx="4">
                  <c:v>8.1275510204081627</c:v>
                </c:pt>
                <c:pt idx="5">
                  <c:v>6.4932249322493227</c:v>
                </c:pt>
                <c:pt idx="6">
                  <c:v>8.4854838709677427</c:v>
                </c:pt>
                <c:pt idx="7">
                  <c:v>7.9084194977843429</c:v>
                </c:pt>
                <c:pt idx="8">
                  <c:v>7.8191126279863479</c:v>
                </c:pt>
                <c:pt idx="9">
                  <c:v>5.918250950570342</c:v>
                </c:pt>
                <c:pt idx="10">
                  <c:v>8.4100760456273758</c:v>
                </c:pt>
                <c:pt idx="11">
                  <c:v>7.2893936970084789</c:v>
                </c:pt>
                <c:pt idx="12">
                  <c:v>7.7773307826478364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B-47B0-8D68-7D17D2E2CCA2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B-47B0-8D68-7D17D2E2CCA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7.7749077490774905</c:v>
                </c:pt>
                <c:pt idx="1">
                  <c:v>7.2347826086956522</c:v>
                </c:pt>
                <c:pt idx="2">
                  <c:v>8.7922437673130194</c:v>
                </c:pt>
                <c:pt idx="3">
                  <c:v>7.5339805825242721</c:v>
                </c:pt>
                <c:pt idx="4">
                  <c:v>8.1943127962085303</c:v>
                </c:pt>
                <c:pt idx="5">
                  <c:v>6.7651006711409396</c:v>
                </c:pt>
                <c:pt idx="6">
                  <c:v>9.1115702479338836</c:v>
                </c:pt>
                <c:pt idx="7">
                  <c:v>7.5714285714285712</c:v>
                </c:pt>
                <c:pt idx="8">
                  <c:v>7.0497382198952883</c:v>
                </c:pt>
                <c:pt idx="9">
                  <c:v>5.6079854809437384</c:v>
                </c:pt>
                <c:pt idx="10">
                  <c:v>7.3335444374076424</c:v>
                </c:pt>
                <c:pt idx="11">
                  <c:v>7.992067553735926</c:v>
                </c:pt>
                <c:pt idx="12">
                  <c:v>7.5025120527784823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B-47B0-8D68-7D17D2E2CCA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B-47B0-8D68-7D17D2E2CC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B-47B0-8D68-7D17D2E2CCA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FB-47B0-8D68-7D17D2E2CC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FB-47B0-8D68-7D17D2E2CC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12">
                  <c:v>7.3674445571822007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FB-47B0-8D68-7D17D2E2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B-47B0-8D68-7D17D2E2CC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B-47B0-8D68-7D17D2E2CC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B-47B0-8D68-7D17D2E2CC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B-47B0-8D68-7D17D2E2CC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B-47B0-8D68-7D17D2E2CC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B-47B0-8D68-7D17D2E2CC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B-47B0-8D68-7D17D2E2CC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B-47B0-8D68-7D17D2E2CC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B-47B0-8D68-7D17D2E2CC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FB-47B0-8D68-7D17D2E2CC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FB-47B0-8D68-7D17D2E2CC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FB-47B0-8D68-7D17D2E2CC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FB-47B0-8D68-7D17D2E2CCA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0.84523380350059618</c:v>
                </c:pt>
                <c:pt idx="1">
                  <c:v>8.9845483333324871E-2</c:v>
                </c:pt>
                <c:pt idx="2">
                  <c:v>-2.3886377772709384</c:v>
                </c:pt>
                <c:pt idx="3">
                  <c:v>1.561779968054851</c:v>
                </c:pt>
                <c:pt idx="4">
                  <c:v>1.0625109553023666</c:v>
                </c:pt>
                <c:pt idx="5">
                  <c:v>0.12236261592484787</c:v>
                </c:pt>
                <c:pt idx="6">
                  <c:v>-1.4635886391169741</c:v>
                </c:pt>
                <c:pt idx="7">
                  <c:v>1.3641193510255514</c:v>
                </c:pt>
                <c:pt idx="12">
                  <c:v>-9.8889607406327684E-2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FB-47B0-8D68-7D17D2E2CCA2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-0.42706039942944063</c:v>
                </c:pt>
                <c:pt idx="1">
                  <c:v>-0.56173507361083264</c:v>
                </c:pt>
                <c:pt idx="2">
                  <c:v>-1.4959823107197723</c:v>
                </c:pt>
                <c:pt idx="3">
                  <c:v>-0.33935385886263347</c:v>
                </c:pt>
                <c:pt idx="4">
                  <c:v>0.25281707775134699</c:v>
                </c:pt>
                <c:pt idx="5">
                  <c:v>0.41235446689230848</c:v>
                </c:pt>
                <c:pt idx="6">
                  <c:v>-2.3275891341256374</c:v>
                </c:pt>
                <c:pt idx="7">
                  <c:v>-3.7772731615188349E-2</c:v>
                </c:pt>
                <c:pt idx="12">
                  <c:v>-0.74086727567053412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FB-47B0-8D68-7D17D2E2C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22-419A-B8F3-177F5565BE1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8.4391259025923144</c:v>
                </c:pt>
                <c:pt idx="1">
                  <c:v>7.8240038206453502</c:v>
                </c:pt>
                <c:pt idx="2">
                  <c:v>7.2115145221524903</c:v>
                </c:pt>
                <c:pt idx="3">
                  <c:v>6.7539957361586662</c:v>
                </c:pt>
                <c:pt idx="4">
                  <c:v>6.6788553582945793</c:v>
                </c:pt>
                <c:pt idx="5">
                  <c:v>7.0132457341722736</c:v>
                </c:pt>
                <c:pt idx="6">
                  <c:v>7.5966545734741713</c:v>
                </c:pt>
                <c:pt idx="7">
                  <c:v>7.7168808475008195</c:v>
                </c:pt>
                <c:pt idx="8">
                  <c:v>7.7557068277203403</c:v>
                </c:pt>
                <c:pt idx="9">
                  <c:v>7.3055867189371115</c:v>
                </c:pt>
                <c:pt idx="10">
                  <c:v>7.5315155703237568</c:v>
                </c:pt>
                <c:pt idx="11">
                  <c:v>7.6105102871914729</c:v>
                </c:pt>
                <c:pt idx="12">
                  <c:v>7.4350901875799549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2-419A-B8F3-177F5565BE1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2-419A-B8F3-177F5565BE1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7.8675924721608022</c:v>
                </c:pt>
                <c:pt idx="1">
                  <c:v>6.9710077389092184</c:v>
                </c:pt>
                <c:pt idx="2">
                  <c:v>7.5340370483881314</c:v>
                </c:pt>
                <c:pt idx="3">
                  <c:v>6.7202182570716973</c:v>
                </c:pt>
                <c:pt idx="4">
                  <c:v>6.827112159401012</c:v>
                </c:pt>
                <c:pt idx="5">
                  <c:v>7.103049196835622</c:v>
                </c:pt>
                <c:pt idx="6">
                  <c:v>7.1580594869057226</c:v>
                </c:pt>
                <c:pt idx="7">
                  <c:v>7.5394597811433499</c:v>
                </c:pt>
                <c:pt idx="8">
                  <c:v>7.2205562876170806</c:v>
                </c:pt>
                <c:pt idx="9">
                  <c:v>7.0641728353204876</c:v>
                </c:pt>
                <c:pt idx="10">
                  <c:v>7.3048140088825431</c:v>
                </c:pt>
                <c:pt idx="11">
                  <c:v>7.2045591816853385</c:v>
                </c:pt>
                <c:pt idx="12">
                  <c:v>7.1895473603752658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2-419A-B8F3-177F5565BE1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2-419A-B8F3-177F5565BE1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22-419A-B8F3-177F5565BE1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22-419A-B8F3-177F5565BE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22-419A-B8F3-177F5565BE1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12">
                  <c:v>7.1090829298960658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22-419A-B8F3-177F5565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2-419A-B8F3-177F5565BE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2-419A-B8F3-177F5565BE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2-419A-B8F3-177F5565BE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2-419A-B8F3-177F5565BE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2-419A-B8F3-177F5565BE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2-419A-B8F3-177F5565BE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2-419A-B8F3-177F5565BE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2-419A-B8F3-177F5565BE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2-419A-B8F3-177F5565BE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22-419A-B8F3-177F5565BE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22-419A-B8F3-177F5565BE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22-419A-B8F3-177F5565BE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22-419A-B8F3-177F5565BE1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-0.19908426068926044</c:v>
                </c:pt>
                <c:pt idx="1">
                  <c:v>-0.11898138677653947</c:v>
                </c:pt>
                <c:pt idx="2">
                  <c:v>-0.31177362171956968</c:v>
                </c:pt>
                <c:pt idx="3">
                  <c:v>0.27607084988408559</c:v>
                </c:pt>
                <c:pt idx="4">
                  <c:v>-0.17115172283182822</c:v>
                </c:pt>
                <c:pt idx="5">
                  <c:v>-5.0532779307213893E-2</c:v>
                </c:pt>
                <c:pt idx="6">
                  <c:v>-7.4330425707227477E-3</c:v>
                </c:pt>
                <c:pt idx="7">
                  <c:v>-0.18124737162319082</c:v>
                </c:pt>
                <c:pt idx="12">
                  <c:v>-8.7946717494851612E-2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22-419A-B8F3-177F5565BE1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-0.71886087029150314</c:v>
                </c:pt>
                <c:pt idx="1">
                  <c:v>-0.61560984185023759</c:v>
                </c:pt>
                <c:pt idx="2">
                  <c:v>-0.39734159815560499</c:v>
                </c:pt>
                <c:pt idx="3">
                  <c:v>0.13217503915420359</c:v>
                </c:pt>
                <c:pt idx="4">
                  <c:v>5.9608751236805091E-2</c:v>
                </c:pt>
                <c:pt idx="5">
                  <c:v>-0.26704511659356456</c:v>
                </c:pt>
                <c:pt idx="6">
                  <c:v>-0.25253154820362944</c:v>
                </c:pt>
                <c:pt idx="7">
                  <c:v>-0.28072670751142415</c:v>
                </c:pt>
                <c:pt idx="12">
                  <c:v>-0.27459223379260944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22-419A-B8F3-177F5565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4-4C4D-BB31-5F1F685C3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56468</c:v>
                </c:pt>
                <c:pt idx="1">
                  <c:v>57811</c:v>
                </c:pt>
                <c:pt idx="2">
                  <c:v>71506</c:v>
                </c:pt>
                <c:pt idx="3">
                  <c:v>69845</c:v>
                </c:pt>
                <c:pt idx="4">
                  <c:v>68552</c:v>
                </c:pt>
                <c:pt idx="5">
                  <c:v>66623</c:v>
                </c:pt>
                <c:pt idx="6">
                  <c:v>63302</c:v>
                </c:pt>
                <c:pt idx="7">
                  <c:v>62067</c:v>
                </c:pt>
                <c:pt idx="8">
                  <c:v>59470</c:v>
                </c:pt>
                <c:pt idx="9">
                  <c:v>68804</c:v>
                </c:pt>
                <c:pt idx="10">
                  <c:v>55540</c:v>
                </c:pt>
                <c:pt idx="11">
                  <c:v>57606</c:v>
                </c:pt>
                <c:pt idx="12">
                  <c:v>757594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4-4C4D-BB31-5F1F685C3EE7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4-4C4D-BB31-5F1F685C3EE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35085</c:v>
                </c:pt>
                <c:pt idx="1">
                  <c:v>55516</c:v>
                </c:pt>
                <c:pt idx="2">
                  <c:v>64544</c:v>
                </c:pt>
                <c:pt idx="3">
                  <c:v>70374</c:v>
                </c:pt>
                <c:pt idx="4">
                  <c:v>68746</c:v>
                </c:pt>
                <c:pt idx="5">
                  <c:v>67182</c:v>
                </c:pt>
                <c:pt idx="6">
                  <c:v>73077</c:v>
                </c:pt>
                <c:pt idx="7">
                  <c:v>72102</c:v>
                </c:pt>
                <c:pt idx="8">
                  <c:v>68680</c:v>
                </c:pt>
                <c:pt idx="9">
                  <c:v>77127</c:v>
                </c:pt>
                <c:pt idx="10">
                  <c:v>63039</c:v>
                </c:pt>
                <c:pt idx="11">
                  <c:v>68205</c:v>
                </c:pt>
                <c:pt idx="12">
                  <c:v>783677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4-4C4D-BB31-5F1F685C3EE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4-4C4D-BB31-5F1F685C3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4-4C4D-BB31-5F1F685C3EE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24-4C4D-BB31-5F1F685C3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24-4C4D-BB31-5F1F685C3E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12">
                  <c:v>620558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24-4C4D-BB31-5F1F685C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24-4C4D-BB31-5F1F685C3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24-4C4D-BB31-5F1F685C3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24-4C4D-BB31-5F1F685C3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24-4C4D-BB31-5F1F685C3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24-4C4D-BB31-5F1F685C3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24-4C4D-BB31-5F1F685C3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24-4C4D-BB31-5F1F685C3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24-4C4D-BB31-5F1F685C3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24-4C4D-BB31-5F1F685C3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24-4C4D-BB31-5F1F685C3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24-4C4D-BB31-5F1F685C3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24-4C4D-BB31-5F1F685C3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24-4C4D-BB31-5F1F685C3EE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0.15048066136242033</c:v>
                </c:pt>
                <c:pt idx="1">
                  <c:v>4.0402776909125082E-2</c:v>
                </c:pt>
                <c:pt idx="2">
                  <c:v>6.7894793171723755E-2</c:v>
                </c:pt>
                <c:pt idx="3">
                  <c:v>8.4342043019729029E-2</c:v>
                </c:pt>
                <c:pt idx="4">
                  <c:v>0.11141381904984304</c:v>
                </c:pt>
                <c:pt idx="5">
                  <c:v>5.3570503187023943E-2</c:v>
                </c:pt>
                <c:pt idx="6">
                  <c:v>5.5264342255049836E-2</c:v>
                </c:pt>
                <c:pt idx="7">
                  <c:v>6.6648650039893953E-2</c:v>
                </c:pt>
                <c:pt idx="12">
                  <c:v>7.7280957431849373E-2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24-4C4D-BB31-5F1F685C3EE7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0.1804916058652688</c:v>
                </c:pt>
                <c:pt idx="1">
                  <c:v>0.15099202573904624</c:v>
                </c:pt>
                <c:pt idx="2">
                  <c:v>0.11631191788101702</c:v>
                </c:pt>
                <c:pt idx="3">
                  <c:v>0.11584222206313988</c:v>
                </c:pt>
                <c:pt idx="4">
                  <c:v>0.24970825067102354</c:v>
                </c:pt>
                <c:pt idx="5">
                  <c:v>0.22064452216201613</c:v>
                </c:pt>
                <c:pt idx="6">
                  <c:v>0.2593756911314018</c:v>
                </c:pt>
                <c:pt idx="7">
                  <c:v>0.33541173248263978</c:v>
                </c:pt>
                <c:pt idx="12">
                  <c:v>0.20222638102655299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24-4C4D-BB31-5F1F685C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5-4130-8E8B-7E06DB4152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8.2503806788612408</c:v>
                </c:pt>
                <c:pt idx="1">
                  <c:v>7.672650329691959</c:v>
                </c:pt>
                <c:pt idx="2">
                  <c:v>7.2298782669473542</c:v>
                </c:pt>
                <c:pt idx="3">
                  <c:v>6.8932736431701338</c:v>
                </c:pt>
                <c:pt idx="4">
                  <c:v>6.8085046391343811</c:v>
                </c:pt>
                <c:pt idx="5">
                  <c:v>7.0524334074709722</c:v>
                </c:pt>
                <c:pt idx="6">
                  <c:v>7.4854602157788266</c:v>
                </c:pt>
                <c:pt idx="7">
                  <c:v>7.5641013564431043</c:v>
                </c:pt>
                <c:pt idx="8">
                  <c:v>7.546100731112916</c:v>
                </c:pt>
                <c:pt idx="9">
                  <c:v>7.1231688405740057</c:v>
                </c:pt>
                <c:pt idx="10">
                  <c:v>7.3441428597878211</c:v>
                </c:pt>
                <c:pt idx="11">
                  <c:v>7.299135293335107</c:v>
                </c:pt>
                <c:pt idx="12">
                  <c:v>7.3447437273581109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5-4130-8E8B-7E06DB4152A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5-4130-8E8B-7E06DB4152A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7.5182646018212402</c:v>
                </c:pt>
                <c:pt idx="1">
                  <c:v>6.7363253239954597</c:v>
                </c:pt>
                <c:pt idx="2">
                  <c:v>7.340603850050659</c:v>
                </c:pt>
                <c:pt idx="3">
                  <c:v>6.6255954316084074</c:v>
                </c:pt>
                <c:pt idx="4">
                  <c:v>6.7026465511730491</c:v>
                </c:pt>
                <c:pt idx="5">
                  <c:v>7.0056785596006428</c:v>
                </c:pt>
                <c:pt idx="6">
                  <c:v>7.0349361355325888</c:v>
                </c:pt>
                <c:pt idx="7">
                  <c:v>7.4451101998232163</c:v>
                </c:pt>
                <c:pt idx="8">
                  <c:v>7.1996563985093509</c:v>
                </c:pt>
                <c:pt idx="9">
                  <c:v>6.9613529785943582</c:v>
                </c:pt>
                <c:pt idx="10">
                  <c:v>7.1690575541344659</c:v>
                </c:pt>
                <c:pt idx="11">
                  <c:v>7.0770494781997302</c:v>
                </c:pt>
                <c:pt idx="12">
                  <c:v>7.0549781333920114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5-4130-8E8B-7E06DB4152A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B5-4130-8E8B-7E06DB4152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B5-4130-8E8B-7E06DB4152A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B5-4130-8E8B-7E06DB4152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B5-4130-8E8B-7E06DB4152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12">
                  <c:v>7.0099543965330033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B5-4130-8E8B-7E06DB41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B5-4130-8E8B-7E06DB4152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B5-4130-8E8B-7E06DB4152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B5-4130-8E8B-7E06DB4152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B5-4130-8E8B-7E06DB4152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B5-4130-8E8B-7E06DB4152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B5-4130-8E8B-7E06DB4152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B5-4130-8E8B-7E06DB4152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B5-4130-8E8B-7E06DB4152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B5-4130-8E8B-7E06DB4152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B5-4130-8E8B-7E06DB4152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B5-4130-8E8B-7E06DB4152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B5-4130-8E8B-7E06DB4152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B5-4130-8E8B-7E06DB4152A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-0.10641365431256489</c:v>
                </c:pt>
                <c:pt idx="1">
                  <c:v>-6.6052179326544724E-2</c:v>
                </c:pt>
                <c:pt idx="2">
                  <c:v>-0.3438924176879663</c:v>
                </c:pt>
                <c:pt idx="3">
                  <c:v>0.25895214947937184</c:v>
                </c:pt>
                <c:pt idx="4">
                  <c:v>-0.1807673649684185</c:v>
                </c:pt>
                <c:pt idx="5">
                  <c:v>-0.17742523670264099</c:v>
                </c:pt>
                <c:pt idx="6">
                  <c:v>1.8388364072192687E-3</c:v>
                </c:pt>
                <c:pt idx="7">
                  <c:v>-0.25913963337776114</c:v>
                </c:pt>
                <c:pt idx="12">
                  <c:v>-0.10526776804795368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B5-4130-8E8B-7E06DB4152A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-0.69232382610240162</c:v>
                </c:pt>
                <c:pt idx="1">
                  <c:v>-0.63288547222698899</c:v>
                </c:pt>
                <c:pt idx="2">
                  <c:v>-0.48817128820537281</c:v>
                </c:pt>
                <c:pt idx="3">
                  <c:v>-8.4731478452390263E-2</c:v>
                </c:pt>
                <c:pt idx="4">
                  <c:v>-6.4951598158616619E-2</c:v>
                </c:pt>
                <c:pt idx="5">
                  <c:v>-0.37046715837045419</c:v>
                </c:pt>
                <c:pt idx="6">
                  <c:v>-0.20319370472158038</c:v>
                </c:pt>
                <c:pt idx="7">
                  <c:v>-0.31192283630312101</c:v>
                </c:pt>
                <c:pt idx="12">
                  <c:v>-0.34740183864799334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B5-4130-8E8B-7E06DB41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1F-437C-BE51-C51ACD4C612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8.2333166431840148</c:v>
                </c:pt>
                <c:pt idx="1">
                  <c:v>7.5458689988835133</c:v>
                </c:pt>
                <c:pt idx="2">
                  <c:v>7.224927224149619</c:v>
                </c:pt>
                <c:pt idx="3">
                  <c:v>6.9060150375939848</c:v>
                </c:pt>
                <c:pt idx="4">
                  <c:v>6.8420894883322632</c:v>
                </c:pt>
                <c:pt idx="5">
                  <c:v>6.9032372302308138</c:v>
                </c:pt>
                <c:pt idx="6">
                  <c:v>7.3246129151254724</c:v>
                </c:pt>
                <c:pt idx="7">
                  <c:v>7.4196919895113931</c:v>
                </c:pt>
                <c:pt idx="8">
                  <c:v>7.4743574533257116</c:v>
                </c:pt>
                <c:pt idx="9">
                  <c:v>7.0279658359313029</c:v>
                </c:pt>
                <c:pt idx="10">
                  <c:v>7.2312497298231966</c:v>
                </c:pt>
                <c:pt idx="11">
                  <c:v>7.2065753705698317</c:v>
                </c:pt>
                <c:pt idx="12">
                  <c:v>7.2669870022123897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F-437C-BE51-C51ACD4C612F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F-437C-BE51-C51ACD4C612F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7.4674421006428959</c:v>
                </c:pt>
                <c:pt idx="1">
                  <c:v>6.6507065915604313</c:v>
                </c:pt>
                <c:pt idx="2">
                  <c:v>7.297614374012837</c:v>
                </c:pt>
                <c:pt idx="3">
                  <c:v>6.5945161392105511</c:v>
                </c:pt>
                <c:pt idx="4">
                  <c:v>6.6882519368571351</c:v>
                </c:pt>
                <c:pt idx="5">
                  <c:v>7.0047183079421824</c:v>
                </c:pt>
                <c:pt idx="6">
                  <c:v>6.9643698899562754</c:v>
                </c:pt>
                <c:pt idx="7">
                  <c:v>7.3769862429348407</c:v>
                </c:pt>
                <c:pt idx="8">
                  <c:v>7.1376755746517411</c:v>
                </c:pt>
                <c:pt idx="9">
                  <c:v>6.8989995831596502</c:v>
                </c:pt>
                <c:pt idx="10">
                  <c:v>7.1330528040515375</c:v>
                </c:pt>
                <c:pt idx="11">
                  <c:v>7.05457733747921</c:v>
                </c:pt>
                <c:pt idx="12">
                  <c:v>7.0085146420153253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F-437C-BE51-C51ACD4C612F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1F-437C-BE51-C51ACD4C612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1F-437C-BE51-C51ACD4C612F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1F-437C-BE51-C51ACD4C61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1F-437C-BE51-C51ACD4C612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12">
                  <c:v>6.9817113305616569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1F-437C-BE51-C51ACD4C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1F-437C-BE51-C51ACD4C61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1F-437C-BE51-C51ACD4C61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1F-437C-BE51-C51ACD4C61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1F-437C-BE51-C51ACD4C61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1F-437C-BE51-C51ACD4C61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1F-437C-BE51-C51ACD4C61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1F-437C-BE51-C51ACD4C61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1F-437C-BE51-C51ACD4C61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1F-437C-BE51-C51ACD4C61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1F-437C-BE51-C51ACD4C61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1F-437C-BE51-C51ACD4C61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1F-437C-BE51-C51ACD4C61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1F-437C-BE51-C51ACD4C612F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-6.5878996679670898E-2</c:v>
                </c:pt>
                <c:pt idx="1">
                  <c:v>-3.6710392803609437E-2</c:v>
                </c:pt>
                <c:pt idx="2">
                  <c:v>-0.3136166714201698</c:v>
                </c:pt>
                <c:pt idx="3">
                  <c:v>0.23615565430956931</c:v>
                </c:pt>
                <c:pt idx="4">
                  <c:v>-0.14346275335876957</c:v>
                </c:pt>
                <c:pt idx="5">
                  <c:v>-0.19475934847111898</c:v>
                </c:pt>
                <c:pt idx="6">
                  <c:v>4.2275414546156576E-2</c:v>
                </c:pt>
                <c:pt idx="7">
                  <c:v>-0.25611054834010893</c:v>
                </c:pt>
                <c:pt idx="12">
                  <c:v>-8.6514054532837115E-2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1F-437C-BE51-C51ACD4C612F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-0.75380346954747957</c:v>
                </c:pt>
                <c:pt idx="1">
                  <c:v>-0.58468754164561254</c:v>
                </c:pt>
                <c:pt idx="2">
                  <c:v>-0.46958366471037838</c:v>
                </c:pt>
                <c:pt idx="3">
                  <c:v>-0.1299376469015554</c:v>
                </c:pt>
                <c:pt idx="4">
                  <c:v>-7.4282875699647199E-2</c:v>
                </c:pt>
                <c:pt idx="5">
                  <c:v>-0.26695818428657514</c:v>
                </c:pt>
                <c:pt idx="6">
                  <c:v>-3.5519616833751044E-2</c:v>
                </c:pt>
                <c:pt idx="7">
                  <c:v>-0.21417593428941473</c:v>
                </c:pt>
                <c:pt idx="12">
                  <c:v>-0.30601217747001019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1F-437C-BE51-C51ACD4C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60-452D-8545-272F113D7C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8.3323267908069116</c:v>
                </c:pt>
                <c:pt idx="1">
                  <c:v>8.3702803020606673</c:v>
                </c:pt>
                <c:pt idx="2">
                  <c:v>7.2548684144316411</c:v>
                </c:pt>
                <c:pt idx="3">
                  <c:v>6.8327880230021814</c:v>
                </c:pt>
                <c:pt idx="4">
                  <c:v>6.6521847441582382</c:v>
                </c:pt>
                <c:pt idx="5">
                  <c:v>7.8397273826536225</c:v>
                </c:pt>
                <c:pt idx="6">
                  <c:v>8.3651780358798185</c:v>
                </c:pt>
                <c:pt idx="7">
                  <c:v>8.3836721861245014</c:v>
                </c:pt>
                <c:pt idx="8">
                  <c:v>7.9721990903849846</c:v>
                </c:pt>
                <c:pt idx="9">
                  <c:v>7.6775337021322301</c:v>
                </c:pt>
                <c:pt idx="10">
                  <c:v>8.0185280826339582</c:v>
                </c:pt>
                <c:pt idx="11">
                  <c:v>7.8900458415193189</c:v>
                </c:pt>
                <c:pt idx="12">
                  <c:v>7.764727024907577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0-452D-8545-272F113D7C7B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60-452D-8545-272F113D7C7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7.9685462655838961</c:v>
                </c:pt>
                <c:pt idx="1">
                  <c:v>7.431149250140348</c:v>
                </c:pt>
                <c:pt idx="2">
                  <c:v>7.6807281132620631</c:v>
                </c:pt>
                <c:pt idx="3">
                  <c:v>6.8932210297513921</c:v>
                </c:pt>
                <c:pt idx="4">
                  <c:v>6.8423889792076666</c:v>
                </c:pt>
                <c:pt idx="5">
                  <c:v>7.0134657836644587</c:v>
                </c:pt>
                <c:pt idx="6">
                  <c:v>7.5911216449939145</c:v>
                </c:pt>
                <c:pt idx="7">
                  <c:v>7.960238198622914</c:v>
                </c:pt>
                <c:pt idx="8">
                  <c:v>7.6872820979232985</c:v>
                </c:pt>
                <c:pt idx="9">
                  <c:v>7.4518625393494231</c:v>
                </c:pt>
                <c:pt idx="10">
                  <c:v>7.4436004827145599</c:v>
                </c:pt>
                <c:pt idx="11">
                  <c:v>7.232929964261082</c:v>
                </c:pt>
                <c:pt idx="12">
                  <c:v>7.4275981000211777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60-452D-8545-272F113D7C7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60-452D-8545-272F113D7C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60-452D-8545-272F113D7C7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60-452D-8545-272F113D7C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60-452D-8545-272F113D7C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12">
                  <c:v>7.270695868071992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60-452D-8545-272F113D7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60-452D-8545-272F113D7C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60-452D-8545-272F113D7C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60-452D-8545-272F113D7C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60-452D-8545-272F113D7C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60-452D-8545-272F113D7C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60-452D-8545-272F113D7C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60-452D-8545-272F113D7C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60-452D-8545-272F113D7C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60-452D-8545-272F113D7C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60-452D-8545-272F113D7C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60-452D-8545-272F113D7C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60-452D-8545-272F113D7C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60-452D-8545-272F113D7C7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-0.2345983957049711</c:v>
                </c:pt>
                <c:pt idx="1">
                  <c:v>-0.21309518620478318</c:v>
                </c:pt>
                <c:pt idx="2">
                  <c:v>-0.59611511044199439</c:v>
                </c:pt>
                <c:pt idx="3">
                  <c:v>0.47097316063642936</c:v>
                </c:pt>
                <c:pt idx="4">
                  <c:v>-0.51753101248928779</c:v>
                </c:pt>
                <c:pt idx="5">
                  <c:v>2.1543956117802132E-2</c:v>
                </c:pt>
                <c:pt idx="6">
                  <c:v>-0.3311073421711086</c:v>
                </c:pt>
                <c:pt idx="7">
                  <c:v>-0.21229526473650306</c:v>
                </c:pt>
                <c:pt idx="12">
                  <c:v>-0.22935369085357049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60-452D-8545-272F113D7C7B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-3.0836795064042022E-2</c:v>
                </c:pt>
                <c:pt idx="1">
                  <c:v>-0.61906592382232528</c:v>
                </c:pt>
                <c:pt idx="2">
                  <c:v>-0.63072370878839212</c:v>
                </c:pt>
                <c:pt idx="3">
                  <c:v>0.27075589071122419</c:v>
                </c:pt>
                <c:pt idx="4">
                  <c:v>-0.13324535021884465</c:v>
                </c:pt>
                <c:pt idx="5">
                  <c:v>-0.71541958862105748</c:v>
                </c:pt>
                <c:pt idx="6">
                  <c:v>-1.1440313493571077</c:v>
                </c:pt>
                <c:pt idx="7">
                  <c:v>-0.67137660768719076</c:v>
                </c:pt>
                <c:pt idx="12">
                  <c:v>-0.44404261037241355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60-452D-8545-272F113D7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4E-4C5F-825C-0C923C480C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9.1470450027110068</c:v>
                </c:pt>
                <c:pt idx="1">
                  <c:v>8.3691467867144027</c:v>
                </c:pt>
                <c:pt idx="2">
                  <c:v>7.1482012737391702</c:v>
                </c:pt>
                <c:pt idx="3">
                  <c:v>6.3384631221370116</c:v>
                </c:pt>
                <c:pt idx="4">
                  <c:v>6.2435806413442192</c:v>
                </c:pt>
                <c:pt idx="5">
                  <c:v>6.892098210660242</c:v>
                </c:pt>
                <c:pt idx="6">
                  <c:v>7.9522846744844315</c:v>
                </c:pt>
                <c:pt idx="7">
                  <c:v>8.23697290363957</c:v>
                </c:pt>
                <c:pt idx="8">
                  <c:v>8.5541528940150506</c:v>
                </c:pt>
                <c:pt idx="9">
                  <c:v>8.0383557312252965</c:v>
                </c:pt>
                <c:pt idx="10">
                  <c:v>8.2542312361636796</c:v>
                </c:pt>
                <c:pt idx="11">
                  <c:v>8.8450070323488053</c:v>
                </c:pt>
                <c:pt idx="12">
                  <c:v>7.7516678888908759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E-4C5F-825C-0C923C480C01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4E-4C5F-825C-0C923C480C01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10.058643771827706</c:v>
                </c:pt>
                <c:pt idx="1">
                  <c:v>8.5183896043624543</c:v>
                </c:pt>
                <c:pt idx="2">
                  <c:v>8.9438208884688084</c:v>
                </c:pt>
                <c:pt idx="3">
                  <c:v>7.2615639657124369</c:v>
                </c:pt>
                <c:pt idx="4">
                  <c:v>7.5795092261617238</c:v>
                </c:pt>
                <c:pt idx="5">
                  <c:v>7.6719207173194901</c:v>
                </c:pt>
                <c:pt idx="6">
                  <c:v>7.8098892707140131</c:v>
                </c:pt>
                <c:pt idx="7">
                  <c:v>8.0280654359897952</c:v>
                </c:pt>
                <c:pt idx="8">
                  <c:v>7.3250566263515537</c:v>
                </c:pt>
                <c:pt idx="9">
                  <c:v>7.6415784008307375</c:v>
                </c:pt>
                <c:pt idx="10">
                  <c:v>7.9870946393117137</c:v>
                </c:pt>
                <c:pt idx="11">
                  <c:v>7.7937504563043003</c:v>
                </c:pt>
                <c:pt idx="12">
                  <c:v>7.94246678177314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4E-4C5F-825C-0C923C480C01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4E-4C5F-825C-0C923C480C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4E-4C5F-825C-0C923C480C01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4E-4C5F-825C-0C923C480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4E-4C5F-825C-0C923C480C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12">
                  <c:v>7.5429599844615902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4E-4C5F-825C-0C923C48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4E-4C5F-825C-0C923C480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4E-4C5F-825C-0C923C480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4E-4C5F-825C-0C923C480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4E-4C5F-825C-0C923C480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4E-4C5F-825C-0C923C480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4E-4C5F-825C-0C923C480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4E-4C5F-825C-0C923C480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4E-4C5F-825C-0C923C480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4E-4C5F-825C-0C923C480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4E-4C5F-825C-0C923C480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4E-4C5F-825C-0C923C480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4E-4C5F-825C-0C923C480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4E-4C5F-825C-0C923C480C01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-0.73744195313845751</c:v>
                </c:pt>
                <c:pt idx="1">
                  <c:v>-0.4450241102852015</c:v>
                </c:pt>
                <c:pt idx="2">
                  <c:v>-0.17856539673345928</c:v>
                </c:pt>
                <c:pt idx="3">
                  <c:v>0.36034726831575981</c:v>
                </c:pt>
                <c:pt idx="4">
                  <c:v>-0.12482565318609495</c:v>
                </c:pt>
                <c:pt idx="5">
                  <c:v>0.52053441279771917</c:v>
                </c:pt>
                <c:pt idx="6">
                  <c:v>-7.1401336035346041E-2</c:v>
                </c:pt>
                <c:pt idx="7">
                  <c:v>0.19821940245744862</c:v>
                </c:pt>
                <c:pt idx="12">
                  <c:v>-2.1119338643222463E-2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4E-4C5F-825C-0C923C480C01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-0.71500044878576396</c:v>
                </c:pt>
                <c:pt idx="1">
                  <c:v>-0.47208361047209024</c:v>
                </c:pt>
                <c:pt idx="2">
                  <c:v>-3.053686795916466E-2</c:v>
                </c:pt>
                <c:pt idx="3">
                  <c:v>0.91167116613514576</c:v>
                </c:pt>
                <c:pt idx="4">
                  <c:v>0.47144850103712965</c:v>
                </c:pt>
                <c:pt idx="5">
                  <c:v>0.15246763177794076</c:v>
                </c:pt>
                <c:pt idx="6">
                  <c:v>-0.35856957803742429</c:v>
                </c:pt>
                <c:pt idx="7">
                  <c:v>2.5099515225639024E-2</c:v>
                </c:pt>
                <c:pt idx="12">
                  <c:v>7.1647942432004008E-2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4E-4C5F-825C-0C923C48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7-4F4C-B9F5-A13E8B2A7C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0.76090000000000002</c:v>
                </c:pt>
                <c:pt idx="1">
                  <c:v>0.77150000000000007</c:v>
                </c:pt>
                <c:pt idx="2">
                  <c:v>0.76700000000000002</c:v>
                </c:pt>
                <c:pt idx="3">
                  <c:v>0.76760000000000006</c:v>
                </c:pt>
                <c:pt idx="4">
                  <c:v>0.69900000000000007</c:v>
                </c:pt>
                <c:pt idx="5">
                  <c:v>0.77910000000000001</c:v>
                </c:pt>
                <c:pt idx="6">
                  <c:v>0.82269999999999999</c:v>
                </c:pt>
                <c:pt idx="7">
                  <c:v>0.86730000000000007</c:v>
                </c:pt>
                <c:pt idx="8">
                  <c:v>0.75</c:v>
                </c:pt>
                <c:pt idx="9">
                  <c:v>0.79150000000000009</c:v>
                </c:pt>
                <c:pt idx="10">
                  <c:v>0.7229000000000001</c:v>
                </c:pt>
                <c:pt idx="11">
                  <c:v>0.73370000000000002</c:v>
                </c:pt>
                <c:pt idx="12">
                  <c:v>0.76972196158821105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7-4F4C-B9F5-A13E8B2A7C65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7-4F4C-B9F5-A13E8B2A7C6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0.59370000000000001</c:v>
                </c:pt>
                <c:pt idx="1">
                  <c:v>0.75780000000000003</c:v>
                </c:pt>
                <c:pt idx="2">
                  <c:v>0.78410000000000002</c:v>
                </c:pt>
                <c:pt idx="3">
                  <c:v>0.82299999999999995</c:v>
                </c:pt>
                <c:pt idx="4">
                  <c:v>0.72030000000000005</c:v>
                </c:pt>
                <c:pt idx="5">
                  <c:v>0.76419999999999999</c:v>
                </c:pt>
                <c:pt idx="6">
                  <c:v>0.86370000000000002</c:v>
                </c:pt>
                <c:pt idx="7">
                  <c:v>0.90879999999999994</c:v>
                </c:pt>
                <c:pt idx="8">
                  <c:v>0.76670000000000005</c:v>
                </c:pt>
                <c:pt idx="9">
                  <c:v>0.8234999999999999</c:v>
                </c:pt>
                <c:pt idx="10">
                  <c:v>0.79489999999999994</c:v>
                </c:pt>
                <c:pt idx="11">
                  <c:v>0.77950000000000008</c:v>
                </c:pt>
                <c:pt idx="12">
                  <c:v>0.78235212112064911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7-4F4C-B9F5-A13E8B2A7C6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7-4F4C-B9F5-A13E8B2A7C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7-4F4C-B9F5-A13E8B2A7C6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7-4F4C-B9F5-A13E8B2A7C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47-4F4C-B9F5-A13E8B2A7C6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47-4F4C-B9F5-A13E8B2A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47-4F4C-B9F5-A13E8B2A7C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47-4F4C-B9F5-A13E8B2A7C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7-4F4C-B9F5-A13E8B2A7C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7-4F4C-B9F5-A13E8B2A7C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7-4F4C-B9F5-A13E8B2A7C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7-4F4C-B9F5-A13E8B2A7C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7-4F4C-B9F5-A13E8B2A7C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7-4F4C-B9F5-A13E8B2A7C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7-4F4C-B9F5-A13E8B2A7C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7-4F4C-B9F5-A13E8B2A7C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7-4F4C-B9F5-A13E8B2A7C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7-4F4C-B9F5-A13E8B2A7C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7-4F4C-B9F5-A13E8B2A7C6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3.956043956043942E-2</c:v>
                </c:pt>
                <c:pt idx="1">
                  <c:v>-1.634454784061079E-2</c:v>
                </c:pt>
                <c:pt idx="2">
                  <c:v>7.1400903808908955E-2</c:v>
                </c:pt>
                <c:pt idx="3">
                  <c:v>-2.0928792569659516E-2</c:v>
                </c:pt>
                <c:pt idx="4">
                  <c:v>4.0343464631320547E-2</c:v>
                </c:pt>
                <c:pt idx="5">
                  <c:v>-1.1722272317403082E-2</c:v>
                </c:pt>
                <c:pt idx="6">
                  <c:v>-1.6047102285846271E-2</c:v>
                </c:pt>
                <c:pt idx="7">
                  <c:v>-7.7680525164115499E-3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47-4F4C-B9F5-A13E8B2A7C65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5.6774871862268261E-2</c:v>
                </c:pt>
                <c:pt idx="1">
                  <c:v>6.8697342838625941E-2</c:v>
                </c:pt>
                <c:pt idx="2">
                  <c:v>8.1877444589309123E-2</c:v>
                </c:pt>
                <c:pt idx="3">
                  <c:v>2.9963522668056131E-2</c:v>
                </c:pt>
                <c:pt idx="4">
                  <c:v>9.1988555078683643E-2</c:v>
                </c:pt>
                <c:pt idx="5">
                  <c:v>-1.5274034141958714E-2</c:v>
                </c:pt>
                <c:pt idx="6">
                  <c:v>3.5979093229610015E-2</c:v>
                </c:pt>
                <c:pt idx="7">
                  <c:v>4.5658941542718656E-2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47-4F4C-B9F5-A13E8B2A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7-4857-A85D-0EE7453C04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0.55779999999999996</c:v>
                </c:pt>
                <c:pt idx="1">
                  <c:v>0.65590000000000004</c:v>
                </c:pt>
                <c:pt idx="2">
                  <c:v>0.6109</c:v>
                </c:pt>
                <c:pt idx="3">
                  <c:v>0.61370000000000002</c:v>
                </c:pt>
                <c:pt idx="4">
                  <c:v>0.51890000000000003</c:v>
                </c:pt>
                <c:pt idx="5">
                  <c:v>0.55549999999999999</c:v>
                </c:pt>
                <c:pt idx="6">
                  <c:v>0.6764</c:v>
                </c:pt>
                <c:pt idx="7">
                  <c:v>0.70750000000000002</c:v>
                </c:pt>
                <c:pt idx="8">
                  <c:v>0.5857</c:v>
                </c:pt>
                <c:pt idx="9">
                  <c:v>0.60840000000000005</c:v>
                </c:pt>
                <c:pt idx="10">
                  <c:v>0.65980000000000005</c:v>
                </c:pt>
                <c:pt idx="11">
                  <c:v>0.63490000000000002</c:v>
                </c:pt>
                <c:pt idx="12">
                  <c:v>0.61544999999999994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7-4857-A85D-0EE7453C046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7-4857-A85D-0EE7453C04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7-4857-A85D-0EE7453C046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7-4857-A85D-0EE7453C046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7-4857-A85D-0EE7453C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67-4857-A85D-0EE7453C04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67-4857-A85D-0EE7453C04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67-4857-A85D-0EE7453C04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67-4857-A85D-0EE7453C04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67-4857-A85D-0EE7453C04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67-4857-A85D-0EE7453C04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7-4857-A85D-0EE7453C04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7-4857-A85D-0EE7453C04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7-4857-A85D-0EE7453C04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7-4857-A85D-0EE7453C04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7-4857-A85D-0EE7453C04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7-4857-A85D-0EE7453C04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7-4857-A85D-0EE7453C046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8.5136629284473297E-2</c:v>
                </c:pt>
                <c:pt idx="1">
                  <c:v>9.1011711584591426E-2</c:v>
                </c:pt>
                <c:pt idx="2">
                  <c:v>0.11926020408163285</c:v>
                </c:pt>
                <c:pt idx="3">
                  <c:v>-1.7149328587607093E-2</c:v>
                </c:pt>
                <c:pt idx="4">
                  <c:v>6.5217391304347894E-2</c:v>
                </c:pt>
                <c:pt idx="5">
                  <c:v>-1.1882211124504938E-2</c:v>
                </c:pt>
                <c:pt idx="6">
                  <c:v>2.9768786127167601E-2</c:v>
                </c:pt>
                <c:pt idx="7">
                  <c:v>-2.8448947778643818E-2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67-4857-A85D-0EE7453C046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4.8694855747214216E-2</c:v>
                </c:pt>
                <c:pt idx="1">
                  <c:v>0.14260381262006794</c:v>
                </c:pt>
                <c:pt idx="2">
                  <c:v>8.8203379321035502E-2</c:v>
                </c:pt>
                <c:pt idx="3">
                  <c:v>-7.8008802549704104E-2</c:v>
                </c:pt>
                <c:pt idx="4">
                  <c:v>2.2327964860907823E-2</c:v>
                </c:pt>
                <c:pt idx="5">
                  <c:v>-0.15753927470268692</c:v>
                </c:pt>
                <c:pt idx="6">
                  <c:v>-4.4644054162756408E-2</c:v>
                </c:pt>
                <c:pt idx="7">
                  <c:v>-4.0415704387990692E-2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67-4857-A85D-0EE7453C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7-496E-94A9-721A6E989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0.47479999999999994</c:v>
                </c:pt>
                <c:pt idx="1">
                  <c:v>0.6603</c:v>
                </c:pt>
                <c:pt idx="2">
                  <c:v>0.68440000000000001</c:v>
                </c:pt>
                <c:pt idx="3">
                  <c:v>0.67489999999999994</c:v>
                </c:pt>
                <c:pt idx="4">
                  <c:v>0.51469999999999994</c:v>
                </c:pt>
                <c:pt idx="5">
                  <c:v>0.63390000000000002</c:v>
                </c:pt>
                <c:pt idx="6">
                  <c:v>0.76269999999999993</c:v>
                </c:pt>
                <c:pt idx="7">
                  <c:v>0.82590000000000008</c:v>
                </c:pt>
                <c:pt idx="8">
                  <c:v>0.67400000000000004</c:v>
                </c:pt>
                <c:pt idx="9">
                  <c:v>0.73069999999999991</c:v>
                </c:pt>
                <c:pt idx="10">
                  <c:v>0.69680000000000009</c:v>
                </c:pt>
                <c:pt idx="11">
                  <c:v>0.71420000000000006</c:v>
                </c:pt>
                <c:pt idx="12">
                  <c:v>0.67060833333333336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7-496E-94A9-721A6E989A6F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B7-496E-94A9-721A6E989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7-496E-94A9-721A6E989A6F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B7-496E-94A9-721A6E989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7-496E-94A9-721A6E989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B7-496E-94A9-721A6E989A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B7-496E-94A9-721A6E989A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B7-496E-94A9-721A6E989A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B7-496E-94A9-721A6E989A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B7-496E-94A9-721A6E989A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B7-496E-94A9-721A6E989A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B7-496E-94A9-721A6E989A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B7-496E-94A9-721A6E989A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B7-496E-94A9-721A6E989A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B7-496E-94A9-721A6E989A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B7-496E-94A9-721A6E989A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B7-496E-94A9-721A6E989A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B7-496E-94A9-721A6E989A6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-1.3431013431013494E-2</c:v>
                </c:pt>
                <c:pt idx="1">
                  <c:v>6.0480207657365392E-2</c:v>
                </c:pt>
                <c:pt idx="2">
                  <c:v>2.1412115462799752E-2</c:v>
                </c:pt>
                <c:pt idx="3">
                  <c:v>1.0610801251530466E-2</c:v>
                </c:pt>
                <c:pt idx="4">
                  <c:v>1.2220259128386202E-2</c:v>
                </c:pt>
                <c:pt idx="5">
                  <c:v>4.0771651388698871E-2</c:v>
                </c:pt>
                <c:pt idx="6">
                  <c:v>-5.7098020280057948E-2</c:v>
                </c:pt>
                <c:pt idx="7">
                  <c:v>-4.1359971959341046E-2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B7-496E-94A9-721A6E989A6F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-1.3832384052074875E-2</c:v>
                </c:pt>
                <c:pt idx="1">
                  <c:v>0.14008650760429742</c:v>
                </c:pt>
                <c:pt idx="2">
                  <c:v>5.634197617379133E-2</c:v>
                </c:pt>
                <c:pt idx="3">
                  <c:v>5.3908355795148521E-2</c:v>
                </c:pt>
                <c:pt idx="4">
                  <c:v>4.0405569007263997E-2</c:v>
                </c:pt>
                <c:pt idx="5">
                  <c:v>9.5554080955539966E-3</c:v>
                </c:pt>
                <c:pt idx="6">
                  <c:v>3.9845758354755123E-3</c:v>
                </c:pt>
                <c:pt idx="7">
                  <c:v>1.12151836332266E-2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B7-496E-94A9-721A6E989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1-4761-BA1F-6BCE0362EC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0.79900000000000004</c:v>
                </c:pt>
                <c:pt idx="1">
                  <c:v>0.80559999999999998</c:v>
                </c:pt>
                <c:pt idx="2">
                  <c:v>0.81099999999999994</c:v>
                </c:pt>
                <c:pt idx="3">
                  <c:v>0.80870000000000009</c:v>
                </c:pt>
                <c:pt idx="4">
                  <c:v>0.75670000000000004</c:v>
                </c:pt>
                <c:pt idx="5">
                  <c:v>0.81620000000000004</c:v>
                </c:pt>
                <c:pt idx="6">
                  <c:v>0.85180000000000011</c:v>
                </c:pt>
                <c:pt idx="7">
                  <c:v>0.89980000000000004</c:v>
                </c:pt>
                <c:pt idx="8">
                  <c:v>0.79180000000000006</c:v>
                </c:pt>
                <c:pt idx="9">
                  <c:v>0.8456999999999999</c:v>
                </c:pt>
                <c:pt idx="10">
                  <c:v>0.7661</c:v>
                </c:pt>
                <c:pt idx="11">
                  <c:v>0.76919999999999999</c:v>
                </c:pt>
                <c:pt idx="12">
                  <c:v>0.81043671021028874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1-4761-BA1F-6BCE0362EC3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1-4761-BA1F-6BCE0362EC3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0.60199999999999998</c:v>
                </c:pt>
                <c:pt idx="1">
                  <c:v>0.78110000000000002</c:v>
                </c:pt>
                <c:pt idx="2">
                  <c:v>0.82319999999999993</c:v>
                </c:pt>
                <c:pt idx="3">
                  <c:v>0.88049999999999995</c:v>
                </c:pt>
                <c:pt idx="4">
                  <c:v>0.77670000000000006</c:v>
                </c:pt>
                <c:pt idx="5">
                  <c:v>0.82209999999999994</c:v>
                </c:pt>
                <c:pt idx="6">
                  <c:v>0.91700000000000004</c:v>
                </c:pt>
                <c:pt idx="7">
                  <c:v>0.96599999999999997</c:v>
                </c:pt>
                <c:pt idx="8">
                  <c:v>0.81819999999999993</c:v>
                </c:pt>
                <c:pt idx="9">
                  <c:v>0.88470000000000004</c:v>
                </c:pt>
                <c:pt idx="10">
                  <c:v>0.8327</c:v>
                </c:pt>
                <c:pt idx="11">
                  <c:v>0.82420000000000004</c:v>
                </c:pt>
                <c:pt idx="12">
                  <c:v>0.82736563433026633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1-4761-BA1F-6BCE0362EC3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1-4761-BA1F-6BCE0362EC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1-4761-BA1F-6BCE0362EC3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C1-4761-BA1F-6BCE0362EC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C1-4761-BA1F-6BCE0362EC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C1-4761-BA1F-6BCE0362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C1-4761-BA1F-6BCE0362EC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C1-4761-BA1F-6BCE0362EC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1-4761-BA1F-6BCE0362EC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1-4761-BA1F-6BCE0362EC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1-4761-BA1F-6BCE0362EC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1-4761-BA1F-6BCE0362EC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1-4761-BA1F-6BCE0362EC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1-4761-BA1F-6BCE0362EC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1-4761-BA1F-6BCE0362EC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1-4761-BA1F-6BCE0362EC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1-4761-BA1F-6BCE0362EC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1-4761-BA1F-6BCE0362EC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1-4761-BA1F-6BCE0362EC3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2.7879677182685247E-2</c:v>
                </c:pt>
                <c:pt idx="1">
                  <c:v>-2.2742779167617133E-4</c:v>
                </c:pt>
                <c:pt idx="2">
                  <c:v>5.8544303797468444E-2</c:v>
                </c:pt>
                <c:pt idx="3">
                  <c:v>-2.2347655800022959E-2</c:v>
                </c:pt>
                <c:pt idx="4">
                  <c:v>3.5991002249437853E-2</c:v>
                </c:pt>
                <c:pt idx="5">
                  <c:v>-8.7112171837709917E-3</c:v>
                </c:pt>
                <c:pt idx="6">
                  <c:v>-2.5824652777777679E-2</c:v>
                </c:pt>
                <c:pt idx="7">
                  <c:v>-1.2502604709314635E-3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C1-4761-BA1F-6BCE0362EC3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5.2065081351689635E-2</c:v>
                </c:pt>
                <c:pt idx="1">
                  <c:v>9.1360476663356449E-2</c:v>
                </c:pt>
                <c:pt idx="2">
                  <c:v>7.237977805178808E-2</c:v>
                </c:pt>
                <c:pt idx="3">
                  <c:v>4.9462099666130799E-2</c:v>
                </c:pt>
                <c:pt idx="4">
                  <c:v>9.5546451698163004E-2</c:v>
                </c:pt>
                <c:pt idx="5">
                  <c:v>1.7765253614310028E-2</c:v>
                </c:pt>
                <c:pt idx="6">
                  <c:v>5.4003287156609403E-2</c:v>
                </c:pt>
                <c:pt idx="7">
                  <c:v>6.5347855078906392E-2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C1-4761-BA1F-6BCE0362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10-44AC-9718-0704C8458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0.81330000000000002</c:v>
                </c:pt>
                <c:pt idx="1">
                  <c:v>0.82629999999999992</c:v>
                </c:pt>
                <c:pt idx="2">
                  <c:v>0.83360000000000001</c:v>
                </c:pt>
                <c:pt idx="3">
                  <c:v>0.83430000000000004</c:v>
                </c:pt>
                <c:pt idx="4">
                  <c:v>0.78040000000000009</c:v>
                </c:pt>
                <c:pt idx="5">
                  <c:v>0.83109999999999995</c:v>
                </c:pt>
                <c:pt idx="6">
                  <c:v>0.86900000000000011</c:v>
                </c:pt>
                <c:pt idx="7">
                  <c:v>0.91980000000000006</c:v>
                </c:pt>
                <c:pt idx="8">
                  <c:v>0.82340000000000002</c:v>
                </c:pt>
                <c:pt idx="9">
                  <c:v>0.873</c:v>
                </c:pt>
                <c:pt idx="10">
                  <c:v>0.79220000000000002</c:v>
                </c:pt>
                <c:pt idx="11">
                  <c:v>0.79409999999999992</c:v>
                </c:pt>
                <c:pt idx="12">
                  <c:v>0.83287780864793659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0-44AC-9718-0704C845842D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10-44AC-9718-0704C845842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0.622</c:v>
                </c:pt>
                <c:pt idx="1">
                  <c:v>0.8012999999999999</c:v>
                </c:pt>
                <c:pt idx="2">
                  <c:v>0.84599999999999997</c:v>
                </c:pt>
                <c:pt idx="3">
                  <c:v>0.91430000000000011</c:v>
                </c:pt>
                <c:pt idx="4">
                  <c:v>0.82069999999999999</c:v>
                </c:pt>
                <c:pt idx="5">
                  <c:v>0.85340000000000005</c:v>
                </c:pt>
                <c:pt idx="6">
                  <c:v>0.94340000000000002</c:v>
                </c:pt>
                <c:pt idx="7">
                  <c:v>0.99</c:v>
                </c:pt>
                <c:pt idx="8">
                  <c:v>0.84279999999999999</c:v>
                </c:pt>
                <c:pt idx="9">
                  <c:v>0.91099999999999992</c:v>
                </c:pt>
                <c:pt idx="10">
                  <c:v>0.85560000000000003</c:v>
                </c:pt>
                <c:pt idx="11">
                  <c:v>0.84340000000000004</c:v>
                </c:pt>
                <c:pt idx="12">
                  <c:v>0.8534849854599893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0-44AC-9718-0704C845842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10-44AC-9718-0704C8458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10-44AC-9718-0704C845842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10-44AC-9718-0704C84584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10-44AC-9718-0704C84584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10-44AC-9718-0704C8458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10-44AC-9718-0704C84584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0-44AC-9718-0704C84584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0-44AC-9718-0704C84584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0-44AC-9718-0704C84584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0-44AC-9718-0704C84584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0-44AC-9718-0704C84584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0-44AC-9718-0704C84584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0-44AC-9718-0704C84584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0-44AC-9718-0704C84584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0-44AC-9718-0704C84584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0-44AC-9718-0704C84584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0-44AC-9718-0704C84584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0-44AC-9718-0704C845842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2.9454195720124865E-2</c:v>
                </c:pt>
                <c:pt idx="1">
                  <c:v>-1.1142061281337101E-2</c:v>
                </c:pt>
                <c:pt idx="2">
                  <c:v>6.2027594481103954E-2</c:v>
                </c:pt>
                <c:pt idx="3">
                  <c:v>-2.7279900800360468E-2</c:v>
                </c:pt>
                <c:pt idx="4">
                  <c:v>3.6334719843406083E-2</c:v>
                </c:pt>
                <c:pt idx="5">
                  <c:v>-1.6291608063759844E-2</c:v>
                </c:pt>
                <c:pt idx="6">
                  <c:v>-2.3845166809238538E-2</c:v>
                </c:pt>
                <c:pt idx="7">
                  <c:v>1.4358974358974486E-3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10-44AC-9718-0704C845842D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5.2871019304069788E-2</c:v>
                </c:pt>
                <c:pt idx="1">
                  <c:v>7.406510952438583E-2</c:v>
                </c:pt>
                <c:pt idx="2">
                  <c:v>6.1900191938579541E-2</c:v>
                </c:pt>
                <c:pt idx="3">
                  <c:v>3.4280234927484221E-2</c:v>
                </c:pt>
                <c:pt idx="4">
                  <c:v>8.546899026140431E-2</c:v>
                </c:pt>
                <c:pt idx="5">
                  <c:v>9.8664420647336382E-3</c:v>
                </c:pt>
                <c:pt idx="6">
                  <c:v>5.0517836593785947E-2</c:v>
                </c:pt>
                <c:pt idx="7">
                  <c:v>6.153511632963693E-2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10-44AC-9718-0704C8458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74723</c:v>
                </c:pt>
                <c:pt idx="1">
                  <c:v>37046</c:v>
                </c:pt>
                <c:pt idx="2">
                  <c:v>19133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C-4D4E-8749-E0141292CE0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71166</c:v>
                </c:pt>
                <c:pt idx="1">
                  <c:v>27342</c:v>
                </c:pt>
                <c:pt idx="2">
                  <c:v>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C-4D4E-8749-E0141292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5DC-4D4E-8749-E0141292CE0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5DC-4D4E-8749-E0141292CE0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5DC-4D4E-8749-E0141292CE0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C-4D4E-8749-E0141292CE0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C-4D4E-8749-E0141292CE0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C-4D4E-8749-E0141292CE0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C-4D4E-8749-E0141292CE0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C-4D4E-8749-E0141292CE0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C-4D4E-8749-E0141292CE0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0.61288711288711284</c:v>
                </c:pt>
                <c:pt idx="1">
                  <c:v>0.23547142512659755</c:v>
                </c:pt>
                <c:pt idx="2">
                  <c:v>0.15164146198628958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DC-4D4E-8749-E0141292C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C-4D4E-8749-E0141292CE0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C-4D4E-8749-E0141292CE0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C-4D4E-8749-E0141292CE0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C-4D4E-8749-E0141292CE0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C-4D4E-8749-E0141292CE0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C-4D4E-8749-E0141292CE0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C-4D4E-8749-E0141292CE0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C-4D4E-8749-E0141292CE0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C-4D4E-8749-E0141292CE0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DC-4D4E-8749-E0141292CE0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C-4D4E-8749-E0141292CE0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C-4D4E-8749-E0141292CE0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-4.7602478487212774E-2</c:v>
                </c:pt>
                <c:pt idx="1">
                  <c:v>-0.26194460940452413</c:v>
                </c:pt>
                <c:pt idx="2">
                  <c:v>-7.9705221345319655E-2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DC-4D4E-8749-E0141292CE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15-4476-9472-FF6413947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15909</c:v>
                </c:pt>
                <c:pt idx="1">
                  <c:v>14785</c:v>
                </c:pt>
                <c:pt idx="2">
                  <c:v>17990</c:v>
                </c:pt>
                <c:pt idx="3">
                  <c:v>16470</c:v>
                </c:pt>
                <c:pt idx="4">
                  <c:v>17017</c:v>
                </c:pt>
                <c:pt idx="5">
                  <c:v>17675</c:v>
                </c:pt>
                <c:pt idx="6">
                  <c:v>17176</c:v>
                </c:pt>
                <c:pt idx="7">
                  <c:v>16649</c:v>
                </c:pt>
                <c:pt idx="8">
                  <c:v>16732</c:v>
                </c:pt>
                <c:pt idx="9">
                  <c:v>17952</c:v>
                </c:pt>
                <c:pt idx="10">
                  <c:v>17714</c:v>
                </c:pt>
                <c:pt idx="11">
                  <c:v>14947</c:v>
                </c:pt>
                <c:pt idx="12">
                  <c:v>201016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5-4476-9472-FF6413947EE2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5-4476-9472-FF6413947EE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9791</c:v>
                </c:pt>
                <c:pt idx="1">
                  <c:v>11389</c:v>
                </c:pt>
                <c:pt idx="2">
                  <c:v>15206</c:v>
                </c:pt>
                <c:pt idx="3">
                  <c:v>16678</c:v>
                </c:pt>
                <c:pt idx="4">
                  <c:v>12920</c:v>
                </c:pt>
                <c:pt idx="5">
                  <c:v>14646</c:v>
                </c:pt>
                <c:pt idx="6">
                  <c:v>13069</c:v>
                </c:pt>
                <c:pt idx="7">
                  <c:v>14298</c:v>
                </c:pt>
                <c:pt idx="8">
                  <c:v>12907</c:v>
                </c:pt>
                <c:pt idx="9">
                  <c:v>15170</c:v>
                </c:pt>
                <c:pt idx="10">
                  <c:v>18458</c:v>
                </c:pt>
                <c:pt idx="11">
                  <c:v>14767</c:v>
                </c:pt>
                <c:pt idx="12">
                  <c:v>169299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5-4476-9472-FF6413947EE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5-4476-9472-FF6413947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5-4476-9472-FF6413947EE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5-4476-9472-FF6413947E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15-4476-9472-FF6413947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12">
                  <c:v>119692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15-4476-9472-FF641394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415-4476-9472-FF6413947EE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1359</c:v>
                      </c:pt>
                      <c:pt idx="1">
                        <c:v>1551</c:v>
                      </c:pt>
                      <c:pt idx="2">
                        <c:v>2458</c:v>
                      </c:pt>
                      <c:pt idx="3">
                        <c:v>1668</c:v>
                      </c:pt>
                      <c:pt idx="4">
                        <c:v>3097</c:v>
                      </c:pt>
                      <c:pt idx="5">
                        <c:v>4999</c:v>
                      </c:pt>
                      <c:pt idx="6">
                        <c:v>11072</c:v>
                      </c:pt>
                      <c:pt idx="7">
                        <c:v>11355</c:v>
                      </c:pt>
                      <c:pt idx="8">
                        <c:v>16025</c:v>
                      </c:pt>
                      <c:pt idx="9">
                        <c:v>18377</c:v>
                      </c:pt>
                      <c:pt idx="10">
                        <c:v>17909</c:v>
                      </c:pt>
                      <c:pt idx="11">
                        <c:v>13995</c:v>
                      </c:pt>
                      <c:pt idx="12">
                        <c:v>103865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415-4476-9472-FF6413947E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5-4476-9472-FF6413947E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5-4476-9472-FF6413947E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5-4476-9472-FF6413947E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5-4476-9472-FF6413947E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5-4476-9472-FF6413947E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5-4476-9472-FF6413947E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5-4476-9472-FF6413947E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15-4476-9472-FF6413947E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15-4476-9472-FF6413947E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15-4476-9472-FF6413947E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15-4476-9472-FF6413947E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15-4476-9472-FF6413947E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15-4476-9472-FF6413947EE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7.8830630499600041E-2</c:v>
                </c:pt>
                <c:pt idx="1">
                  <c:v>5.7667103538663111E-2</c:v>
                </c:pt>
                <c:pt idx="2">
                  <c:v>0.148627777117738</c:v>
                </c:pt>
                <c:pt idx="3">
                  <c:v>-8.828913954999118E-2</c:v>
                </c:pt>
                <c:pt idx="4">
                  <c:v>-1.1921657678115261E-2</c:v>
                </c:pt>
                <c:pt idx="5">
                  <c:v>-7.7127087663966698E-2</c:v>
                </c:pt>
                <c:pt idx="6">
                  <c:v>-1.0069317767238184E-2</c:v>
                </c:pt>
                <c:pt idx="7">
                  <c:v>2.6621939904360792E-2</c:v>
                </c:pt>
                <c:pt idx="12">
                  <c:v>1.6285428023163018E-2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15-4476-9472-FF6413947EE2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-6.7508957194041153E-2</c:v>
                </c:pt>
                <c:pt idx="1">
                  <c:v>3.7064592492390913E-2</c:v>
                </c:pt>
                <c:pt idx="2">
                  <c:v>7.4819344080044425E-2</c:v>
                </c:pt>
                <c:pt idx="3">
                  <c:v>-6.2659380692167588E-2</c:v>
                </c:pt>
                <c:pt idx="4">
                  <c:v>-0.18175941705353471</c:v>
                </c:pt>
                <c:pt idx="5">
                  <c:v>-0.27157001414427162</c:v>
                </c:pt>
                <c:pt idx="6">
                  <c:v>-0.21011877037727056</c:v>
                </c:pt>
                <c:pt idx="7">
                  <c:v>-0.13604420685927088</c:v>
                </c:pt>
                <c:pt idx="12">
                  <c:v>-0.10457765708343625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15-4476-9472-FF641394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8F-42BD-942F-E74E4E43B6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8F-42BD-942F-E74E4E43B6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8F-42BD-942F-E74E4E43B6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8F-42BD-942F-E74E4E43B6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8F-42BD-942F-E74E4E43B6E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F-42BD-942F-E74E4E43B6E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F-42BD-942F-E74E4E43B6E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F-42BD-942F-E74E4E43B6E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F-42BD-942F-E74E4E43B6E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F-42BD-942F-E74E4E43B6E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F-42BD-942F-E74E4E43B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71166</c:v>
                </c:pt>
                <c:pt idx="1">
                  <c:v>27342</c:v>
                </c:pt>
                <c:pt idx="2">
                  <c:v>17608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8F-42BD-942F-E74E4E43B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0-447D-97CC-CA062FED9CB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7D-97CC-CA062FED9CB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7D-97CC-CA062FED9CB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0-447D-97CC-CA062FED9CB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0-447D-97CC-CA062FED9CB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0-447D-97CC-CA062FED9CB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0-447D-97CC-CA062FED9CB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0-447D-97CC-CA062FED9CB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0-447D-97CC-CA062FED9CB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0-447D-97CC-CA062FED9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5C0-447D-97CC-CA062FED9CB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0-447D-97CC-CA062FED9CB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0-447D-97CC-CA062FED9CB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0-447D-97CC-CA062FED9CB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0-447D-97CC-CA062FED9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5C0-447D-97CC-CA062FED9CB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5C0-447D-97CC-CA062FED9CB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0-447D-97CC-CA062FED9CB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0-447D-97CC-CA062FED9CB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0-447D-97CC-CA062FED9CB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0-447D-97CC-CA062FED9CB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0-447D-97CC-CA062FED9CB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0-447D-97CC-CA062FED9CB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0-447D-97CC-CA062FED9CB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0-447D-97CC-CA062FED9CB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0-447D-97CC-CA062FED9CB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0-447D-97CC-CA062FED9CB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0-447D-97CC-CA062FED9CB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0-447D-97CC-CA062FED9CB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0-447D-97CC-CA062FED9CB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C0-447D-97CC-CA062FED9CB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C0-447D-97CC-CA062FED9CB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C0-447D-97CC-CA062FED9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5C0-447D-97CC-CA062FED9CB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C0-447D-97CC-CA062FED9C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C0-447D-97CC-CA062FED9C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5C0-447D-97CC-CA062FED9C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C0-447D-97CC-CA062FED9C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5C0-447D-97CC-CA062FED9C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5C0-447D-97CC-CA062FED9C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5C0-447D-97CC-CA062FED9C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5C0-447D-97CC-CA062FED9C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5C0-447D-97CC-CA062FED9C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5C0-447D-97CC-CA062FED9C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5C0-447D-97CC-CA062FED9C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5C0-447D-97CC-CA062FED9C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5C0-447D-97CC-CA062FED9C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5C0-447D-97CC-CA062FED9C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5C0-447D-97CC-CA062FED9CB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5C0-447D-97CC-CA062FED9CB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C0-447D-97CC-CA062FED9CB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C0-447D-97CC-CA062FED9CB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C0-447D-97CC-CA062FED9CB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C0-447D-97CC-CA062FED9CB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C0-447D-97CC-CA062FED9CB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C0-447D-97CC-CA062FED9CB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C0-447D-97CC-CA062FED9CB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C0-447D-97CC-CA062FED9CB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C0-447D-97CC-CA062FED9CB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C0-447D-97CC-CA062FED9CB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C0-447D-97CC-CA062FED9CB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C0-447D-97CC-CA062FED9CB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C0-447D-97CC-CA062FED9CB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C0-447D-97CC-CA062FED9CB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C0-447D-97CC-CA062FED9CB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C0-447D-97CC-CA062FED9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5C0-447D-97CC-CA062FED9CB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C0-447D-97CC-CA062FED9CB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C0-447D-97CC-CA062FED9CB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C0-447D-97CC-CA062FED9CB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C0-447D-97CC-CA062FED9CB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C0-447D-97CC-CA062FED9CB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5C0-447D-97CC-CA062FED9CB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C0-447D-97CC-CA062FED9CB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C0-447D-97CC-CA062FED9CB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C0-447D-97CC-CA062FED9CB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C0-447D-97CC-CA062FED9CB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C0-447D-97CC-CA062FED9CB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C0-447D-97CC-CA062FED9CB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C0-447D-97CC-CA062FED9CB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C0-447D-97CC-CA062FED9CB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C0-447D-97CC-CA062FED9CB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C0-447D-97CC-CA062FED9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5C0-447D-97CC-CA062FED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FF-4B29-88DE-6926D89A0EA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FF-4B29-88DE-6926D89A0EA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F-4B29-88DE-6926D89A0EA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F-4B29-88DE-6926D89A0EA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5493</c:v>
                </c:pt>
                <c:pt idx="1">
                  <c:v>86154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F-4B29-88DE-6926D89A0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42667</c:v>
                </c:pt>
                <c:pt idx="1">
                  <c:v>2500</c:v>
                </c:pt>
                <c:pt idx="2">
                  <c:v>40167</c:v>
                </c:pt>
                <c:pt idx="3">
                  <c:v>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E-424F-929B-07B9C34B10B7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101872</c:v>
                </c:pt>
                <c:pt idx="1">
                  <c:v>8392</c:v>
                </c:pt>
                <c:pt idx="2">
                  <c:v>93480</c:v>
                </c:pt>
                <c:pt idx="3">
                  <c:v>29030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E-424F-929B-07B9C34B10B7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91647</c:v>
                </c:pt>
                <c:pt idx="1">
                  <c:v>5493</c:v>
                </c:pt>
                <c:pt idx="2">
                  <c:v>86154</c:v>
                </c:pt>
                <c:pt idx="3">
                  <c:v>24469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E-424F-929B-07B9C34B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-0.10037105387152501</c:v>
                </c:pt>
                <c:pt idx="1">
                  <c:v>-0.34544804575786459</c:v>
                </c:pt>
                <c:pt idx="2">
                  <c:v>-7.8369704749679081E-2</c:v>
                </c:pt>
                <c:pt idx="3">
                  <c:v>-0.15711333103685843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E-424F-929B-07B9C34B10B7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-0.29297815219403811</c:v>
                </c:pt>
                <c:pt idx="1">
                  <c:v>-0.61286912396927196</c:v>
                </c:pt>
                <c:pt idx="2">
                  <c:v>-0.25365790271581412</c:v>
                </c:pt>
                <c:pt idx="3">
                  <c:v>-0.20262651937302445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E-424F-929B-07B9C34B10B7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0.81778836346394523</c:v>
                </c:pt>
                <c:pt idx="1">
                  <c:v>2.891766872315674E-2</c:v>
                </c:pt>
                <c:pt idx="2">
                  <c:v>0.78887069474078853</c:v>
                </c:pt>
                <c:pt idx="3">
                  <c:v>0.18221163653605474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6E-424F-929B-07B9C34B10B7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0.78927107375383232</c:v>
                </c:pt>
                <c:pt idx="1">
                  <c:v>4.7306142133728343E-2</c:v>
                </c:pt>
                <c:pt idx="2">
                  <c:v>0.74196493162010402</c:v>
                </c:pt>
                <c:pt idx="3">
                  <c:v>0.21072892624616762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6E-424F-929B-07B9C34B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EF-48B2-B24D-C203BB3F896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EF-48B2-B24D-C203BB3F896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F-48B2-B24D-C203BB3F896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F-48B2-B24D-C203BB3F896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3706</c:v>
                </c:pt>
                <c:pt idx="1">
                  <c:v>55560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EF-48B2-B24D-C203BB3F8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22880</c:v>
                </c:pt>
                <c:pt idx="1">
                  <c:v>919</c:v>
                </c:pt>
                <c:pt idx="2">
                  <c:v>21961</c:v>
                </c:pt>
                <c:pt idx="3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F-40A4-A58F-01FF0139625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61265</c:v>
                </c:pt>
                <c:pt idx="1">
                  <c:v>4315</c:v>
                </c:pt>
                <c:pt idx="2">
                  <c:v>56950</c:v>
                </c:pt>
                <c:pt idx="3">
                  <c:v>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F-40A4-A58F-01FF0139625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59266</c:v>
                </c:pt>
                <c:pt idx="1">
                  <c:v>3706</c:v>
                </c:pt>
                <c:pt idx="2">
                  <c:v>55560</c:v>
                </c:pt>
                <c:pt idx="3">
                  <c:v>11900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F-40A4-A58F-01FF01396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-3.2628743981065855E-2</c:v>
                </c:pt>
                <c:pt idx="1">
                  <c:v>-0.14113557358053297</c:v>
                </c:pt>
                <c:pt idx="2">
                  <c:v>-2.4407374890254574E-2</c:v>
                </c:pt>
                <c:pt idx="3">
                  <c:v>-0.11576757319066722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F-40A4-A58F-01FF01396255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-0.14188083689278219</c:v>
                </c:pt>
                <c:pt idx="1">
                  <c:v>-0.46821638685607692</c:v>
                </c:pt>
                <c:pt idx="2">
                  <c:v>-0.10525637722236536</c:v>
                </c:pt>
                <c:pt idx="3">
                  <c:v>0.3305008944543828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F-40A4-A58F-01FF01396255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0.89872868590709165</c:v>
                </c:pt>
                <c:pt idx="1">
                  <c:v>2.9860818220160269E-2</c:v>
                </c:pt>
                <c:pt idx="2">
                  <c:v>0.86886786768693136</c:v>
                </c:pt>
                <c:pt idx="3">
                  <c:v>0.10127131409290836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F-40A4-A58F-01FF01396255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0.83278531883202656</c:v>
                </c:pt>
                <c:pt idx="1">
                  <c:v>5.2075429278026025E-2</c:v>
                </c:pt>
                <c:pt idx="2">
                  <c:v>0.78070988955400056</c:v>
                </c:pt>
                <c:pt idx="3">
                  <c:v>0.16721468116797347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2F-40A4-A58F-01FF01396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A1-4AE2-BAF1-FF62F600D2F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A1-4AE2-BAF1-FF62F600D2F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1-4AE2-BAF1-FF62F600D2F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1-4AE2-BAF1-FF62F600D2F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1787</c:v>
                </c:pt>
                <c:pt idx="1">
                  <c:v>30594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A1-4AE2-BAF1-FF62F600D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19787</c:v>
                </c:pt>
                <c:pt idx="1">
                  <c:v>1581</c:v>
                </c:pt>
                <c:pt idx="2">
                  <c:v>18206</c:v>
                </c:pt>
                <c:pt idx="3">
                  <c:v>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2-46ED-A70C-54976B369CC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40607</c:v>
                </c:pt>
                <c:pt idx="1">
                  <c:v>4077</c:v>
                </c:pt>
                <c:pt idx="2">
                  <c:v>36530</c:v>
                </c:pt>
                <c:pt idx="3">
                  <c:v>15572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2-46ED-A70C-54976B369CC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32381</c:v>
                </c:pt>
                <c:pt idx="1">
                  <c:v>1787</c:v>
                </c:pt>
                <c:pt idx="2">
                  <c:v>30594</c:v>
                </c:pt>
                <c:pt idx="3">
                  <c:v>12569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52-46ED-A70C-54976B36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-0.20257591055729307</c:v>
                </c:pt>
                <c:pt idx="1">
                  <c:v>-0.56168751532989947</c:v>
                </c:pt>
                <c:pt idx="2">
                  <c:v>-0.16249657815494112</c:v>
                </c:pt>
                <c:pt idx="3">
                  <c:v>-0.1928461340868225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52-46ED-A70C-54976B369CC6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-0.46529830413315942</c:v>
                </c:pt>
                <c:pt idx="1">
                  <c:v>-0.75249307479224381</c:v>
                </c:pt>
                <c:pt idx="2">
                  <c:v>-0.42642344250923336</c:v>
                </c:pt>
                <c:pt idx="3">
                  <c:v>-0.42192889665639521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52-46ED-A70C-54976B369CC6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0.74952231888771448</c:v>
                </c:pt>
                <c:pt idx="1">
                  <c:v>2.8122205057321735E-2</c:v>
                </c:pt>
                <c:pt idx="2">
                  <c:v>0.72140011383039271</c:v>
                </c:pt>
                <c:pt idx="3">
                  <c:v>0.25047768111228558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52-46ED-A70C-54976B369CC6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0.72037819799777536</c:v>
                </c:pt>
                <c:pt idx="1">
                  <c:v>3.9755283648498334E-2</c:v>
                </c:pt>
                <c:pt idx="2">
                  <c:v>0.68062291434927702</c:v>
                </c:pt>
                <c:pt idx="3">
                  <c:v>0.2796218020022247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52-46ED-A70C-54976B36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6-42C1-8757-403CD80AD0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16-42C1-8757-403CD80AD0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16-42C1-8757-403CD80AD0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16-42C1-8757-403CD80AD07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16-42C1-8757-403CD80AD0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16-42C1-8757-403CD80AD0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16-42C1-8757-403CD80AD0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16-42C1-8757-403CD80AD0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16-42C1-8757-403CD80AD07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16-42C1-8757-403CD80AD07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6-42C1-8757-403CD80AD07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6-42C1-8757-403CD80AD07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6-42C1-8757-403CD80AD07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6-42C1-8757-403CD80AD07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6-42C1-8757-403CD80AD07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16-42C1-8757-403CD80AD07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16-42C1-8757-403CD80AD07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16-42C1-8757-403CD80AD07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16-42C1-8757-403CD80AD07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D16-42C1-8757-403CD80AD07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16-42C1-8757-403CD80AD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C3-45D9-B909-86563713C22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3-45D9-B909-86563713C22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3-45D9-B909-86563713C22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3-45D9-B909-86563713C22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3-45D9-B909-86563713C22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3-45D9-B909-86563713C22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3-45D9-B909-86563713C22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3-45D9-B909-86563713C22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C3-45D9-B909-86563713C22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3-45D9-B909-86563713C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BC3-45D9-B909-86563713C22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3-45D9-B909-86563713C22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C3-45D9-B909-86563713C22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C3-45D9-B909-86563713C22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C3-45D9-B909-86563713C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BC3-45D9-B909-86563713C22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BC3-45D9-B909-86563713C22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3-45D9-B909-86563713C22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C3-45D9-B909-86563713C22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C3-45D9-B909-86563713C22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C3-45D9-B909-86563713C22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C3-45D9-B909-86563713C22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C3-45D9-B909-86563713C22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C3-45D9-B909-86563713C22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C3-45D9-B909-86563713C22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C3-45D9-B909-86563713C22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C3-45D9-B909-86563713C22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C3-45D9-B909-86563713C22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C3-45D9-B909-86563713C22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C3-45D9-B909-86563713C22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C3-45D9-B909-86563713C22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C3-45D9-B909-86563713C22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C3-45D9-B909-86563713C2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BC3-45D9-B909-86563713C22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C3-45D9-B909-86563713C2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C3-45D9-B909-86563713C2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C3-45D9-B909-86563713C2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C3-45D9-B909-86563713C2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C3-45D9-B909-86563713C2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C3-45D9-B909-86563713C2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C3-45D9-B909-86563713C2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C3-45D9-B909-86563713C2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C3-45D9-B909-86563713C2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C3-45D9-B909-86563713C2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C3-45D9-B909-86563713C2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C3-45D9-B909-86563713C2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C3-45D9-B909-86563713C2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C3-45D9-B909-86563713C2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C3-45D9-B909-86563713C22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C3-45D9-B909-86563713C2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C3-45D9-B909-86563713C22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C3-45D9-B909-86563713C22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C3-45D9-B909-86563713C22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C3-45D9-B909-86563713C22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C3-45D9-B909-86563713C22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C3-45D9-B909-86563713C22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C3-45D9-B909-86563713C22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C3-45D9-B909-86563713C22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C3-45D9-B909-86563713C22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C3-45D9-B909-86563713C22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C3-45D9-B909-86563713C22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C3-45D9-B909-86563713C22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C3-45D9-B909-86563713C22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C3-45D9-B909-86563713C22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C3-45D9-B909-86563713C22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C3-45D9-B909-86563713C2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BC3-45D9-B909-86563713C22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C3-45D9-B909-86563713C22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C3-45D9-B909-86563713C22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C3-45D9-B909-86563713C22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C3-45D9-B909-86563713C22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C3-45D9-B909-86563713C22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C3-45D9-B909-86563713C22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C3-45D9-B909-86563713C22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C3-45D9-B909-86563713C22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C3-45D9-B909-86563713C22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C3-45D9-B909-86563713C22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C3-45D9-B909-86563713C22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C3-45D9-B909-86563713C22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C3-45D9-B909-86563713C22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C3-45D9-B909-86563713C22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C3-45D9-B909-86563713C22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C3-45D9-B909-86563713C2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BC3-45D9-B909-86563713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3-4F36-947B-96E3F8E6E1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4095</c:v>
                </c:pt>
                <c:pt idx="1">
                  <c:v>5215</c:v>
                </c:pt>
                <c:pt idx="2">
                  <c:v>4327</c:v>
                </c:pt>
                <c:pt idx="3">
                  <c:v>5054</c:v>
                </c:pt>
                <c:pt idx="4">
                  <c:v>4962</c:v>
                </c:pt>
                <c:pt idx="5">
                  <c:v>3565</c:v>
                </c:pt>
                <c:pt idx="6">
                  <c:v>4025</c:v>
                </c:pt>
                <c:pt idx="7">
                  <c:v>5358</c:v>
                </c:pt>
                <c:pt idx="8">
                  <c:v>3284</c:v>
                </c:pt>
                <c:pt idx="9">
                  <c:v>5000</c:v>
                </c:pt>
                <c:pt idx="10">
                  <c:v>3876</c:v>
                </c:pt>
                <c:pt idx="11">
                  <c:v>3810</c:v>
                </c:pt>
                <c:pt idx="12">
                  <c:v>52571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3-4F36-947B-96E3F8E6E128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33-4F36-947B-96E3F8E6E12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3814</c:v>
                </c:pt>
                <c:pt idx="1">
                  <c:v>6284</c:v>
                </c:pt>
                <c:pt idx="2">
                  <c:v>4959</c:v>
                </c:pt>
                <c:pt idx="3">
                  <c:v>6947</c:v>
                </c:pt>
                <c:pt idx="4">
                  <c:v>5457</c:v>
                </c:pt>
                <c:pt idx="5">
                  <c:v>4071</c:v>
                </c:pt>
                <c:pt idx="6">
                  <c:v>5091</c:v>
                </c:pt>
                <c:pt idx="7">
                  <c:v>6066</c:v>
                </c:pt>
                <c:pt idx="8">
                  <c:v>4266</c:v>
                </c:pt>
                <c:pt idx="9">
                  <c:v>6721</c:v>
                </c:pt>
                <c:pt idx="10">
                  <c:v>3923</c:v>
                </c:pt>
                <c:pt idx="11">
                  <c:v>5577</c:v>
                </c:pt>
                <c:pt idx="12">
                  <c:v>63176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33-4F36-947B-96E3F8E6E12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33-4F36-947B-96E3F8E6E1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33-4F36-947B-96E3F8E6E12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33-4F36-947B-96E3F8E6E1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33-4F36-947B-96E3F8E6E1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12">
                  <c:v>41894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33-4F36-947B-96E3F8E6E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33-4F36-947B-96E3F8E6E1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33-4F36-947B-96E3F8E6E1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33-4F36-947B-96E3F8E6E1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33-4F36-947B-96E3F8E6E1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33-4F36-947B-96E3F8E6E1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33-4F36-947B-96E3F8E6E1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33-4F36-947B-96E3F8E6E1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33-4F36-947B-96E3F8E6E1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33-4F36-947B-96E3F8E6E1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33-4F36-947B-96E3F8E6E1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33-4F36-947B-96E3F8E6E1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33-4F36-947B-96E3F8E6E1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33-4F36-947B-96E3F8E6E12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9.4406321480557276E-2</c:v>
                </c:pt>
                <c:pt idx="1">
                  <c:v>-2.262102247021569E-2</c:v>
                </c:pt>
                <c:pt idx="2">
                  <c:v>0.20708000818498062</c:v>
                </c:pt>
                <c:pt idx="3">
                  <c:v>-0.16564253272775853</c:v>
                </c:pt>
                <c:pt idx="4">
                  <c:v>-9.0055910543131001E-2</c:v>
                </c:pt>
                <c:pt idx="5">
                  <c:v>-0.15506408645388292</c:v>
                </c:pt>
                <c:pt idx="6">
                  <c:v>-0.16006984866123397</c:v>
                </c:pt>
                <c:pt idx="7">
                  <c:v>-0.10215221459762946</c:v>
                </c:pt>
                <c:pt idx="12">
                  <c:v>-5.5718342875174631E-2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33-4F36-947B-96E3F8E6E128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0.28522588522588532</c:v>
                </c:pt>
                <c:pt idx="1">
                  <c:v>0.24276126558005751</c:v>
                </c:pt>
                <c:pt idx="2">
                  <c:v>0.36330020799630236</c:v>
                </c:pt>
                <c:pt idx="3">
                  <c:v>0.23585278986941027</c:v>
                </c:pt>
                <c:pt idx="4">
                  <c:v>-8.1620314389359128E-2</c:v>
                </c:pt>
                <c:pt idx="5">
                  <c:v>-5.6942496493688655E-2</c:v>
                </c:pt>
                <c:pt idx="6">
                  <c:v>7.5527950310559033E-2</c:v>
                </c:pt>
                <c:pt idx="7">
                  <c:v>7.4468085106383031E-2</c:v>
                </c:pt>
                <c:pt idx="12">
                  <c:v>0.14461353514931297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33-4F36-947B-96E3F8E6E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A-4CF9-982D-419023BEC30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A-4CF9-982D-419023BEC30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1A-4CF9-982D-419023BE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1A-4CF9-982D-419023BEC304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1A-4CF9-982D-419023BEC304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1A-4CF9-982D-419023BEC304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1A-4CF9-982D-419023BE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4-4719-8C48-3CFE7FBA11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B4-4719-8C48-3CFE7FBA11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B4-4719-8C48-3CFE7FBA11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B4-4719-8C48-3CFE7FBA11D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B4-4719-8C48-3CFE7FBA11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B4-4719-8C48-3CFE7FBA11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B4-4719-8C48-3CFE7FBA11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B4-4719-8C48-3CFE7FBA11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B4-4719-8C48-3CFE7FBA11D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CB4-4719-8C48-3CFE7FBA11D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B4-4719-8C48-3CFE7FBA11D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B4-4719-8C48-3CFE7FBA11D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B4-4719-8C48-3CFE7FBA11D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B4-4719-8C48-3CFE7FBA11D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B4-4719-8C48-3CFE7FBA11D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B4-4719-8C48-3CFE7FBA11D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B4-4719-8C48-3CFE7FBA11D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B4-4719-8C48-3CFE7FBA11D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B4-4719-8C48-3CFE7FBA11D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CB4-4719-8C48-3CFE7FBA11D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B4-4719-8C48-3CFE7FBA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46-45A7-B353-90672FAC098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6-45A7-B353-90672FAC098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6-45A7-B353-90672FAC098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6-45A7-B353-90672FAC098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6-45A7-B353-90672FAC098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6-45A7-B353-90672FAC098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46-45A7-B353-90672FAC098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6-45A7-B353-90672FAC098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46-45A7-B353-90672FAC098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6-45A7-B353-90672FAC0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946-45A7-B353-90672FAC098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6-45A7-B353-90672FAC098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46-45A7-B353-90672FAC098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46-45A7-B353-90672FAC098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46-45A7-B353-90672FAC0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946-45A7-B353-90672FAC098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946-45A7-B353-90672FAC098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46-45A7-B353-90672FAC098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46-45A7-B353-90672FAC098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46-45A7-B353-90672FAC098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46-45A7-B353-90672FAC098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46-45A7-B353-90672FAC098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46-45A7-B353-90672FAC098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46-45A7-B353-90672FAC098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46-45A7-B353-90672FAC098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46-45A7-B353-90672FAC098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46-45A7-B353-90672FAC098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46-45A7-B353-90672FAC098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46-45A7-B353-90672FAC098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46-45A7-B353-90672FAC098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46-45A7-B353-90672FAC098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46-45A7-B353-90672FAC098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46-45A7-B353-90672FAC0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946-45A7-B353-90672FAC098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46-45A7-B353-90672FAC0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46-45A7-B353-90672FAC0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46-45A7-B353-90672FAC0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46-45A7-B353-90672FAC0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946-45A7-B353-90672FAC0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946-45A7-B353-90672FAC0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946-45A7-B353-90672FAC0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946-45A7-B353-90672FAC09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946-45A7-B353-90672FAC09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946-45A7-B353-90672FAC09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946-45A7-B353-90672FAC09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946-45A7-B353-90672FAC09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946-45A7-B353-90672FAC09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946-45A7-B353-90672FAC09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946-45A7-B353-90672FAC098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946-45A7-B353-90672FAC098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46-45A7-B353-90672FAC098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46-45A7-B353-90672FAC098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46-45A7-B353-90672FAC098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46-45A7-B353-90672FAC098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46-45A7-B353-90672FAC098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46-45A7-B353-90672FAC098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46-45A7-B353-90672FAC098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46-45A7-B353-90672FAC098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46-45A7-B353-90672FAC098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46-45A7-B353-90672FAC098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46-45A7-B353-90672FAC098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46-45A7-B353-90672FAC098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46-45A7-B353-90672FAC098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46-45A7-B353-90672FAC098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46-45A7-B353-90672FAC098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46-45A7-B353-90672FAC0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946-45A7-B353-90672FAC098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46-45A7-B353-90672FAC098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46-45A7-B353-90672FAC098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46-45A7-B353-90672FAC098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46-45A7-B353-90672FAC098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46-45A7-B353-90672FAC098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46-45A7-B353-90672FAC098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46-45A7-B353-90672FAC098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46-45A7-B353-90672FAC098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46-45A7-B353-90672FAC098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46-45A7-B353-90672FAC098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46-45A7-B353-90672FAC098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46-45A7-B353-90672FAC098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46-45A7-B353-90672FAC098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46-45A7-B353-90672FAC098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946-45A7-B353-90672FAC098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946-45A7-B353-90672FAC09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946-45A7-B353-90672FAC0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B-42C2-9646-BD6BD97A2F0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B-42C2-9646-BD6BD97A2F0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B-42C2-9646-BD6BD97A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B-42C2-9646-BD6BD97A2F0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B-42C2-9646-BD6BD97A2F0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B-42C2-9646-BD6BD97A2F0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6B-42C2-9646-BD6BD97A2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E-4730-8AB8-E0DA29D678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9E-4730-8AB8-E0DA29D678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9E-4730-8AB8-E0DA29D678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9E-4730-8AB8-E0DA29D6782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9E-4730-8AB8-E0DA29D678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9E-4730-8AB8-E0DA29D6782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9E-4730-8AB8-E0DA29D6782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9E-4730-8AB8-E0DA29D6782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9E-4730-8AB8-E0DA29D6782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9E-4730-8AB8-E0DA29D6782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9E-4730-8AB8-E0DA29D6782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E-4730-8AB8-E0DA29D6782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E-4730-8AB8-E0DA29D6782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E-4730-8AB8-E0DA29D6782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E-4730-8AB8-E0DA29D6782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E-4730-8AB8-E0DA29D6782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E-4730-8AB8-E0DA29D6782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9E-4730-8AB8-E0DA29D6782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9E-4730-8AB8-E0DA29D6782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9E-4730-8AB8-E0DA29D6782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49E-4730-8AB8-E0DA29D6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EC-4C54-BEA5-54791C2B885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C-4C54-BEA5-54791C2B885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EC-4C54-BEA5-54791C2B885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C-4C54-BEA5-54791C2B885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C-4C54-BEA5-54791C2B885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C-4C54-BEA5-54791C2B885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C-4C54-BEA5-54791C2B885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C-4C54-BEA5-54791C2B885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C-4C54-BEA5-54791C2B885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EC-4C54-BEA5-54791C2B8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8EC-4C54-BEA5-54791C2B885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EC-4C54-BEA5-54791C2B885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EC-4C54-BEA5-54791C2B885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C-4C54-BEA5-54791C2B885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EC-4C54-BEA5-54791C2B8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8EC-4C54-BEA5-54791C2B885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8EC-4C54-BEA5-54791C2B885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C-4C54-BEA5-54791C2B885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EC-4C54-BEA5-54791C2B885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C-4C54-BEA5-54791C2B885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EC-4C54-BEA5-54791C2B885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EC-4C54-BEA5-54791C2B885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EC-4C54-BEA5-54791C2B885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EC-4C54-BEA5-54791C2B885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EC-4C54-BEA5-54791C2B885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EC-4C54-BEA5-54791C2B885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EC-4C54-BEA5-54791C2B885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C-4C54-BEA5-54791C2B885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EC-4C54-BEA5-54791C2B885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EC-4C54-BEA5-54791C2B885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EC-4C54-BEA5-54791C2B885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EC-4C54-BEA5-54791C2B885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EC-4C54-BEA5-54791C2B8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8EC-4C54-BEA5-54791C2B885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EC-4C54-BEA5-54791C2B88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8EC-4C54-BEA5-54791C2B88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8EC-4C54-BEA5-54791C2B88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8EC-4C54-BEA5-54791C2B88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8EC-4C54-BEA5-54791C2B88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8EC-4C54-BEA5-54791C2B88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8EC-4C54-BEA5-54791C2B88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8EC-4C54-BEA5-54791C2B88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8EC-4C54-BEA5-54791C2B88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8EC-4C54-BEA5-54791C2B88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8EC-4C54-BEA5-54791C2B88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8EC-4C54-BEA5-54791C2B88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8EC-4C54-BEA5-54791C2B88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8EC-4C54-BEA5-54791C2B88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8EC-4C54-BEA5-54791C2B885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8EC-4C54-BEA5-54791C2B88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EC-4C54-BEA5-54791C2B885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EC-4C54-BEA5-54791C2B885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EC-4C54-BEA5-54791C2B885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EC-4C54-BEA5-54791C2B885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EC-4C54-BEA5-54791C2B885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EC-4C54-BEA5-54791C2B885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EC-4C54-BEA5-54791C2B885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EC-4C54-BEA5-54791C2B885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EC-4C54-BEA5-54791C2B885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EC-4C54-BEA5-54791C2B885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EC-4C54-BEA5-54791C2B885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8EC-4C54-BEA5-54791C2B885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EC-4C54-BEA5-54791C2B885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8EC-4C54-BEA5-54791C2B885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8EC-4C54-BEA5-54791C2B885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8EC-4C54-BEA5-54791C2B8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8EC-4C54-BEA5-54791C2B885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8EC-4C54-BEA5-54791C2B885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8EC-4C54-BEA5-54791C2B885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8EC-4C54-BEA5-54791C2B885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8EC-4C54-BEA5-54791C2B885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8EC-4C54-BEA5-54791C2B885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8EC-4C54-BEA5-54791C2B885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8EC-4C54-BEA5-54791C2B885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8EC-4C54-BEA5-54791C2B885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8EC-4C54-BEA5-54791C2B885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8EC-4C54-BEA5-54791C2B885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8EC-4C54-BEA5-54791C2B885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8EC-4C54-BEA5-54791C2B885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8EC-4C54-BEA5-54791C2B885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8EC-4C54-BEA5-54791C2B885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8EC-4C54-BEA5-54791C2B885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8EC-4C54-BEA5-54791C2B88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8EC-4C54-BEA5-54791C2B8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F-445C-BD75-4F4D0104F9B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F-445C-BD75-4F4D0104F9B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F-445C-BD75-4F4D0104F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F-445C-BD75-4F4D0104F9B9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6F-445C-BD75-4F4D0104F9B9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6F-445C-BD75-4F4D0104F9B9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6F-445C-BD75-4F4D0104F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C-4F73-81C7-2838CE24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C-4F73-81C7-2838CE24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106138</c:v>
                </c:pt>
                <c:pt idx="1">
                  <c:v>120397</c:v>
                </c:pt>
                <c:pt idx="2">
                  <c:v>120918</c:v>
                </c:pt>
                <c:pt idx="3">
                  <c:v>49521</c:v>
                </c:pt>
                <c:pt idx="4">
                  <c:v>109920</c:v>
                </c:pt>
                <c:pt idx="5">
                  <c:v>100131</c:v>
                </c:pt>
                <c:pt idx="6">
                  <c:v>99475</c:v>
                </c:pt>
                <c:pt idx="7">
                  <c:v>87491</c:v>
                </c:pt>
                <c:pt idx="8">
                  <c:v>96210</c:v>
                </c:pt>
                <c:pt idx="9">
                  <c:v>106794</c:v>
                </c:pt>
                <c:pt idx="10">
                  <c:v>126190</c:v>
                </c:pt>
                <c:pt idx="11">
                  <c:v>149348</c:v>
                </c:pt>
                <c:pt idx="12">
                  <c:v>161329</c:v>
                </c:pt>
                <c:pt idx="13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D-4E7A-A93D-CB84CD51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-0.11843318355108512</c:v>
                </c:pt>
                <c:pt idx="1">
                  <c:v>-4.3087050728592979E-3</c:v>
                </c:pt>
                <c:pt idx="2">
                  <c:v>1.4417519840067849</c:v>
                </c:pt>
                <c:pt idx="3">
                  <c:v>-0.54948144104803487</c:v>
                </c:pt>
                <c:pt idx="4">
                  <c:v>9.7761931869251306E-2</c:v>
                </c:pt>
                <c:pt idx="5">
                  <c:v>6.5946217642622873E-3</c:v>
                </c:pt>
                <c:pt idx="6">
                  <c:v>0.13697408876341566</c:v>
                </c:pt>
                <c:pt idx="7">
                  <c:v>-9.0624675189689197E-2</c:v>
                </c:pt>
                <c:pt idx="8">
                  <c:v>-9.9106691387156554E-2</c:v>
                </c:pt>
                <c:pt idx="9">
                  <c:v>-0.15370473096124893</c:v>
                </c:pt>
                <c:pt idx="10">
                  <c:v>-0.15506066368481664</c:v>
                </c:pt>
                <c:pt idx="11">
                  <c:v>-7.4264391398942586E-2</c:v>
                </c:pt>
                <c:pt idx="12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D-4E7A-A93D-CB84CD51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75374</c:v>
                </c:pt>
                <c:pt idx="1">
                  <c:v>86811</c:v>
                </c:pt>
                <c:pt idx="2">
                  <c:v>126666</c:v>
                </c:pt>
                <c:pt idx="3">
                  <c:v>68476</c:v>
                </c:pt>
                <c:pt idx="4">
                  <c:v>113067</c:v>
                </c:pt>
                <c:pt idx="5">
                  <c:v>89686</c:v>
                </c:pt>
                <c:pt idx="6">
                  <c:v>64129</c:v>
                </c:pt>
                <c:pt idx="7">
                  <c:v>77235</c:v>
                </c:pt>
                <c:pt idx="8">
                  <c:v>84759</c:v>
                </c:pt>
                <c:pt idx="9">
                  <c:v>101989</c:v>
                </c:pt>
                <c:pt idx="10">
                  <c:v>86199</c:v>
                </c:pt>
                <c:pt idx="11">
                  <c:v>91473</c:v>
                </c:pt>
                <c:pt idx="12">
                  <c:v>100521</c:v>
                </c:pt>
                <c:pt idx="13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C-4146-88D1-90215940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-0.13174597689232936</c:v>
                </c:pt>
                <c:pt idx="1">
                  <c:v>-0.31464639287575202</c:v>
                </c:pt>
                <c:pt idx="2">
                  <c:v>0.84978678661136753</c:v>
                </c:pt>
                <c:pt idx="3">
                  <c:v>-0.39437678544579757</c:v>
                </c:pt>
                <c:pt idx="4">
                  <c:v>0.26069843676828053</c:v>
                </c:pt>
                <c:pt idx="5">
                  <c:v>0.39852484835253943</c:v>
                </c:pt>
                <c:pt idx="6">
                  <c:v>-0.16968990742539003</c:v>
                </c:pt>
                <c:pt idx="7">
                  <c:v>-8.8769334229993224E-2</c:v>
                </c:pt>
                <c:pt idx="8">
                  <c:v>-0.16893978762415551</c:v>
                </c:pt>
                <c:pt idx="9">
                  <c:v>0.18318077935938937</c:v>
                </c:pt>
                <c:pt idx="10">
                  <c:v>-5.765635761372212E-2</c:v>
                </c:pt>
                <c:pt idx="11">
                  <c:v>-9.0011042468737923E-2</c:v>
                </c:pt>
                <c:pt idx="12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C-4146-88D1-90215940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A-4E2D-AA59-F5E116C861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6142</c:v>
                </c:pt>
                <c:pt idx="1">
                  <c:v>5341</c:v>
                </c:pt>
                <c:pt idx="2">
                  <c:v>7606</c:v>
                </c:pt>
                <c:pt idx="3">
                  <c:v>6786</c:v>
                </c:pt>
                <c:pt idx="4">
                  <c:v>4786</c:v>
                </c:pt>
                <c:pt idx="5">
                  <c:v>5150</c:v>
                </c:pt>
                <c:pt idx="6">
                  <c:v>6310</c:v>
                </c:pt>
                <c:pt idx="7">
                  <c:v>5295</c:v>
                </c:pt>
                <c:pt idx="8">
                  <c:v>4578</c:v>
                </c:pt>
                <c:pt idx="9">
                  <c:v>5874</c:v>
                </c:pt>
                <c:pt idx="10">
                  <c:v>5950</c:v>
                </c:pt>
                <c:pt idx="11">
                  <c:v>6454</c:v>
                </c:pt>
                <c:pt idx="12">
                  <c:v>70272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A-4E2D-AA59-F5E116C86196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A-4E2D-AA59-F5E116C8619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6894</c:v>
                </c:pt>
                <c:pt idx="1">
                  <c:v>8112</c:v>
                </c:pt>
                <c:pt idx="2">
                  <c:v>7378</c:v>
                </c:pt>
                <c:pt idx="3">
                  <c:v>8738</c:v>
                </c:pt>
                <c:pt idx="4">
                  <c:v>5742</c:v>
                </c:pt>
                <c:pt idx="5">
                  <c:v>4830</c:v>
                </c:pt>
                <c:pt idx="6">
                  <c:v>7856</c:v>
                </c:pt>
                <c:pt idx="7">
                  <c:v>5565</c:v>
                </c:pt>
                <c:pt idx="8">
                  <c:v>5560</c:v>
                </c:pt>
                <c:pt idx="9">
                  <c:v>7815</c:v>
                </c:pt>
                <c:pt idx="10">
                  <c:v>6968</c:v>
                </c:pt>
                <c:pt idx="11">
                  <c:v>7335</c:v>
                </c:pt>
                <c:pt idx="12">
                  <c:v>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A-4E2D-AA59-F5E116C8619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A-4E2D-AA59-F5E116C861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A-4E2D-AA59-F5E116C8619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BA-4E2D-AA59-F5E116C861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BA-4E2D-AA59-F5E116C861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12">
                  <c:v>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BA-4E2D-AA59-F5E116C8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BA-4E2D-AA59-F5E116C861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BA-4E2D-AA59-F5E116C861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BA-4E2D-AA59-F5E116C861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BA-4E2D-AA59-F5E116C861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BA-4E2D-AA59-F5E116C861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A-4E2D-AA59-F5E116C861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A-4E2D-AA59-F5E116C861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A-4E2D-AA59-F5E116C861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A-4E2D-AA59-F5E116C861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A-4E2D-AA59-F5E116C861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A-4E2D-AA59-F5E116C861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A-4E2D-AA59-F5E116C861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A-4E2D-AA59-F5E116C8619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1.8687110685194019E-2</c:v>
                </c:pt>
                <c:pt idx="1">
                  <c:v>-6.0988861722358068E-2</c:v>
                </c:pt>
                <c:pt idx="2">
                  <c:v>0.22820893063107595</c:v>
                </c:pt>
                <c:pt idx="3">
                  <c:v>0.10365942557224095</c:v>
                </c:pt>
                <c:pt idx="4">
                  <c:v>-8.4660255399653161E-2</c:v>
                </c:pt>
                <c:pt idx="5">
                  <c:v>5.1501292503479901E-2</c:v>
                </c:pt>
                <c:pt idx="6">
                  <c:v>-7.4266617155588355E-3</c:v>
                </c:pt>
                <c:pt idx="7">
                  <c:v>4.3376318874560393E-2</c:v>
                </c:pt>
                <c:pt idx="12">
                  <c:v>3.2420679968445221E-2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BA-4E2D-AA59-F5E116C86196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3.8423966134809584E-2</c:v>
                </c:pt>
                <c:pt idx="1">
                  <c:v>0.29432690507395609</c:v>
                </c:pt>
                <c:pt idx="2">
                  <c:v>-1.9984222981856425E-2</c:v>
                </c:pt>
                <c:pt idx="3">
                  <c:v>0.11553197760094314</c:v>
                </c:pt>
                <c:pt idx="4">
                  <c:v>0.21312160468031749</c:v>
                </c:pt>
                <c:pt idx="5">
                  <c:v>2.6796116504854472E-2</c:v>
                </c:pt>
                <c:pt idx="6">
                  <c:v>0.27083993660855787</c:v>
                </c:pt>
                <c:pt idx="7">
                  <c:v>0.17658168083097259</c:v>
                </c:pt>
                <c:pt idx="12">
                  <c:v>0.13164332714695459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BA-4E2D-AA59-F5E116C8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3866C4-F949-4CC5-AA92-0441449C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3C7F33-A5FB-4797-B1F8-A0564A2D49A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549F79C-61B0-CC22-AA59-9DDD6AF3BC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98AA71-0198-4B23-304E-89B1810A7C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C32E-79EE-42F1-A6C3-C2DBC061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321680-CD3A-494A-89DD-9D36EF55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243C1D7-FB07-42A1-81DB-3183A5FB3F9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AE83A9-E55E-B3B3-CB46-D45240FB5D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E676DE-B287-52BB-7525-CF32827ACD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D6BC74-CF2A-4586-A0E6-E4102734F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750CF9-8287-4623-B47D-67942A118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E47A71-4736-4888-A84A-96EB9909D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84440DF-4048-4014-98A1-1DF77ACA3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0036925-512A-4C75-9E51-7B691157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-20,0%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44.950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44.950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783D7E-0809-41EF-BF0C-E525249EC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A071D0-A018-40D4-A4CB-EAB7BAA6A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15148E-0649-438A-B3DC-B9B528929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09CAC9-7F68-41D1-B983-30CDE1827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91.647 viajeros 
cuota: 78,9%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24.469 viajeros
cuota: 21,1%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8DB5C79-D3AA-4B66-91DD-A7B3B828E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D0B6CC-B788-4240-8F9C-5156B5801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06EDAD-805F-430F-A0E4-45BA8EAE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538DC1-586B-4957-B013-8E60C3CD6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59.266 viajeros 
cuota: 83,3%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11.900 viajeros
cuota: 16,7%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AAA0FB1-C773-4EB2-A183-6BC58BF84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3FA4C1-D594-4752-B4CB-212896D66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2DC4F7-0256-405F-92C8-6FF785D63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046F38-31A7-48BD-B2EB-906DCF9E8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32.381 viajeros 
cuota: 72,0%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12.569 viajeros
cuota: 28,0%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D36531C-B9AD-4915-ABDC-9A84CA0BD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3E4FF6-BB3F-41E0-A90F-D166766D2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6F1837-70FB-401A-A38F-92E5314EF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EC50DAE-6AE5-4A4E-94DC-2AE18FDC2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56F384-74B5-4E3A-9326-5CF0D9518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4056A34-69F5-477C-AF68-7C5CC194A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3E023C-C7E1-4B82-8948-838950C39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7AE7C7C-AA8C-40C2-8958-D5801202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60F7423-6EBB-4E79-8E74-CB462FF1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DA62A0-1DC0-4B70-B600-C9102EA6A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3DE81A9-F417-44E4-BC6C-25BA7E827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D0200E-DCF0-448B-94C9-233C910E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B6A640A-D4F5-4B23-B8AF-A93EA7DE3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D3BF32-7E32-41F0-ABB5-01CB13AA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EB9C66-FA8B-4124-97F1-68A26AFF7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135827-BB5C-4A00-A63B-EBB2854E1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933EFD-92BB-43FC-B07B-D5A24421B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C1A09B-29A0-449B-86CE-AC0903566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B9A5E0-D098-475E-A776-686E36929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E77AD3-4407-4EB7-AF29-D51C2D9D0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A89DE2-0F39-4824-B53B-6227C96A4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7BAD79-ACF9-443A-BB0D-1C49A821C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0E4A93-0CF3-435B-86AE-B8EAB2658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066661-7E37-4C6C-B87D-67E2F9CD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9B964E-30C1-445F-9106-939D6D5C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100943-D9FB-4FA0-8550-F029266FF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041FC7-EF6A-4BC5-AC0F-00126F58F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948C1A-6FC4-4909-804F-C903F00B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221BD9-3B33-4085-81F1-996782C3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876590-F781-4F65-B0C4-CC45CCCF2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139C9D-2AEB-4B2A-8EF0-39B9B1D9C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10EA1D-7453-4AD5-8AE6-1D036765E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2F0C94-B0A8-44AA-959E-1A801AB1F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1E613F-EF87-4E7B-8C3F-F0BAB5654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5DC327-D2AC-43A0-8E12-EF63C04B2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150D7E-063E-4E6C-92CA-2E306AC45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435945-354B-427E-A134-D64A09A97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EA8630-8735-4897-90D7-8CA32117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389BDE-36E5-4D46-853A-E7EE4BF97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0F2EE0-8A2D-40DF-8BDD-779B867CE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38D238-1D22-4AAD-B6DB-976CE76D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627A73-09F3-4A51-B0B6-924F6E20B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7437E2-99A4-4F30-B101-00A6E8AD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619C27-0352-45CD-814A-2BE25425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0C183-D085-4607-A7C6-3C8CE54A6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8F08A6-ABBA-4320-89ED-4E8EC288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22F4B6F-F1BF-435B-AA6F-745F31342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131584-D95B-4C1F-ABEA-99DF9DA5B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B68D078-E6BA-42FB-AB38-7477454AE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A229AB-F236-478A-BAD3-0AA9A8496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37E49E-58E8-4CDB-AA6F-D49513447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CA6A5E2-9C2C-4730-8C79-0D56C6D7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A90F22-5BA1-4029-97A2-8EBB0DF79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57D075-1150-4536-A985-EA055D18FD7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652B9C0-C4CB-06B8-71A7-9689588F12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BFB697-39BF-A84D-B63E-870D66FFF9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0A824-C0DF-461F-B453-9B11F0AC2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136552-2E1C-4109-B11F-A5BA93E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B57E621-9CA3-4C64-8952-AEEE8352F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8D33F-6B1B-4755-85F9-A3C72B6B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594670-514A-4E5F-8D36-7CD528DB1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DE411A-617F-45EB-8ED2-826A6B419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7AC6F9-57F8-400A-AB5E-7077FB32C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965E9B-7120-4C7C-9ACC-D25C0712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2440B6-5728-4FD6-817C-7AEE7F8A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99B36B-7574-4C01-A18C-DD6B0688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C74B5E-423F-45DF-B878-54D198A68D2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C76E3F0-90D5-05A6-39CD-BC23F5390E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AA11B6-E222-40F7-695D-3AE1F571E8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9101E9-5400-4446-B7D2-36E5DB88D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110205-1E4A-46D5-A1CB-90F650A4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0A3CCB8-2A95-4E11-AD55-723F27147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4F5059-6F22-4FDC-B450-4973C410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FCE6DD-D048-4E5C-BDF6-3811A3A2D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687FCFB-6AED-4FB5-B168-4C3A0F44F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41F39B-E1D2-4FAD-8222-83EA58459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71F029-ECDF-469E-82E9-BF35B997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7AFC92-A17C-4AD5-82B7-3F3B92DEF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55B2BA-0A3B-4C03-B4D5-F2F078BD249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96749D-3994-039A-A473-B457646B2A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D12A46-E9F4-CD79-EDBF-8A845C6091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37E33F-3793-4CFF-9BC7-DB5F4A420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EDF87B-317A-4F4F-858F-184323F0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5FB6DF-9920-4DC2-8FB9-CA59BCF7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B0D94E-B24F-4875-BDC8-C0082B01A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379CA5-BC21-41E3-93F0-14A12097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B316DD-7B5C-4A14-98BC-5B843D2C3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F9B0C6D-B64D-4B9D-A4A5-C0CBAC50A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97FF8DC-0D36-413B-B1A4-2B8B0C9C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4F444DF-9B52-4B8F-958F-F514D9177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B80B56D-8F77-4C38-8603-5DB0794BD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93F9190-F40F-4CFF-AF9A-9B865234F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FC6D930-B680-4D7E-9B5F-C0C86D836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92DD230-D10D-4029-B8C6-AC84F3805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EAF5B4D-40BF-472D-B8BB-7B5171952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159F97-8331-4CCE-9A7D-C14FC0492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A5DFE0-E4C1-48EB-9BA1-B27676B9A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0BCF97-3DA1-45B1-BBE5-C12E05E5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19B1F2-B5AC-47AE-B74E-5DED8821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22D942-BAFE-49DD-93A4-A76510580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18BFAC-4E9E-409C-B7C8-CB0830495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86BC7F-9121-46D5-BE3A-09D1D904E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18BE4E-04A0-4ACC-A655-DB056D8FA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F58C4B-BD09-4A40-9301-1F22A607D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102B57-82A5-421D-89B1-BED21E58D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4A25FA-F7E7-4532-A141-80F336EBFE5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75EDCCC-71CD-7E3D-5E4D-6B42FB52F6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C53271C-24EA-B6FB-35B9-ABB8F56672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F1077D-0CE0-428C-89AF-B7717018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092B84-3DA3-485C-A6D6-5A07EFE34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6E8DF3-0272-4067-927B-B66B479A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316148-4FDC-422E-87C5-02A1CE069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A19DBB-62C3-4541-98FA-28932B745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DF74D1-531F-4578-BCDB-FFBBB2A1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83914C-25DA-4A1C-A199-15E11739490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FB47BF-FFB2-52B4-2251-7403919E18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8AE4734-B317-7DEF-D5D5-DD1F1854A7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DD7185-B6A5-40DA-B459-B78712A88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9ABC9A-EA17-4A81-8F7F-FDB21681E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111F50-A621-4C4D-940A-2488941D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70C25B-AD8A-4746-937D-25E2EEBF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AE6A2E-29BA-4AF3-8D8C-371104E29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230EA09-5080-4955-A4DA-CA8CD22FE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947BCB-AFC8-4E14-9B2E-A0FAA5E87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04388-A5E8-4037-849C-7625590B8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E01010D-1755-4DF7-BD3A-4279BC116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81C1D49-9F50-4810-BA16-30908CECC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03DBCA7-8979-418C-851E-C26C86524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91E3446-9B48-41C6-AD21-661EFE87D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E3DE63D-1BEF-46D7-AC34-20875C83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43DE14-584A-4DC7-B039-B8748214A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816F8BB-A43D-4411-BE9F-73C4BD5EB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3073C1-02B8-497C-9AB5-0038E170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91D066-A9B2-4CBB-BE30-FD4772C2D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619D28-7B59-4687-BA6D-B3E68957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4019E2-BFE6-4E26-9AC8-1B99C4E64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21A6FD-56E1-49DD-A6A3-D8CDD3D8B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C3A2F3-05F3-4FB2-9B98-BA6D2710C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B7ADBB-0F81-47EC-A794-DB609238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FE1B4C6-B5D7-40BF-9364-923165B56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1AB4349-3F70-4C06-8BE7-D75C0FD3E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D94BE19-BBFA-4D9C-BBDA-A24B4A38D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B478830-2F85-4C59-91B8-A7B692B95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D33332E-B8F0-47A4-B042-187765DEB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A7231F6-79DF-4CD7-81FF-8F0E28F31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C68626D-7633-49C1-A0AF-FC5DCB0AC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8667B26-AB16-4B4E-8558-5E7C2F712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9D9234-9E96-439C-9376-9BDFACE3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5E1D1F-460E-4BA1-92DD-AE6F158F8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745A40-0750-4D03-AFEF-3E5C6380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66849A-E9D0-4714-BE84-5F1F56FE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1A77D1-58D6-4E12-960B-638AE932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AFB1FA-9298-45E7-9387-04F889747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43D1BF-5B39-4377-A7F4-D53C2CBA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17D962-07C3-4C2E-AC4D-150F78E5CDD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C67DAD-2FEB-32B7-23A2-B5556CFD16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F3791AD-8795-1E27-6F5F-62F96C8A62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EC0ACA-A9DB-49C8-A822-B65F96D30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8AC6F07-201F-4FB4-B300-771D2143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593AEB3-55FD-43DF-A7A3-409947856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26C740-CFFB-46BB-AF20-20DF9B7AA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6689B07-79D7-450C-A14F-28C320FF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CA7912-6FC4-40BF-B942-B4AE589EA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B6E382-A949-46A5-87C7-5119CA9F9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9DFC-F364-4E01-8345-C09D7B671408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44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7914D871-82F3-4AFE-85EC-DC673ABA026E}"/>
    <hyperlink ref="B19" location="'Viajeros entr evol mensu TF'!A1" tooltip="Evolución mensual de viajeros entrentrados en Tenerife según lugar de residencia" display="Evolución mensual de viajeros entrados en Tenerife según lugar de residencia" xr:uid="{5B71C14E-B147-4FE2-A6AF-493076522BA6}"/>
    <hyperlink ref="B14" location="'Establecim aloj islas cat y tip'!A1" tooltip="Establecimientos alojativos Canarias e islas" display="Establecimientos alojativos Canarias e islas" xr:uid="{5AC9B82C-8A8E-4F21-910C-69E84D36016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06625B5-D8D7-413B-ADAA-8E61EFE115B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DC87841-0451-4534-8C1B-688710B4FA58}"/>
    <hyperlink ref="B37" location="'Pernoctaciones lugar reside'!A1" tooltip="Pernoctaciones registradas en establecimientos alojativos de Canarias e islas según tipología y categoría" display="'Pernoctaciones lugar reside'!A1" xr:uid="{33BBB99D-2826-4F20-B646-8CF84C12A6A5}"/>
    <hyperlink ref="B8" location="'Resumen indicadores (aloj)'!A1" tooltip="Resumen indicadores Tenerife" display="'Resumen indicadores (aloj)'!A1" xr:uid="{A8D6739A-9B98-40BF-8FCE-1C8F685D9B01}"/>
    <hyperlink ref="B9" location="'Resumen indicadores municipios '!A1" tooltip="Resumen indicadores municipios Tenerife" display="Resumen indicadores municipios Tenerife" xr:uid="{6683D74D-0C84-4FB8-95D2-B8086F633917}"/>
    <hyperlink ref="B20" location="'Viajeros entr evol mensu TF cat'!A1" tooltip="Evolución mensual de viajeros entrentrados en Tenerife según lugar de residencia" display="'Viajeros entr evol mensu TF cat'!A1" xr:uid="{047A39ED-8B21-4B56-A7BA-3AADD0513AC6}"/>
    <hyperlink ref="B21" location="'Viajeros entr evol anual TF cat'!A1" tooltip="Evolución mensual de viajeros entrentrados en Tenerife según lugar de residencia" display="'Viajeros entr evol anual TF cat'!A1" xr:uid="{0B126E88-E10A-495B-85D6-426AA00B038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DAFA669-0E03-45A6-A142-868D7F8BA23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E29F7B4-331F-4FF8-89F8-B40A0C381F95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A50D949-E1C3-4CBD-A4BD-645F60368B6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25CD0CD-462B-42BC-B094-A5C2521AD82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4998FA9-1408-4720-B450-1FC55651D65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EA1658E-47E0-4F96-A3DF-B2327955F04D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AEB9371-953C-4067-91B1-A4757369F62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3497333-6E0A-4DFC-BCA3-4C6DF29151A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2EEBA7B9-E37C-40EC-A89D-C7EB183FF58E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1371655-7EAC-46EF-9F8A-56AC2575090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3DF087B-0F83-42CE-A4B9-25576B4EDD27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861D85D-1500-4511-AC98-E951DB99A8A5}"/>
    <hyperlink ref="B35" location="'Pernoctaciones evol mensu TF'!A1" tooltip="Evolución mensual de pernoctaciones en Tenerife según lugar de residencia" display="'Pernoctaciones evol mensu TF'!A1" xr:uid="{F484C338-DD1F-49DE-A951-559C34F1C971}"/>
    <hyperlink ref="B36" location="'Pernocta evol mensu TF cat'!A1" tooltip="Evolución mensual de pernoctaciones en Tenerife según lugar de residencia" display="'Pernocta evol mensu TF cat'!A1" xr:uid="{F2E3A3F9-7189-421C-B70F-04D3C335A478}"/>
    <hyperlink ref="B38" location="'Pernoctaciones lugar residen ac'!A1" tooltip="Pernoctaciones registradas en establecimientos alojativos de Canarias e islas según tipología y categoría" display="'Pernoctaciones lugar residen ac'!A1" xr:uid="{3F0750C1-5BCE-403D-9E47-8B28A11F84C7}"/>
    <hyperlink ref="B39" location="'Pernoctaciones lugar reside año'!A1" tooltip="Pernoctaciones registradas en establecimientos alojativos de Canarias e islas según tipología y categoría" display="'Pernoctaciones lugar reside año'!A1" xr:uid="{F1ACDC95-024F-4C9F-BB22-9533A035198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5D14494-B30F-4EC6-B30D-B7250D052EE4}"/>
    <hyperlink ref="B41" location="'EM evol menusual lugar resd'!A1" tooltip="Evolución mensual de estancia media en Tenerife según lugar de residencia" display="'EM evol menusual lugar resd'!A1" xr:uid="{952593D3-2E45-40C4-AA21-ADC0CCD44ECF}"/>
    <hyperlink ref="B42" location="'EM evol mensu TF cat '!A1" tooltip="Evolución mensual de estancia media en Tenerife según lugar de residencia" display="'EM evol mensu TF cat '!A1" xr:uid="{0EA11A32-C059-4ACF-967D-C3A71AE5A491}"/>
    <hyperlink ref="B44" location="'tasa de ocupación evol mens'!A1" tooltip="Evolución mensual de estancia media en Tenerife según lugar de residencia" display="'tasa de ocupación evol mens'!A1" xr:uid="{BD5059C4-2CF8-4210-8EED-41016D2B99A8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3EA812D-F0FF-4A04-AA29-F19F38630B36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22461B2-0CEE-44FF-B26D-D73AECD709C8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FA8CC81-DEA7-434F-A8DA-D3D4DC658B3D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D9E2CD1-42CF-4C43-A893-B498FBED5B46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5FF266F-1D44-42CB-9825-E19C0E55012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EF48E-F41D-4CAE-B433-C886B64DD297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L21" si="0">IFERROR(E9/C9-1,"-")</f>
        <v>5.0773433160613779E-2</v>
      </c>
      <c r="G9" s="115">
        <v>15182</v>
      </c>
      <c r="H9" s="116">
        <f t="shared" si="0"/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ref="N9:N16" si="1">IFERROR(M9/K9-1,"-")</f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1"/>
        <v>0.14154548934872468</v>
      </c>
      <c r="O11" s="116">
        <f t="shared" ref="O11:O16" si="2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1"/>
        <v>-5.2337061894108916E-2</v>
      </c>
      <c r="O12" s="116">
        <f t="shared" si="2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1"/>
        <v>7.4744719773823354E-2</v>
      </c>
      <c r="O13" s="116">
        <f t="shared" si="2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1"/>
        <v>-1.8112488083888989E-3</v>
      </c>
      <c r="O14" s="116">
        <f t="shared" si="2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1"/>
        <v>1.7222557647388781E-2</v>
      </c>
      <c r="O15" s="116">
        <f t="shared" si="2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 t="shared" si="1"/>
        <v>5.0456957370608624E-2</v>
      </c>
      <c r="O16" s="116">
        <f t="shared" si="2"/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1301111</v>
      </c>
      <c r="N21" s="119">
        <v>4.3401310355335676E-2</v>
      </c>
      <c r="O21" s="119">
        <v>9.3311788273571894E-2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103762</v>
      </c>
      <c r="D31" s="116">
        <v>7.0130566613724854E-2</v>
      </c>
      <c r="E31" s="115">
        <v>111379</v>
      </c>
      <c r="F31" s="116">
        <f t="shared" ref="F31:L43" si="3">IFERROR(E31/C31-1,"-")</f>
        <v>7.3408376862435176E-2</v>
      </c>
      <c r="G31" s="115">
        <v>12102</v>
      </c>
      <c r="H31" s="116">
        <f t="shared" si="3"/>
        <v>-0.89134396968907958</v>
      </c>
      <c r="I31" s="115">
        <v>86205</v>
      </c>
      <c r="J31" s="116">
        <f t="shared" si="3"/>
        <v>6.1232027764005945</v>
      </c>
      <c r="K31" s="115">
        <v>115960</v>
      </c>
      <c r="L31" s="116">
        <f t="shared" si="3"/>
        <v>0.34516559364306021</v>
      </c>
      <c r="M31" s="115">
        <v>122914</v>
      </c>
      <c r="N31" s="116">
        <f t="shared" ref="N31:N38" si="4">IFERROR(M31/K31-1,"-")</f>
        <v>5.9968954812004149E-2</v>
      </c>
      <c r="O31" s="116">
        <f>M31/C31-1</f>
        <v>0.18457624178408283</v>
      </c>
    </row>
    <row r="32" spans="1:16" x14ac:dyDescent="0.25">
      <c r="B32" s="114" t="s">
        <v>73</v>
      </c>
      <c r="C32" s="115">
        <v>101610</v>
      </c>
      <c r="D32" s="116">
        <v>6.677498612982502E-3</v>
      </c>
      <c r="E32" s="115">
        <v>120647</v>
      </c>
      <c r="F32" s="116">
        <f t="shared" si="3"/>
        <v>0.18735360692845182</v>
      </c>
      <c r="G32" s="115">
        <v>15540</v>
      </c>
      <c r="H32" s="116">
        <f t="shared" si="3"/>
        <v>-0.87119447644781878</v>
      </c>
      <c r="I32" s="115">
        <v>113659</v>
      </c>
      <c r="J32" s="116">
        <f t="shared" si="3"/>
        <v>6.313963963963964</v>
      </c>
      <c r="K32" s="115">
        <v>120680</v>
      </c>
      <c r="L32" s="116">
        <f t="shared" si="3"/>
        <v>6.1772494919012155E-2</v>
      </c>
      <c r="M32" s="115">
        <v>124180</v>
      </c>
      <c r="N32" s="116">
        <f t="shared" si="4"/>
        <v>2.9002320185614883E-2</v>
      </c>
      <c r="O32" s="116">
        <f>IFERROR(M32/C32-1,"-")</f>
        <v>0.22212380671193777</v>
      </c>
    </row>
    <row r="33" spans="2:16" x14ac:dyDescent="0.25">
      <c r="B33" s="114" t="s">
        <v>75</v>
      </c>
      <c r="C33" s="115">
        <v>120181</v>
      </c>
      <c r="D33" s="116">
        <v>3.8092441112195674E-2</v>
      </c>
      <c r="E33" s="115">
        <v>47798</v>
      </c>
      <c r="F33" s="116">
        <f t="shared" si="3"/>
        <v>-0.60228322280560154</v>
      </c>
      <c r="G33" s="115">
        <v>19839</v>
      </c>
      <c r="H33" s="116">
        <f t="shared" si="3"/>
        <v>-0.58494079250177833</v>
      </c>
      <c r="I33" s="115">
        <v>123375</v>
      </c>
      <c r="J33" s="116">
        <f t="shared" si="3"/>
        <v>5.2188114320278238</v>
      </c>
      <c r="K33" s="115">
        <v>124592</v>
      </c>
      <c r="L33" s="116">
        <f t="shared" si="3"/>
        <v>9.864235055724313E-3</v>
      </c>
      <c r="M33" s="115">
        <v>142017</v>
      </c>
      <c r="N33" s="116">
        <f t="shared" si="4"/>
        <v>0.13985649158854496</v>
      </c>
      <c r="O33" s="116">
        <f t="shared" ref="O33:O38" si="5">IFERROR(M33/C33-1,"-")</f>
        <v>0.18169261364109146</v>
      </c>
    </row>
    <row r="34" spans="2:16" x14ac:dyDescent="0.25">
      <c r="B34" s="114" t="s">
        <v>77</v>
      </c>
      <c r="C34" s="115">
        <v>115932</v>
      </c>
      <c r="D34" s="116">
        <v>3.0479187221674087E-2</v>
      </c>
      <c r="E34" s="115">
        <v>0</v>
      </c>
      <c r="F34" s="116">
        <f t="shared" si="3"/>
        <v>-1</v>
      </c>
      <c r="G34" s="115">
        <v>25490</v>
      </c>
      <c r="H34" s="116" t="str">
        <f t="shared" si="3"/>
        <v>-</v>
      </c>
      <c r="I34" s="115">
        <v>141494</v>
      </c>
      <c r="J34" s="116">
        <f t="shared" si="3"/>
        <v>4.5509611612397016</v>
      </c>
      <c r="K34" s="115">
        <v>137810</v>
      </c>
      <c r="L34" s="116">
        <f t="shared" si="3"/>
        <v>-2.6036439707690762E-2</v>
      </c>
      <c r="M34" s="115">
        <v>130927</v>
      </c>
      <c r="N34" s="116">
        <f t="shared" si="4"/>
        <v>-4.9945577244031591E-2</v>
      </c>
      <c r="O34" s="116">
        <f t="shared" si="5"/>
        <v>0.12934306317496458</v>
      </c>
    </row>
    <row r="35" spans="2:16" x14ac:dyDescent="0.25">
      <c r="B35" s="114" t="s">
        <v>79</v>
      </c>
      <c r="C35" s="115">
        <v>113491</v>
      </c>
      <c r="D35" s="116">
        <v>8.417080626671769E-2</v>
      </c>
      <c r="E35" s="115">
        <v>0</v>
      </c>
      <c r="F35" s="116">
        <f t="shared" si="3"/>
        <v>-1</v>
      </c>
      <c r="G35" s="115">
        <v>33362</v>
      </c>
      <c r="H35" s="116" t="str">
        <f t="shared" si="3"/>
        <v>-</v>
      </c>
      <c r="I35" s="115">
        <v>125144</v>
      </c>
      <c r="J35" s="116">
        <f t="shared" si="3"/>
        <v>2.7510940591091662</v>
      </c>
      <c r="K35" s="115">
        <v>124155</v>
      </c>
      <c r="L35" s="116">
        <f t="shared" si="3"/>
        <v>-7.902895863964754E-3</v>
      </c>
      <c r="M35" s="115">
        <v>132737</v>
      </c>
      <c r="N35" s="116">
        <f t="shared" si="4"/>
        <v>6.9123273327695189E-2</v>
      </c>
      <c r="O35" s="116">
        <f t="shared" si="5"/>
        <v>0.16958172894766976</v>
      </c>
    </row>
    <row r="36" spans="2:16" x14ac:dyDescent="0.25">
      <c r="B36" s="114" t="s">
        <v>81</v>
      </c>
      <c r="C36" s="115">
        <v>114202</v>
      </c>
      <c r="D36" s="116">
        <v>4.4944642693750536E-2</v>
      </c>
      <c r="E36" s="115">
        <v>0</v>
      </c>
      <c r="F36" s="116">
        <f t="shared" si="3"/>
        <v>-1</v>
      </c>
      <c r="G36" s="115">
        <v>44847</v>
      </c>
      <c r="H36" s="116" t="str">
        <f t="shared" si="3"/>
        <v>-</v>
      </c>
      <c r="I36" s="115">
        <v>123799</v>
      </c>
      <c r="J36" s="116">
        <f t="shared" si="3"/>
        <v>1.7604745021963564</v>
      </c>
      <c r="K36" s="115">
        <v>127951</v>
      </c>
      <c r="L36" s="116">
        <f t="shared" si="3"/>
        <v>3.3538235365390578E-2</v>
      </c>
      <c r="M36" s="115">
        <v>129241</v>
      </c>
      <c r="N36" s="116">
        <f t="shared" si="4"/>
        <v>1.0081984509695108E-2</v>
      </c>
      <c r="O36" s="116">
        <f t="shared" si="5"/>
        <v>0.13168771124848955</v>
      </c>
    </row>
    <row r="37" spans="2:16" x14ac:dyDescent="0.25">
      <c r="B37" s="114" t="s">
        <v>83</v>
      </c>
      <c r="C37" s="115">
        <v>118640</v>
      </c>
      <c r="D37" s="116">
        <v>1.3757156284713412E-2</v>
      </c>
      <c r="E37" s="115">
        <v>0</v>
      </c>
      <c r="F37" s="116">
        <f t="shared" si="3"/>
        <v>-1</v>
      </c>
      <c r="G37" s="115">
        <v>80931</v>
      </c>
      <c r="H37" s="116" t="str">
        <f t="shared" si="3"/>
        <v>-</v>
      </c>
      <c r="I37" s="115">
        <v>138653</v>
      </c>
      <c r="J37" s="116">
        <f t="shared" si="3"/>
        <v>0.71322484585634682</v>
      </c>
      <c r="K37" s="115">
        <v>133653</v>
      </c>
      <c r="L37" s="116">
        <f t="shared" si="3"/>
        <v>-3.6061246420921345E-2</v>
      </c>
      <c r="M37" s="115">
        <v>133668</v>
      </c>
      <c r="N37" s="116">
        <f t="shared" si="4"/>
        <v>1.1223092635415099E-4</v>
      </c>
      <c r="O37" s="116">
        <f t="shared" si="5"/>
        <v>0.12666891436277816</v>
      </c>
    </row>
    <row r="38" spans="2:16" x14ac:dyDescent="0.25">
      <c r="B38" s="114" t="s">
        <v>85</v>
      </c>
      <c r="C38" s="115">
        <v>127392</v>
      </c>
      <c r="D38" s="116">
        <v>4.5276268933488684E-2</v>
      </c>
      <c r="E38" s="115">
        <v>43908</v>
      </c>
      <c r="F38" s="116">
        <f t="shared" si="3"/>
        <v>-0.65533157498116057</v>
      </c>
      <c r="G38" s="115">
        <v>100580</v>
      </c>
      <c r="H38" s="116">
        <f t="shared" si="3"/>
        <v>1.2906987337159515</v>
      </c>
      <c r="I38" s="115">
        <v>138022</v>
      </c>
      <c r="J38" s="116">
        <f t="shared" si="3"/>
        <v>0.37226088685623382</v>
      </c>
      <c r="K38" s="115">
        <v>134916</v>
      </c>
      <c r="L38" s="116">
        <f t="shared" si="3"/>
        <v>-2.2503658836997009E-2</v>
      </c>
      <c r="M38" s="115">
        <v>143446</v>
      </c>
      <c r="N38" s="116">
        <f t="shared" si="4"/>
        <v>6.3224524889560874E-2</v>
      </c>
      <c r="O38" s="116">
        <f t="shared" si="5"/>
        <v>0.12602047224315505</v>
      </c>
    </row>
    <row r="39" spans="2:16" x14ac:dyDescent="0.25">
      <c r="B39" s="114" t="s">
        <v>87</v>
      </c>
      <c r="C39" s="115">
        <v>108328</v>
      </c>
      <c r="D39" s="116">
        <v>-1.7611317674798177E-2</v>
      </c>
      <c r="E39" s="115">
        <v>29045</v>
      </c>
      <c r="F39" s="116">
        <f t="shared" si="3"/>
        <v>-0.73187910789454258</v>
      </c>
      <c r="G39" s="115">
        <v>92716</v>
      </c>
      <c r="H39" s="116">
        <f t="shared" si="3"/>
        <v>2.192150111895335</v>
      </c>
      <c r="I39" s="115">
        <v>116996</v>
      </c>
      <c r="J39" s="116">
        <f t="shared" si="3"/>
        <v>0.26187497303593776</v>
      </c>
      <c r="K39" s="115">
        <v>125237</v>
      </c>
      <c r="L39" s="116">
        <f t="shared" si="3"/>
        <v>7.0438305583096827E-2</v>
      </c>
      <c r="M39" s="115"/>
      <c r="N39" s="116"/>
      <c r="O39" s="116"/>
    </row>
    <row r="40" spans="2:16" x14ac:dyDescent="0.25">
      <c r="B40" s="114" t="s">
        <v>89</v>
      </c>
      <c r="C40" s="115">
        <v>127037</v>
      </c>
      <c r="D40" s="116">
        <v>-1.9882111500300947E-2</v>
      </c>
      <c r="E40" s="115">
        <v>23037</v>
      </c>
      <c r="F40" s="116">
        <f t="shared" si="3"/>
        <v>-0.81865913080441133</v>
      </c>
      <c r="G40" s="115">
        <v>122247</v>
      </c>
      <c r="H40" s="116">
        <f t="shared" si="3"/>
        <v>4.3065503320744885</v>
      </c>
      <c r="I40" s="115">
        <v>135198</v>
      </c>
      <c r="J40" s="116">
        <f t="shared" si="3"/>
        <v>0.10594125009202671</v>
      </c>
      <c r="K40" s="115">
        <v>143593</v>
      </c>
      <c r="L40" s="116">
        <f t="shared" si="3"/>
        <v>6.2094113818251806E-2</v>
      </c>
      <c r="M40" s="115"/>
      <c r="N40" s="116"/>
      <c r="O40" s="116"/>
    </row>
    <row r="41" spans="2:16" x14ac:dyDescent="0.25">
      <c r="B41" s="114" t="s">
        <v>91</v>
      </c>
      <c r="C41" s="115">
        <v>108022</v>
      </c>
      <c r="D41" s="116">
        <v>2.1764833855147048E-2</v>
      </c>
      <c r="E41" s="115">
        <v>16294</v>
      </c>
      <c r="F41" s="116">
        <f t="shared" si="3"/>
        <v>-0.8491603562237322</v>
      </c>
      <c r="G41" s="115">
        <v>106548</v>
      </c>
      <c r="H41" s="116">
        <f t="shared" si="3"/>
        <v>5.5390941450840803</v>
      </c>
      <c r="I41" s="115">
        <v>121503</v>
      </c>
      <c r="J41" s="116">
        <f t="shared" si="3"/>
        <v>0.14035927469309617</v>
      </c>
      <c r="K41" s="115">
        <v>124720</v>
      </c>
      <c r="L41" s="116">
        <f t="shared" si="3"/>
        <v>2.6476712509156064E-2</v>
      </c>
      <c r="M41" s="115"/>
      <c r="N41" s="116"/>
      <c r="O41" s="116"/>
    </row>
    <row r="42" spans="2:16" x14ac:dyDescent="0.25">
      <c r="B42" s="114" t="s">
        <v>93</v>
      </c>
      <c r="C42" s="115">
        <v>112755</v>
      </c>
      <c r="D42" s="116">
        <v>4.463092629215959E-3</v>
      </c>
      <c r="E42" s="115">
        <v>22293</v>
      </c>
      <c r="F42" s="116">
        <f t="shared" si="3"/>
        <v>-0.80228814686710126</v>
      </c>
      <c r="G42" s="115">
        <v>98566</v>
      </c>
      <c r="H42" s="116">
        <f t="shared" si="3"/>
        <v>3.4213878796034631</v>
      </c>
      <c r="I42" s="115">
        <v>126581</v>
      </c>
      <c r="J42" s="116">
        <f t="shared" si="3"/>
        <v>0.28422579794249536</v>
      </c>
      <c r="K42" s="115">
        <v>129836</v>
      </c>
      <c r="L42" s="116">
        <f t="shared" si="3"/>
        <v>2.5714759719073221E-2</v>
      </c>
      <c r="M42" s="115"/>
      <c r="N42" s="116"/>
      <c r="O42" s="116"/>
    </row>
    <row r="43" spans="2:16" ht="15.75" x14ac:dyDescent="0.25">
      <c r="B43" s="117" t="s">
        <v>30</v>
      </c>
      <c r="C43" s="118">
        <v>1371352</v>
      </c>
      <c r="D43" s="119">
        <v>2.5766228714830142E-2</v>
      </c>
      <c r="E43" s="118">
        <v>441622</v>
      </c>
      <c r="F43" s="119">
        <f t="shared" si="3"/>
        <v>-0.6779659781004439</v>
      </c>
      <c r="G43" s="118">
        <v>752768</v>
      </c>
      <c r="H43" s="119">
        <f t="shared" si="3"/>
        <v>0.70455276231709463</v>
      </c>
      <c r="I43" s="118">
        <v>1490629</v>
      </c>
      <c r="J43" s="119">
        <f t="shared" si="3"/>
        <v>0.98019708595476951</v>
      </c>
      <c r="K43" s="118">
        <v>1543103</v>
      </c>
      <c r="L43" s="119">
        <f t="shared" si="3"/>
        <v>3.5202588974184712E-2</v>
      </c>
      <c r="M43" s="118">
        <v>1059130</v>
      </c>
      <c r="N43" s="119">
        <v>3.8650919814026796E-2</v>
      </c>
      <c r="O43" s="119">
        <v>0.15725352651304081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85879</v>
      </c>
      <c r="D53" s="116">
        <v>8.9295906848133599E-2</v>
      </c>
      <c r="E53" s="115">
        <v>97322</v>
      </c>
      <c r="F53" s="116">
        <f t="shared" ref="F53:L65" si="6">IFERROR(E53/C53-1,"-")</f>
        <v>0.13324561301365878</v>
      </c>
      <c r="G53" s="115">
        <v>11597</v>
      </c>
      <c r="H53" s="116">
        <f t="shared" si="6"/>
        <v>-0.88083886479932594</v>
      </c>
      <c r="I53" s="115">
        <v>77462</v>
      </c>
      <c r="J53" s="116">
        <f t="shared" si="6"/>
        <v>5.6794860739846511</v>
      </c>
      <c r="K53" s="115">
        <v>102022</v>
      </c>
      <c r="L53" s="116">
        <f t="shared" si="6"/>
        <v>0.31705868683999894</v>
      </c>
      <c r="M53" s="115">
        <v>111169</v>
      </c>
      <c r="N53" s="116">
        <f t="shared" ref="N53:N60" si="7">IFERROR(M53/K53-1,"-")</f>
        <v>8.9657132775283754E-2</v>
      </c>
      <c r="O53" s="116">
        <f>M53/C53-1</f>
        <v>0.29448409972170153</v>
      </c>
    </row>
    <row r="54" spans="1:16" x14ac:dyDescent="0.25">
      <c r="A54" s="1">
        <v>2</v>
      </c>
      <c r="B54" s="114" t="s">
        <v>73</v>
      </c>
      <c r="C54" s="115">
        <v>85984</v>
      </c>
      <c r="D54" s="116">
        <v>4.317864725508036E-2</v>
      </c>
      <c r="E54" s="115">
        <v>105589</v>
      </c>
      <c r="F54" s="116">
        <f t="shared" si="6"/>
        <v>0.22800753628582071</v>
      </c>
      <c r="G54" s="115">
        <v>14910</v>
      </c>
      <c r="H54" s="116">
        <f t="shared" si="6"/>
        <v>-0.85879210902650849</v>
      </c>
      <c r="I54" s="115">
        <v>101190</v>
      </c>
      <c r="J54" s="116">
        <f t="shared" si="6"/>
        <v>5.7867203219315897</v>
      </c>
      <c r="K54" s="115">
        <v>107203</v>
      </c>
      <c r="L54" s="116">
        <f t="shared" si="6"/>
        <v>5.9422867872319429E-2</v>
      </c>
      <c r="M54" s="115">
        <v>111828</v>
      </c>
      <c r="N54" s="116">
        <f t="shared" si="7"/>
        <v>4.3142449371752711E-2</v>
      </c>
      <c r="O54" s="116">
        <f>IFERROR(M54/C54-1,"-")</f>
        <v>0.30056754745068859</v>
      </c>
    </row>
    <row r="55" spans="1:16" x14ac:dyDescent="0.25">
      <c r="A55" s="1">
        <v>3</v>
      </c>
      <c r="B55" s="114" t="s">
        <v>75</v>
      </c>
      <c r="C55" s="115">
        <v>100308</v>
      </c>
      <c r="D55" s="116">
        <v>7.1849888869892187E-2</v>
      </c>
      <c r="E55" s="115">
        <v>41066</v>
      </c>
      <c r="F55" s="116">
        <f t="shared" si="6"/>
        <v>-0.59060094907684335</v>
      </c>
      <c r="G55" s="115">
        <v>19532</v>
      </c>
      <c r="H55" s="116">
        <f t="shared" si="6"/>
        <v>-0.52437539570447567</v>
      </c>
      <c r="I55" s="115">
        <v>109531</v>
      </c>
      <c r="J55" s="116">
        <f t="shared" si="6"/>
        <v>4.6077718615605159</v>
      </c>
      <c r="K55" s="115">
        <v>110890</v>
      </c>
      <c r="L55" s="116">
        <f t="shared" si="6"/>
        <v>1.2407446293743352E-2</v>
      </c>
      <c r="M55" s="115">
        <v>127256</v>
      </c>
      <c r="N55" s="116">
        <f t="shared" si="7"/>
        <v>0.14758769952204887</v>
      </c>
      <c r="O55" s="116">
        <f t="shared" ref="O55:O60" si="8">IFERROR(M55/C55-1,"-")</f>
        <v>0.26865255014555167</v>
      </c>
    </row>
    <row r="56" spans="1:16" x14ac:dyDescent="0.25">
      <c r="A56" s="1">
        <v>4</v>
      </c>
      <c r="B56" s="114" t="s">
        <v>77</v>
      </c>
      <c r="C56" s="115">
        <v>95760</v>
      </c>
      <c r="D56" s="116">
        <v>4.524368280303448E-2</v>
      </c>
      <c r="E56" s="115">
        <v>0</v>
      </c>
      <c r="F56" s="116">
        <f t="shared" si="6"/>
        <v>-1</v>
      </c>
      <c r="G56" s="115">
        <v>25134</v>
      </c>
      <c r="H56" s="116" t="str">
        <f t="shared" si="6"/>
        <v>-</v>
      </c>
      <c r="I56" s="115">
        <v>126772</v>
      </c>
      <c r="J56" s="116">
        <f t="shared" si="6"/>
        <v>4.043844990849049</v>
      </c>
      <c r="K56" s="115">
        <v>123429</v>
      </c>
      <c r="L56" s="116">
        <f t="shared" si="6"/>
        <v>-2.6370176379642229E-2</v>
      </c>
      <c r="M56" s="115">
        <v>117947</v>
      </c>
      <c r="N56" s="116">
        <f t="shared" si="7"/>
        <v>-4.4414197635887831E-2</v>
      </c>
      <c r="O56" s="116">
        <f t="shared" si="8"/>
        <v>0.23169381787802834</v>
      </c>
    </row>
    <row r="57" spans="1:16" x14ac:dyDescent="0.25">
      <c r="A57" s="1">
        <v>5</v>
      </c>
      <c r="B57" s="114" t="s">
        <v>79</v>
      </c>
      <c r="C57" s="115">
        <v>93420</v>
      </c>
      <c r="D57" s="116">
        <v>8.0387190785136786E-2</v>
      </c>
      <c r="E57" s="115">
        <v>0</v>
      </c>
      <c r="F57" s="116">
        <f t="shared" si="6"/>
        <v>-1</v>
      </c>
      <c r="G57" s="115">
        <v>33045</v>
      </c>
      <c r="H57" s="116" t="str">
        <f t="shared" si="6"/>
        <v>-</v>
      </c>
      <c r="I57" s="115">
        <v>113457</v>
      </c>
      <c r="J57" s="116">
        <f t="shared" si="6"/>
        <v>2.4334089877439853</v>
      </c>
      <c r="K57" s="115">
        <v>111213</v>
      </c>
      <c r="L57" s="116">
        <f t="shared" si="6"/>
        <v>-1.9778418255374297E-2</v>
      </c>
      <c r="M57" s="115">
        <v>119801</v>
      </c>
      <c r="N57" s="116">
        <f t="shared" si="7"/>
        <v>7.7221188170447652E-2</v>
      </c>
      <c r="O57" s="116">
        <f t="shared" si="8"/>
        <v>0.28239135088846079</v>
      </c>
    </row>
    <row r="58" spans="1:16" x14ac:dyDescent="0.25">
      <c r="A58" s="1">
        <v>6</v>
      </c>
      <c r="B58" s="114" t="s">
        <v>81</v>
      </c>
      <c r="C58" s="115">
        <v>96008</v>
      </c>
      <c r="D58" s="116">
        <v>6.2199898214325255E-2</v>
      </c>
      <c r="E58" s="115">
        <v>0</v>
      </c>
      <c r="F58" s="116">
        <f t="shared" si="6"/>
        <v>-1</v>
      </c>
      <c r="G58" s="115">
        <v>43303</v>
      </c>
      <c r="H58" s="116" t="str">
        <f t="shared" si="6"/>
        <v>-</v>
      </c>
      <c r="I58" s="115">
        <v>110209</v>
      </c>
      <c r="J58" s="116">
        <f t="shared" si="6"/>
        <v>1.5450661616978039</v>
      </c>
      <c r="K58" s="115">
        <v>114600</v>
      </c>
      <c r="L58" s="116">
        <f t="shared" si="6"/>
        <v>3.984248110408406E-2</v>
      </c>
      <c r="M58" s="115">
        <v>117142</v>
      </c>
      <c r="N58" s="116">
        <f t="shared" si="7"/>
        <v>2.218150087260029E-2</v>
      </c>
      <c r="O58" s="116">
        <f t="shared" si="8"/>
        <v>0.22012748937588533</v>
      </c>
    </row>
    <row r="59" spans="1:16" x14ac:dyDescent="0.25">
      <c r="A59" s="1">
        <v>7</v>
      </c>
      <c r="B59" s="114" t="s">
        <v>83</v>
      </c>
      <c r="C59" s="115">
        <v>100301</v>
      </c>
      <c r="D59" s="116">
        <v>4.8789669054216445E-2</v>
      </c>
      <c r="E59" s="115">
        <v>0</v>
      </c>
      <c r="F59" s="116">
        <f t="shared" si="6"/>
        <v>-1</v>
      </c>
      <c r="G59" s="115">
        <v>74597</v>
      </c>
      <c r="H59" s="116" t="str">
        <f t="shared" si="6"/>
        <v>-</v>
      </c>
      <c r="I59" s="115">
        <v>123042</v>
      </c>
      <c r="J59" s="116">
        <f t="shared" si="6"/>
        <v>0.64942289904419748</v>
      </c>
      <c r="K59" s="115">
        <v>118946</v>
      </c>
      <c r="L59" s="116">
        <f t="shared" si="6"/>
        <v>-3.3289445880268498E-2</v>
      </c>
      <c r="M59" s="115">
        <v>120238</v>
      </c>
      <c r="N59" s="116">
        <f t="shared" si="7"/>
        <v>1.0862071864543577E-2</v>
      </c>
      <c r="O59" s="116">
        <f t="shared" si="8"/>
        <v>0.19877169719145371</v>
      </c>
    </row>
    <row r="60" spans="1:16" x14ac:dyDescent="0.25">
      <c r="A60" s="1">
        <v>8</v>
      </c>
      <c r="B60" s="114" t="s">
        <v>85</v>
      </c>
      <c r="C60" s="115">
        <v>108308</v>
      </c>
      <c r="D60" s="116">
        <v>8.6775035119405874E-2</v>
      </c>
      <c r="E60" s="115">
        <v>40708</v>
      </c>
      <c r="F60" s="116">
        <f t="shared" si="6"/>
        <v>-0.62414595413081209</v>
      </c>
      <c r="G60" s="115">
        <v>92057</v>
      </c>
      <c r="H60" s="116">
        <f t="shared" si="6"/>
        <v>1.2613982509580426</v>
      </c>
      <c r="I60" s="115">
        <v>121901</v>
      </c>
      <c r="J60" s="116">
        <f t="shared" si="6"/>
        <v>0.32419044722291623</v>
      </c>
      <c r="K60" s="115">
        <v>120435</v>
      </c>
      <c r="L60" s="116">
        <f t="shared" si="6"/>
        <v>-1.202615236954574E-2</v>
      </c>
      <c r="M60" s="115">
        <v>130238</v>
      </c>
      <c r="N60" s="116">
        <f t="shared" si="7"/>
        <v>8.1396603977249127E-2</v>
      </c>
      <c r="O60" s="116">
        <f t="shared" si="8"/>
        <v>0.20247811795989223</v>
      </c>
    </row>
    <row r="61" spans="1:16" x14ac:dyDescent="0.25">
      <c r="A61" s="1">
        <v>9</v>
      </c>
      <c r="B61" s="114" t="s">
        <v>87</v>
      </c>
      <c r="C61" s="115">
        <v>92717</v>
      </c>
      <c r="D61" s="116">
        <v>2.3569804155350926E-2</v>
      </c>
      <c r="E61" s="115">
        <v>28487</v>
      </c>
      <c r="F61" s="116">
        <f t="shared" si="6"/>
        <v>-0.69275321677793711</v>
      </c>
      <c r="G61" s="115">
        <v>84214</v>
      </c>
      <c r="H61" s="116">
        <f t="shared" si="6"/>
        <v>1.9562256467862533</v>
      </c>
      <c r="I61" s="115">
        <v>103802</v>
      </c>
      <c r="J61" s="116">
        <f t="shared" si="6"/>
        <v>0.2325979053364049</v>
      </c>
      <c r="K61" s="115">
        <v>112485</v>
      </c>
      <c r="L61" s="116">
        <f t="shared" si="6"/>
        <v>8.3649640662029734E-2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108418</v>
      </c>
      <c r="D62" s="116">
        <v>8.5489167341090688E-3</v>
      </c>
      <c r="E62" s="115">
        <v>22497</v>
      </c>
      <c r="F62" s="116">
        <f t="shared" si="6"/>
        <v>-0.79249755575642422</v>
      </c>
      <c r="G62" s="115">
        <v>107685</v>
      </c>
      <c r="H62" s="116">
        <f t="shared" si="6"/>
        <v>3.7866382184291236</v>
      </c>
      <c r="I62" s="115">
        <v>119950</v>
      </c>
      <c r="J62" s="116">
        <f t="shared" si="6"/>
        <v>0.11389701444026556</v>
      </c>
      <c r="K62" s="115">
        <v>128570</v>
      </c>
      <c r="L62" s="116">
        <f t="shared" si="6"/>
        <v>7.1863276365152107E-2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92532</v>
      </c>
      <c r="D63" s="116">
        <v>6.9808310403033813E-2</v>
      </c>
      <c r="E63" s="115">
        <v>15805</v>
      </c>
      <c r="F63" s="116">
        <f t="shared" si="6"/>
        <v>-0.82919422470064408</v>
      </c>
      <c r="G63" s="115">
        <v>94309</v>
      </c>
      <c r="H63" s="116">
        <f t="shared" si="6"/>
        <v>4.9670357481809555</v>
      </c>
      <c r="I63" s="115">
        <v>107416</v>
      </c>
      <c r="J63" s="116">
        <f t="shared" si="6"/>
        <v>0.13897931268489749</v>
      </c>
      <c r="K63" s="115">
        <v>111535</v>
      </c>
      <c r="L63" s="116">
        <f t="shared" si="6"/>
        <v>3.8346242645415973E-2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97485</v>
      </c>
      <c r="D64" s="116">
        <v>8.9096190369791106E-2</v>
      </c>
      <c r="E64" s="115">
        <v>21712</v>
      </c>
      <c r="F64" s="116">
        <f t="shared" si="6"/>
        <v>-0.77727855567523207</v>
      </c>
      <c r="G64" s="115">
        <v>87439</v>
      </c>
      <c r="H64" s="116">
        <f t="shared" si="6"/>
        <v>3.0272199705232126</v>
      </c>
      <c r="I64" s="115">
        <v>110632</v>
      </c>
      <c r="J64" s="116">
        <f t="shared" si="6"/>
        <v>0.26524777273299094</v>
      </c>
      <c r="K64" s="115">
        <v>116159</v>
      </c>
      <c r="L64" s="116">
        <f t="shared" si="6"/>
        <v>4.9958420710102036E-2</v>
      </c>
      <c r="M64" s="115"/>
      <c r="N64" s="116"/>
      <c r="O64" s="116"/>
    </row>
    <row r="65" spans="1:16" ht="15.75" x14ac:dyDescent="0.25">
      <c r="B65" s="117" t="s">
        <v>30</v>
      </c>
      <c r="C65" s="118">
        <v>1157120</v>
      </c>
      <c r="D65" s="119">
        <v>5.8956820640286622E-2</v>
      </c>
      <c r="E65" s="118">
        <v>398770</v>
      </c>
      <c r="F65" s="119">
        <f t="shared" si="6"/>
        <v>-0.65537714325221241</v>
      </c>
      <c r="G65" s="118">
        <v>687822</v>
      </c>
      <c r="H65" s="119">
        <f t="shared" si="6"/>
        <v>0.72485894124432626</v>
      </c>
      <c r="I65" s="118">
        <v>1325364</v>
      </c>
      <c r="J65" s="119">
        <f t="shared" si="6"/>
        <v>0.92689969207149514</v>
      </c>
      <c r="K65" s="118">
        <v>1377487</v>
      </c>
      <c r="L65" s="119">
        <f t="shared" si="6"/>
        <v>3.9327309327852555E-2</v>
      </c>
      <c r="M65" s="118">
        <v>955619</v>
      </c>
      <c r="N65" s="119">
        <v>5.1589126899062254E-2</v>
      </c>
      <c r="O65" s="119">
        <v>0.24759650533703748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17883</v>
      </c>
      <c r="D75" s="116">
        <v>-1.3242840589306359E-2</v>
      </c>
      <c r="E75" s="115">
        <v>14057</v>
      </c>
      <c r="F75" s="116">
        <f t="shared" ref="F75:L87" si="9">IFERROR(E75/C75-1,"-")</f>
        <v>-0.2139462058938657</v>
      </c>
      <c r="G75" s="115">
        <v>505</v>
      </c>
      <c r="H75" s="116">
        <f t="shared" si="9"/>
        <v>-0.96407483815892436</v>
      </c>
      <c r="I75" s="115">
        <v>8743</v>
      </c>
      <c r="J75" s="116">
        <f t="shared" si="9"/>
        <v>16.312871287128711</v>
      </c>
      <c r="K75" s="115">
        <v>13938</v>
      </c>
      <c r="L75" s="116">
        <f t="shared" si="9"/>
        <v>0.59418963742422504</v>
      </c>
      <c r="M75" s="115">
        <v>11745</v>
      </c>
      <c r="N75" s="116">
        <f t="shared" ref="N75:N82" si="10">IFERROR(M75/K75-1,"-")</f>
        <v>-0.15733964700817904</v>
      </c>
      <c r="O75" s="116">
        <f>M75/C75-1</f>
        <v>-0.34323100150981378</v>
      </c>
    </row>
    <row r="76" spans="1:16" x14ac:dyDescent="0.25">
      <c r="A76" s="1">
        <v>2</v>
      </c>
      <c r="B76" s="114" t="s">
        <v>73</v>
      </c>
      <c r="C76" s="115">
        <v>15626</v>
      </c>
      <c r="D76" s="116">
        <v>-0.15585327643023072</v>
      </c>
      <c r="E76" s="115">
        <v>15058</v>
      </c>
      <c r="F76" s="116">
        <f t="shared" si="9"/>
        <v>-3.6349673620888256E-2</v>
      </c>
      <c r="G76" s="115">
        <v>630</v>
      </c>
      <c r="H76" s="116">
        <f t="shared" si="9"/>
        <v>-0.95816177447204143</v>
      </c>
      <c r="I76" s="115">
        <v>12469</v>
      </c>
      <c r="J76" s="116">
        <f t="shared" si="9"/>
        <v>18.792063492063491</v>
      </c>
      <c r="K76" s="115">
        <v>13477</v>
      </c>
      <c r="L76" s="116">
        <f t="shared" si="9"/>
        <v>8.0840484401315305E-2</v>
      </c>
      <c r="M76" s="115">
        <v>12352</v>
      </c>
      <c r="N76" s="116">
        <f t="shared" si="10"/>
        <v>-8.3475550938636234E-2</v>
      </c>
      <c r="O76" s="116">
        <f>IFERROR(M76/C76-1,"-")</f>
        <v>-0.20952259055420452</v>
      </c>
    </row>
    <row r="77" spans="1:16" x14ac:dyDescent="0.25">
      <c r="A77" s="1">
        <v>3</v>
      </c>
      <c r="B77" s="114" t="s">
        <v>75</v>
      </c>
      <c r="C77" s="115">
        <v>19873</v>
      </c>
      <c r="D77" s="116">
        <v>-0.10429530806328025</v>
      </c>
      <c r="E77" s="115">
        <v>6732</v>
      </c>
      <c r="F77" s="116">
        <f t="shared" si="9"/>
        <v>-0.66124893071000856</v>
      </c>
      <c r="G77" s="115">
        <v>307</v>
      </c>
      <c r="H77" s="116">
        <f t="shared" si="9"/>
        <v>-0.95439691027926321</v>
      </c>
      <c r="I77" s="115">
        <v>13844</v>
      </c>
      <c r="J77" s="116">
        <f t="shared" si="9"/>
        <v>44.094462540716613</v>
      </c>
      <c r="K77" s="115">
        <v>13702</v>
      </c>
      <c r="L77" s="116">
        <f t="shared" si="9"/>
        <v>-1.0257151112395224E-2</v>
      </c>
      <c r="M77" s="115">
        <v>14761</v>
      </c>
      <c r="N77" s="116">
        <f t="shared" si="10"/>
        <v>7.7287987155159721E-2</v>
      </c>
      <c r="O77" s="116">
        <f t="shared" ref="O77:O82" si="11">IFERROR(M77/C77-1,"-")</f>
        <v>-0.25723343229507367</v>
      </c>
    </row>
    <row r="78" spans="1:16" x14ac:dyDescent="0.25">
      <c r="A78" s="1">
        <v>4</v>
      </c>
      <c r="B78" s="114" t="s">
        <v>77</v>
      </c>
      <c r="C78" s="115">
        <v>20172</v>
      </c>
      <c r="D78" s="116">
        <v>-3.4278054385292966E-2</v>
      </c>
      <c r="E78" s="115">
        <v>0</v>
      </c>
      <c r="F78" s="116">
        <f t="shared" si="9"/>
        <v>-1</v>
      </c>
      <c r="G78" s="115">
        <v>356</v>
      </c>
      <c r="H78" s="116" t="str">
        <f t="shared" si="9"/>
        <v>-</v>
      </c>
      <c r="I78" s="115">
        <v>14722</v>
      </c>
      <c r="J78" s="116">
        <f t="shared" si="9"/>
        <v>40.353932584269664</v>
      </c>
      <c r="K78" s="115">
        <v>14381</v>
      </c>
      <c r="L78" s="116">
        <f t="shared" si="9"/>
        <v>-2.3162613775302265E-2</v>
      </c>
      <c r="M78" s="115">
        <v>12980</v>
      </c>
      <c r="N78" s="116">
        <f t="shared" si="10"/>
        <v>-9.7420207217856936E-2</v>
      </c>
      <c r="O78" s="116">
        <f t="shared" si="11"/>
        <v>-0.35653380924053146</v>
      </c>
    </row>
    <row r="79" spans="1:16" x14ac:dyDescent="0.25">
      <c r="A79" s="1">
        <v>5</v>
      </c>
      <c r="B79" s="114" t="s">
        <v>79</v>
      </c>
      <c r="C79" s="115">
        <v>20071</v>
      </c>
      <c r="D79" s="116">
        <v>0.10213607160507387</v>
      </c>
      <c r="E79" s="115">
        <v>0</v>
      </c>
      <c r="F79" s="116">
        <f t="shared" si="9"/>
        <v>-1</v>
      </c>
      <c r="G79" s="115">
        <v>317</v>
      </c>
      <c r="H79" s="116" t="str">
        <f t="shared" si="9"/>
        <v>-</v>
      </c>
      <c r="I79" s="115">
        <v>11687</v>
      </c>
      <c r="J79" s="116">
        <f t="shared" si="9"/>
        <v>35.867507886435334</v>
      </c>
      <c r="K79" s="115">
        <v>12942</v>
      </c>
      <c r="L79" s="116">
        <f t="shared" si="9"/>
        <v>0.10738427312398402</v>
      </c>
      <c r="M79" s="115">
        <v>12936</v>
      </c>
      <c r="N79" s="116">
        <f t="shared" si="10"/>
        <v>-4.6360686138158247E-4</v>
      </c>
      <c r="O79" s="116">
        <f t="shared" si="11"/>
        <v>-0.35548801753774106</v>
      </c>
    </row>
    <row r="80" spans="1:16" x14ac:dyDescent="0.25">
      <c r="A80" s="1">
        <v>6</v>
      </c>
      <c r="B80" s="114" t="s">
        <v>81</v>
      </c>
      <c r="C80" s="115">
        <v>18194</v>
      </c>
      <c r="D80" s="116">
        <v>-3.7558188743123111E-2</v>
      </c>
      <c r="E80" s="115">
        <v>0</v>
      </c>
      <c r="F80" s="116">
        <f t="shared" si="9"/>
        <v>-1</v>
      </c>
      <c r="G80" s="115">
        <v>1544</v>
      </c>
      <c r="H80" s="116" t="str">
        <f t="shared" si="9"/>
        <v>-</v>
      </c>
      <c r="I80" s="115">
        <v>13590</v>
      </c>
      <c r="J80" s="116">
        <f t="shared" si="9"/>
        <v>7.8018134715025909</v>
      </c>
      <c r="K80" s="115">
        <v>13351</v>
      </c>
      <c r="L80" s="116">
        <f t="shared" si="9"/>
        <v>-1.7586460632818213E-2</v>
      </c>
      <c r="M80" s="115">
        <v>12099</v>
      </c>
      <c r="N80" s="116">
        <f t="shared" si="10"/>
        <v>-9.3775747135046106E-2</v>
      </c>
      <c r="O80" s="116">
        <f t="shared" si="11"/>
        <v>-0.33500054963174675</v>
      </c>
    </row>
    <row r="81" spans="1:16" x14ac:dyDescent="0.25">
      <c r="A81" s="1">
        <v>7</v>
      </c>
      <c r="B81" s="114" t="s">
        <v>83</v>
      </c>
      <c r="C81" s="115">
        <v>18339</v>
      </c>
      <c r="D81" s="116">
        <v>-0.14283711147464362</v>
      </c>
      <c r="E81" s="115">
        <v>0</v>
      </c>
      <c r="F81" s="116">
        <f t="shared" si="9"/>
        <v>-1</v>
      </c>
      <c r="G81" s="115">
        <v>6334</v>
      </c>
      <c r="H81" s="116" t="str">
        <f t="shared" si="9"/>
        <v>-</v>
      </c>
      <c r="I81" s="115">
        <v>15611</v>
      </c>
      <c r="J81" s="116">
        <f t="shared" si="9"/>
        <v>1.4646353015472053</v>
      </c>
      <c r="K81" s="115">
        <v>14707</v>
      </c>
      <c r="L81" s="116">
        <f t="shared" si="9"/>
        <v>-5.7907885465376951E-2</v>
      </c>
      <c r="M81" s="115">
        <v>13430</v>
      </c>
      <c r="N81" s="116">
        <f t="shared" si="10"/>
        <v>-8.6829400965526604E-2</v>
      </c>
      <c r="O81" s="116">
        <f t="shared" si="11"/>
        <v>-0.26768089863133215</v>
      </c>
    </row>
    <row r="82" spans="1:16" x14ac:dyDescent="0.25">
      <c r="A82" s="1">
        <v>8</v>
      </c>
      <c r="B82" s="114" t="s">
        <v>85</v>
      </c>
      <c r="C82" s="115">
        <v>19084</v>
      </c>
      <c r="D82" s="116">
        <v>-0.14090213378950212</v>
      </c>
      <c r="E82" s="115">
        <v>3200</v>
      </c>
      <c r="F82" s="116">
        <f t="shared" si="9"/>
        <v>-0.83232026828757077</v>
      </c>
      <c r="G82" s="115">
        <v>8523</v>
      </c>
      <c r="H82" s="116">
        <f t="shared" si="9"/>
        <v>1.6634375000000001</v>
      </c>
      <c r="I82" s="115">
        <v>16121</v>
      </c>
      <c r="J82" s="116">
        <f t="shared" si="9"/>
        <v>0.89147013962219868</v>
      </c>
      <c r="K82" s="115">
        <v>14481</v>
      </c>
      <c r="L82" s="116">
        <f t="shared" si="9"/>
        <v>-0.10173066186961111</v>
      </c>
      <c r="M82" s="115">
        <v>13208</v>
      </c>
      <c r="N82" s="116">
        <f t="shared" si="10"/>
        <v>-8.790829362613084E-2</v>
      </c>
      <c r="O82" s="116">
        <f t="shared" si="11"/>
        <v>-0.30790190735694822</v>
      </c>
    </row>
    <row r="83" spans="1:16" x14ac:dyDescent="0.25">
      <c r="A83" s="1">
        <v>9</v>
      </c>
      <c r="B83" s="114" t="s">
        <v>87</v>
      </c>
      <c r="C83" s="115">
        <v>15611</v>
      </c>
      <c r="D83" s="116">
        <v>-0.20708045509955297</v>
      </c>
      <c r="E83" s="115">
        <v>558</v>
      </c>
      <c r="F83" s="116">
        <f t="shared" si="9"/>
        <v>-0.96425597335212354</v>
      </c>
      <c r="G83" s="115">
        <v>8502</v>
      </c>
      <c r="H83" s="116">
        <f t="shared" si="9"/>
        <v>14.236559139784946</v>
      </c>
      <c r="I83" s="115">
        <v>13194</v>
      </c>
      <c r="J83" s="116">
        <f t="shared" si="9"/>
        <v>0.55187014820042335</v>
      </c>
      <c r="K83" s="115">
        <v>12752</v>
      </c>
      <c r="L83" s="116">
        <f t="shared" si="9"/>
        <v>-3.3500075792026629E-2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18619</v>
      </c>
      <c r="D84" s="116">
        <v>-0.1580827492652046</v>
      </c>
      <c r="E84" s="115">
        <v>540</v>
      </c>
      <c r="F84" s="116">
        <f t="shared" si="9"/>
        <v>-0.97099736827971428</v>
      </c>
      <c r="G84" s="115">
        <v>14562</v>
      </c>
      <c r="H84" s="116">
        <f t="shared" si="9"/>
        <v>25.966666666666665</v>
      </c>
      <c r="I84" s="115">
        <v>15248</v>
      </c>
      <c r="J84" s="116">
        <f t="shared" si="9"/>
        <v>4.7108913610767855E-2</v>
      </c>
      <c r="K84" s="115">
        <v>15023</v>
      </c>
      <c r="L84" s="116">
        <f t="shared" si="9"/>
        <v>-1.4756033578174232E-2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15490</v>
      </c>
      <c r="D85" s="116">
        <v>-0.19436209497061419</v>
      </c>
      <c r="E85" s="115">
        <v>489</v>
      </c>
      <c r="F85" s="116">
        <f t="shared" si="9"/>
        <v>-0.96843124596513874</v>
      </c>
      <c r="G85" s="115">
        <v>12239</v>
      </c>
      <c r="H85" s="116">
        <f t="shared" si="9"/>
        <v>24.028629856850717</v>
      </c>
      <c r="I85" s="115">
        <v>14087</v>
      </c>
      <c r="J85" s="116">
        <f t="shared" si="9"/>
        <v>0.15099272816406573</v>
      </c>
      <c r="K85" s="115">
        <v>13185</v>
      </c>
      <c r="L85" s="116">
        <f t="shared" si="9"/>
        <v>-6.4030666572016726E-2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15270</v>
      </c>
      <c r="D86" s="116">
        <v>-0.32861413999296518</v>
      </c>
      <c r="E86" s="115">
        <v>581</v>
      </c>
      <c r="F86" s="116">
        <f t="shared" si="9"/>
        <v>-0.9619515389652914</v>
      </c>
      <c r="G86" s="115">
        <v>11127</v>
      </c>
      <c r="H86" s="116">
        <f t="shared" si="9"/>
        <v>18.151462994836489</v>
      </c>
      <c r="I86" s="115">
        <v>15949</v>
      </c>
      <c r="J86" s="116">
        <f t="shared" si="9"/>
        <v>0.43336029477846671</v>
      </c>
      <c r="K86" s="115">
        <v>13677</v>
      </c>
      <c r="L86" s="116">
        <f t="shared" si="9"/>
        <v>-0.14245407235563357</v>
      </c>
      <c r="M86" s="115"/>
      <c r="N86" s="116"/>
      <c r="O86" s="116"/>
    </row>
    <row r="87" spans="1:16" ht="15.75" x14ac:dyDescent="0.25">
      <c r="B87" s="117" t="s">
        <v>30</v>
      </c>
      <c r="C87" s="118">
        <v>214232</v>
      </c>
      <c r="D87" s="119">
        <v>-0.1227442292808969</v>
      </c>
      <c r="E87" s="118">
        <v>42852</v>
      </c>
      <c r="F87" s="119">
        <f t="shared" si="9"/>
        <v>-0.79997386011426863</v>
      </c>
      <c r="G87" s="118">
        <v>64946</v>
      </c>
      <c r="H87" s="119">
        <f t="shared" si="9"/>
        <v>0.51558853729114151</v>
      </c>
      <c r="I87" s="118">
        <v>165265</v>
      </c>
      <c r="J87" s="119">
        <f t="shared" si="9"/>
        <v>1.5446524805222799</v>
      </c>
      <c r="K87" s="118">
        <v>165616</v>
      </c>
      <c r="L87" s="119">
        <f t="shared" si="9"/>
        <v>2.1238616767009777E-3</v>
      </c>
      <c r="M87" s="118">
        <v>103511</v>
      </c>
      <c r="N87" s="119">
        <v>-6.7292010200127983E-2</v>
      </c>
      <c r="O87" s="119">
        <v>-0.30642178475228155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27665</v>
      </c>
      <c r="D97" s="116">
        <v>3.9191493994266136E-3</v>
      </c>
      <c r="E97" s="115">
        <v>26721</v>
      </c>
      <c r="F97" s="116">
        <f t="shared" ref="F97:L109" si="12">IFERROR(E97/C97-1,"-")</f>
        <v>-3.4122537502259132E-2</v>
      </c>
      <c r="G97" s="115">
        <v>3080</v>
      </c>
      <c r="H97" s="116">
        <f t="shared" si="12"/>
        <v>-0.88473485273754726</v>
      </c>
      <c r="I97" s="115">
        <v>13744</v>
      </c>
      <c r="J97" s="116">
        <f t="shared" si="12"/>
        <v>3.4623376623376627</v>
      </c>
      <c r="K97" s="115">
        <v>23642</v>
      </c>
      <c r="L97" s="116">
        <f t="shared" si="12"/>
        <v>0.72016880093131541</v>
      </c>
      <c r="M97" s="115">
        <v>28011</v>
      </c>
      <c r="N97" s="116">
        <f t="shared" ref="N97:N104" si="13">IFERROR(M97/K97-1,"-")</f>
        <v>0.18479824041959225</v>
      </c>
      <c r="O97" s="116">
        <f>M97/C97-1</f>
        <v>1.2506777516717804E-2</v>
      </c>
    </row>
    <row r="98" spans="2:15" x14ac:dyDescent="0.25">
      <c r="B98" s="114" t="s">
        <v>73</v>
      </c>
      <c r="C98" s="115">
        <v>28211</v>
      </c>
      <c r="D98" s="116">
        <v>3.0350620891161473E-2</v>
      </c>
      <c r="E98" s="115">
        <v>27703</v>
      </c>
      <c r="F98" s="116">
        <f t="shared" si="12"/>
        <v>-1.8007160327531802E-2</v>
      </c>
      <c r="G98" s="115">
        <v>3807</v>
      </c>
      <c r="H98" s="116">
        <f t="shared" si="12"/>
        <v>-0.86257806013789118</v>
      </c>
      <c r="I98" s="115">
        <v>17238</v>
      </c>
      <c r="J98" s="116">
        <f t="shared" si="12"/>
        <v>3.5279747832939323</v>
      </c>
      <c r="K98" s="115">
        <v>26350</v>
      </c>
      <c r="L98" s="116">
        <f t="shared" si="12"/>
        <v>0.52859960552268248</v>
      </c>
      <c r="M98" s="115">
        <v>30407</v>
      </c>
      <c r="N98" s="116">
        <f t="shared" si="13"/>
        <v>0.15396584440227712</v>
      </c>
      <c r="O98" s="116">
        <f>IFERROR(M98/C98-1,"-")</f>
        <v>7.7841976533976176E-2</v>
      </c>
    </row>
    <row r="99" spans="2:15" x14ac:dyDescent="0.25">
      <c r="B99" s="114" t="s">
        <v>75</v>
      </c>
      <c r="C99" s="115">
        <v>34858</v>
      </c>
      <c r="D99" s="116">
        <v>-1.3052464679067954E-2</v>
      </c>
      <c r="E99" s="115">
        <v>9922</v>
      </c>
      <c r="F99" s="116">
        <f t="shared" si="12"/>
        <v>-0.71535945837397441</v>
      </c>
      <c r="G99" s="115">
        <v>5137</v>
      </c>
      <c r="H99" s="116">
        <f t="shared" si="12"/>
        <v>-0.4822616407982262</v>
      </c>
      <c r="I99" s="115">
        <v>16928</v>
      </c>
      <c r="J99" s="116">
        <f t="shared" si="12"/>
        <v>2.2953085458438776</v>
      </c>
      <c r="K99" s="115">
        <v>29521</v>
      </c>
      <c r="L99" s="116">
        <f t="shared" si="12"/>
        <v>0.74391540642722109</v>
      </c>
      <c r="M99" s="115">
        <v>33910</v>
      </c>
      <c r="N99" s="116">
        <f t="shared" si="13"/>
        <v>0.14867382541241825</v>
      </c>
      <c r="O99" s="116">
        <f t="shared" ref="O99:O104" si="14">IFERROR(M99/C99-1,"-")</f>
        <v>-2.7196052556084704E-2</v>
      </c>
    </row>
    <row r="100" spans="2:15" x14ac:dyDescent="0.25">
      <c r="B100" s="114" t="s">
        <v>77</v>
      </c>
      <c r="C100" s="115">
        <v>38858</v>
      </c>
      <c r="D100" s="116">
        <v>0.37462855525682759</v>
      </c>
      <c r="E100" s="115">
        <v>0</v>
      </c>
      <c r="F100" s="116">
        <f t="shared" si="12"/>
        <v>-1</v>
      </c>
      <c r="G100" s="115">
        <v>7305</v>
      </c>
      <c r="H100" s="116" t="str">
        <f t="shared" si="12"/>
        <v>-</v>
      </c>
      <c r="I100" s="115">
        <v>24732</v>
      </c>
      <c r="J100" s="116">
        <f t="shared" si="12"/>
        <v>2.3856262833675563</v>
      </c>
      <c r="K100" s="115">
        <v>29815</v>
      </c>
      <c r="L100" s="116">
        <f t="shared" si="12"/>
        <v>0.20552320879831787</v>
      </c>
      <c r="M100" s="115">
        <v>27925</v>
      </c>
      <c r="N100" s="116">
        <f t="shared" si="13"/>
        <v>-6.3390910615461982E-2</v>
      </c>
      <c r="O100" s="116">
        <f t="shared" si="14"/>
        <v>-0.28135776416696689</v>
      </c>
    </row>
    <row r="101" spans="2:15" x14ac:dyDescent="0.25">
      <c r="B101" s="114" t="s">
        <v>79</v>
      </c>
      <c r="C101" s="115">
        <v>33804</v>
      </c>
      <c r="D101" s="116">
        <v>0.29596687624597462</v>
      </c>
      <c r="E101" s="115">
        <v>0</v>
      </c>
      <c r="F101" s="116">
        <f t="shared" si="12"/>
        <v>-1</v>
      </c>
      <c r="G101" s="115">
        <v>8652</v>
      </c>
      <c r="H101" s="116" t="str">
        <f t="shared" si="12"/>
        <v>-</v>
      </c>
      <c r="I101" s="115">
        <v>20702</v>
      </c>
      <c r="J101" s="116">
        <f t="shared" si="12"/>
        <v>1.3927415626444755</v>
      </c>
      <c r="K101" s="115">
        <v>26170</v>
      </c>
      <c r="L101" s="116">
        <f t="shared" si="12"/>
        <v>0.26412906965510574</v>
      </c>
      <c r="M101" s="115">
        <v>28824</v>
      </c>
      <c r="N101" s="116">
        <f t="shared" si="13"/>
        <v>0.10141383263278558</v>
      </c>
      <c r="O101" s="116">
        <f t="shared" si="14"/>
        <v>-0.14731984380546681</v>
      </c>
    </row>
    <row r="102" spans="2:15" x14ac:dyDescent="0.25">
      <c r="B102" s="114" t="s">
        <v>81</v>
      </c>
      <c r="C102" s="115">
        <v>36941</v>
      </c>
      <c r="D102" s="116">
        <v>6.4275424949582272E-2</v>
      </c>
      <c r="E102" s="115">
        <v>0</v>
      </c>
      <c r="F102" s="116">
        <f t="shared" si="12"/>
        <v>-1</v>
      </c>
      <c r="G102" s="115">
        <v>8692</v>
      </c>
      <c r="H102" s="116" t="str">
        <f t="shared" si="12"/>
        <v>-</v>
      </c>
      <c r="I102" s="115">
        <v>21190</v>
      </c>
      <c r="J102" s="116">
        <f t="shared" si="12"/>
        <v>1.4378739070409572</v>
      </c>
      <c r="K102" s="115">
        <v>29399</v>
      </c>
      <c r="L102" s="116">
        <f t="shared" si="12"/>
        <v>0.38739971684756958</v>
      </c>
      <c r="M102" s="115">
        <v>27824</v>
      </c>
      <c r="N102" s="116">
        <f t="shared" si="13"/>
        <v>-5.3573250790843185E-2</v>
      </c>
      <c r="O102" s="116">
        <f t="shared" si="14"/>
        <v>-0.24679894967651117</v>
      </c>
    </row>
    <row r="103" spans="2:15" x14ac:dyDescent="0.25">
      <c r="B103" s="114" t="s">
        <v>83</v>
      </c>
      <c r="C103" s="115">
        <v>37095</v>
      </c>
      <c r="D103" s="116">
        <v>7.3412813241507058E-2</v>
      </c>
      <c r="E103" s="115">
        <v>0</v>
      </c>
      <c r="F103" s="116">
        <f t="shared" si="12"/>
        <v>-1</v>
      </c>
      <c r="G103" s="115">
        <v>13213</v>
      </c>
      <c r="H103" s="116" t="str">
        <f t="shared" si="12"/>
        <v>-</v>
      </c>
      <c r="I103" s="115">
        <v>26190</v>
      </c>
      <c r="J103" s="116">
        <f t="shared" si="12"/>
        <v>0.9821388026943163</v>
      </c>
      <c r="K103" s="115">
        <v>30318</v>
      </c>
      <c r="L103" s="116">
        <f t="shared" si="12"/>
        <v>0.15761741122565875</v>
      </c>
      <c r="M103" s="115">
        <v>33127</v>
      </c>
      <c r="N103" s="116">
        <f t="shared" si="13"/>
        <v>9.2651230292235542E-2</v>
      </c>
      <c r="O103" s="116">
        <f t="shared" si="14"/>
        <v>-0.10696859415015503</v>
      </c>
    </row>
    <row r="104" spans="2:15" x14ac:dyDescent="0.25">
      <c r="B104" s="114" t="s">
        <v>85</v>
      </c>
      <c r="C104" s="115">
        <v>37422</v>
      </c>
      <c r="D104" s="116">
        <v>-1.8568056648308406E-2</v>
      </c>
      <c r="E104" s="115">
        <v>8887</v>
      </c>
      <c r="F104" s="116">
        <f t="shared" si="12"/>
        <v>-0.76251937363048472</v>
      </c>
      <c r="G104" s="115">
        <v>17604</v>
      </c>
      <c r="H104" s="116">
        <f t="shared" si="12"/>
        <v>0.98087093507370327</v>
      </c>
      <c r="I104" s="115">
        <v>26652</v>
      </c>
      <c r="J104" s="116">
        <f t="shared" si="12"/>
        <v>0.51397409679618278</v>
      </c>
      <c r="K104" s="115">
        <v>32058</v>
      </c>
      <c r="L104" s="116">
        <f t="shared" si="12"/>
        <v>0.2028365601080595</v>
      </c>
      <c r="M104" s="115">
        <v>31953</v>
      </c>
      <c r="N104" s="116">
        <f t="shared" si="13"/>
        <v>-3.2753134942915541E-3</v>
      </c>
      <c r="O104" s="116">
        <f t="shared" si="14"/>
        <v>-0.14614397947731284</v>
      </c>
    </row>
    <row r="105" spans="2:15" x14ac:dyDescent="0.25">
      <c r="B105" s="114" t="s">
        <v>87</v>
      </c>
      <c r="C105" s="115">
        <v>28438</v>
      </c>
      <c r="D105" s="116">
        <v>-1.7346233586731152E-2</v>
      </c>
      <c r="E105" s="115">
        <v>8236</v>
      </c>
      <c r="F105" s="116">
        <f t="shared" si="12"/>
        <v>-0.71038750967015962</v>
      </c>
      <c r="G105" s="115">
        <v>12668</v>
      </c>
      <c r="H105" s="116">
        <f t="shared" si="12"/>
        <v>0.53812530354541033</v>
      </c>
      <c r="I105" s="115">
        <v>23399</v>
      </c>
      <c r="J105" s="116">
        <f t="shared" si="12"/>
        <v>0.84709504262709179</v>
      </c>
      <c r="K105" s="115">
        <v>27830</v>
      </c>
      <c r="L105" s="116">
        <f t="shared" si="12"/>
        <v>0.18936706696867378</v>
      </c>
      <c r="M105" s="115"/>
      <c r="N105" s="116"/>
      <c r="O105" s="116"/>
    </row>
    <row r="106" spans="2:15" x14ac:dyDescent="0.25">
      <c r="B106" s="114" t="s">
        <v>89</v>
      </c>
      <c r="C106" s="115">
        <v>31625</v>
      </c>
      <c r="D106" s="116">
        <v>-6.9113707944544189E-2</v>
      </c>
      <c r="E106" s="115">
        <v>6781</v>
      </c>
      <c r="F106" s="116">
        <f t="shared" si="12"/>
        <v>-0.78558102766798421</v>
      </c>
      <c r="G106" s="115">
        <v>16861</v>
      </c>
      <c r="H106" s="116">
        <f t="shared" si="12"/>
        <v>1.4865064149830407</v>
      </c>
      <c r="I106" s="115">
        <v>24075</v>
      </c>
      <c r="J106" s="116">
        <f t="shared" si="12"/>
        <v>0.42785125437399918</v>
      </c>
      <c r="K106" s="115">
        <v>28658</v>
      </c>
      <c r="L106" s="116">
        <f t="shared" si="12"/>
        <v>0.19036344755970913</v>
      </c>
      <c r="M106" s="115"/>
      <c r="N106" s="116"/>
      <c r="O106" s="116"/>
    </row>
    <row r="107" spans="2:15" x14ac:dyDescent="0.25">
      <c r="B107" s="114" t="s">
        <v>91</v>
      </c>
      <c r="C107" s="115">
        <v>28006</v>
      </c>
      <c r="D107" s="116">
        <v>-8.2552578130118626E-2</v>
      </c>
      <c r="E107" s="115">
        <v>6013</v>
      </c>
      <c r="F107" s="116">
        <f t="shared" si="12"/>
        <v>-0.78529600799828603</v>
      </c>
      <c r="G107" s="115">
        <v>15702</v>
      </c>
      <c r="H107" s="116">
        <f t="shared" si="12"/>
        <v>1.6113420921337105</v>
      </c>
      <c r="I107" s="115">
        <v>24176</v>
      </c>
      <c r="J107" s="116">
        <f t="shared" si="12"/>
        <v>0.53967647433447974</v>
      </c>
      <c r="K107" s="115">
        <v>29534</v>
      </c>
      <c r="L107" s="116">
        <f t="shared" si="12"/>
        <v>0.22162475181998675</v>
      </c>
      <c r="M107" s="115"/>
      <c r="N107" s="116"/>
      <c r="O107" s="116"/>
    </row>
    <row r="108" spans="2:15" x14ac:dyDescent="0.25">
      <c r="B108" s="114" t="s">
        <v>93</v>
      </c>
      <c r="C108" s="115">
        <v>28440</v>
      </c>
      <c r="D108" s="116">
        <v>-0.13253012048192769</v>
      </c>
      <c r="E108" s="115">
        <v>5431</v>
      </c>
      <c r="F108" s="116">
        <f t="shared" si="12"/>
        <v>-0.80903656821378345</v>
      </c>
      <c r="G108" s="115">
        <v>15556</v>
      </c>
      <c r="H108" s="116">
        <f t="shared" si="12"/>
        <v>1.8642975510955626</v>
      </c>
      <c r="I108" s="115">
        <v>27394</v>
      </c>
      <c r="J108" s="116">
        <f t="shared" si="12"/>
        <v>0.76099254307019804</v>
      </c>
      <c r="K108" s="115">
        <v>31934</v>
      </c>
      <c r="L108" s="116">
        <f t="shared" si="12"/>
        <v>0.16572972183689849</v>
      </c>
      <c r="M108" s="115"/>
      <c r="N108" s="116"/>
      <c r="O108" s="116"/>
    </row>
    <row r="109" spans="2:15" ht="15.75" x14ac:dyDescent="0.25">
      <c r="B109" s="117" t="s">
        <v>30</v>
      </c>
      <c r="C109" s="118">
        <v>391363</v>
      </c>
      <c r="D109" s="119">
        <v>3.4722258942971207E-2</v>
      </c>
      <c r="E109" s="118">
        <v>109245</v>
      </c>
      <c r="F109" s="119">
        <f t="shared" si="12"/>
        <v>-0.72086017329180319</v>
      </c>
      <c r="G109" s="118">
        <v>128277</v>
      </c>
      <c r="H109" s="119">
        <f t="shared" si="12"/>
        <v>0.17421392283399695</v>
      </c>
      <c r="I109" s="118">
        <v>266420</v>
      </c>
      <c r="J109" s="119">
        <f t="shared" si="12"/>
        <v>1.0769116833103363</v>
      </c>
      <c r="K109" s="118">
        <v>345229</v>
      </c>
      <c r="L109" s="119">
        <f t="shared" si="12"/>
        <v>0.29580737181893246</v>
      </c>
      <c r="M109" s="118">
        <v>241981</v>
      </c>
      <c r="N109" s="119">
        <v>6.4715122341853171E-2</v>
      </c>
      <c r="O109" s="119">
        <v>-0.119601679437083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0B53-34ED-4965-82F1-D4028278A3E7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1888332</v>
      </c>
      <c r="D8" s="116">
        <f t="shared" ref="D8:D9" si="0">C8/C9-1</f>
        <v>7.4717893467968199E-2</v>
      </c>
    </row>
    <row r="9" spans="1:5" x14ac:dyDescent="0.25">
      <c r="A9" s="1"/>
      <c r="B9" s="114">
        <v>2022</v>
      </c>
      <c r="C9" s="115">
        <v>1757049</v>
      </c>
      <c r="D9" s="116">
        <f t="shared" si="0"/>
        <v>0.99427838532651558</v>
      </c>
    </row>
    <row r="10" spans="1:5" x14ac:dyDescent="0.25">
      <c r="A10" s="1"/>
      <c r="B10" s="114">
        <v>2021</v>
      </c>
      <c r="C10" s="115">
        <v>881045</v>
      </c>
      <c r="D10" s="116">
        <f>C10/C11-1</f>
        <v>0.5993787974229714</v>
      </c>
    </row>
    <row r="11" spans="1:5" x14ac:dyDescent="0.25">
      <c r="A11" s="1" t="s">
        <v>72</v>
      </c>
      <c r="B11" s="114">
        <v>2020</v>
      </c>
      <c r="C11" s="115">
        <v>550867</v>
      </c>
      <c r="D11" s="116">
        <f t="shared" ref="D11:D20" si="1">C11/C12-1</f>
        <v>-0.68748946936969391</v>
      </c>
    </row>
    <row r="12" spans="1:5" x14ac:dyDescent="0.25">
      <c r="A12" s="1" t="s">
        <v>74</v>
      </c>
      <c r="B12" s="114">
        <v>2019</v>
      </c>
      <c r="C12" s="115">
        <v>1762715</v>
      </c>
      <c r="D12" s="116">
        <f t="shared" si="1"/>
        <v>2.7741256519166146E-2</v>
      </c>
    </row>
    <row r="13" spans="1:5" x14ac:dyDescent="0.25">
      <c r="A13" s="1" t="s">
        <v>76</v>
      </c>
      <c r="B13" s="114">
        <v>2018</v>
      </c>
      <c r="C13" s="115">
        <v>1715135</v>
      </c>
      <c r="D13" s="116">
        <f t="shared" si="1"/>
        <v>-3.1516435538234022E-2</v>
      </c>
    </row>
    <row r="14" spans="1:5" x14ac:dyDescent="0.25">
      <c r="A14" s="1" t="s">
        <v>78</v>
      </c>
      <c r="B14" s="114">
        <v>2017</v>
      </c>
      <c r="C14" s="115">
        <v>1770949</v>
      </c>
      <c r="D14" s="116">
        <f>C14/C15-1</f>
        <v>-1.4115642944822815E-2</v>
      </c>
    </row>
    <row r="15" spans="1:5" x14ac:dyDescent="0.25">
      <c r="A15" s="1" t="s">
        <v>80</v>
      </c>
      <c r="B15" s="114">
        <v>2016</v>
      </c>
      <c r="C15" s="115">
        <v>1796305</v>
      </c>
      <c r="D15" s="116">
        <f>C15/C16-1</f>
        <v>0.13194712259502084</v>
      </c>
    </row>
    <row r="16" spans="1:5" x14ac:dyDescent="0.25">
      <c r="A16" s="1" t="s">
        <v>82</v>
      </c>
      <c r="B16" s="114">
        <v>2015</v>
      </c>
      <c r="C16" s="115">
        <v>1586916</v>
      </c>
      <c r="D16" s="116">
        <f t="shared" si="1"/>
        <v>-7.0435653110632268E-2</v>
      </c>
    </row>
    <row r="17" spans="1:5" x14ac:dyDescent="0.25">
      <c r="A17" s="1" t="s">
        <v>84</v>
      </c>
      <c r="B17" s="114">
        <v>2014</v>
      </c>
      <c r="C17" s="115">
        <v>1707161</v>
      </c>
      <c r="D17" s="116">
        <f t="shared" si="1"/>
        <v>4.0714495596735789E-2</v>
      </c>
    </row>
    <row r="18" spans="1:5" x14ac:dyDescent="0.25">
      <c r="A18" s="1" t="s">
        <v>86</v>
      </c>
      <c r="B18" s="114">
        <v>2013</v>
      </c>
      <c r="C18" s="115">
        <v>1640374</v>
      </c>
      <c r="D18" s="116">
        <f t="shared" si="1"/>
        <v>1.5662401444388463E-2</v>
      </c>
    </row>
    <row r="19" spans="1:5" x14ac:dyDescent="0.25">
      <c r="A19" s="1" t="s">
        <v>88</v>
      </c>
      <c r="B19" s="114">
        <v>2012</v>
      </c>
      <c r="C19" s="115">
        <v>1615078</v>
      </c>
      <c r="D19" s="116">
        <f>C19/C20-1</f>
        <v>-1.2139394773460599E-2</v>
      </c>
    </row>
    <row r="20" spans="1:5" x14ac:dyDescent="0.25">
      <c r="A20" s="1" t="s">
        <v>90</v>
      </c>
      <c r="B20" s="114">
        <v>2011</v>
      </c>
      <c r="C20" s="115">
        <v>1634925</v>
      </c>
      <c r="D20" s="116">
        <f t="shared" si="1"/>
        <v>7.4382201894547917E-2</v>
      </c>
    </row>
    <row r="21" spans="1:5" x14ac:dyDescent="0.25">
      <c r="A21" s="1" t="s">
        <v>92</v>
      </c>
      <c r="B21" s="114">
        <v>2010</v>
      </c>
      <c r="C21" s="115">
        <v>1521735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256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1543103</v>
      </c>
      <c r="D30" s="116">
        <f t="shared" ref="D30:D31" si="2">C30/C31-1</f>
        <v>3.5202588974184712E-2</v>
      </c>
    </row>
    <row r="31" spans="1:5" x14ac:dyDescent="0.25">
      <c r="B31" s="114">
        <v>2022</v>
      </c>
      <c r="C31" s="115">
        <v>1490629</v>
      </c>
      <c r="D31" s="116">
        <f t="shared" si="2"/>
        <v>0.98019708595476951</v>
      </c>
    </row>
    <row r="32" spans="1:5" x14ac:dyDescent="0.25">
      <c r="B32" s="114">
        <v>2021</v>
      </c>
      <c r="C32" s="115">
        <v>752768</v>
      </c>
      <c r="D32" s="116">
        <f>C32/C33-1</f>
        <v>0.70455276231709463</v>
      </c>
    </row>
    <row r="33" spans="2:5" x14ac:dyDescent="0.25">
      <c r="B33" s="114">
        <v>2020</v>
      </c>
      <c r="C33" s="115">
        <v>441622</v>
      </c>
      <c r="D33" s="116">
        <f t="shared" ref="D33:D42" si="3">C33/C34-1</f>
        <v>-0.6779659781004439</v>
      </c>
    </row>
    <row r="34" spans="2:5" x14ac:dyDescent="0.25">
      <c r="B34" s="114">
        <v>2019</v>
      </c>
      <c r="C34" s="115">
        <v>1371352</v>
      </c>
      <c r="D34" s="116">
        <f t="shared" si="3"/>
        <v>2.5766228714830142E-2</v>
      </c>
    </row>
    <row r="35" spans="2:5" x14ac:dyDescent="0.25">
      <c r="B35" s="114">
        <v>2018</v>
      </c>
      <c r="C35" s="115">
        <v>1336905</v>
      </c>
      <c r="D35" s="116">
        <f t="shared" si="3"/>
        <v>-1.0136273272150387E-2</v>
      </c>
    </row>
    <row r="36" spans="2:5" x14ac:dyDescent="0.25">
      <c r="B36" s="114">
        <v>2017</v>
      </c>
      <c r="C36" s="115">
        <v>1350595</v>
      </c>
      <c r="D36" s="116">
        <f>C36/C37-1</f>
        <v>-3.8192570141843296E-2</v>
      </c>
    </row>
    <row r="37" spans="2:5" x14ac:dyDescent="0.25">
      <c r="B37" s="114">
        <v>2016</v>
      </c>
      <c r="C37" s="115">
        <v>1404226</v>
      </c>
      <c r="D37" s="116">
        <f>C37/C38-1</f>
        <v>0.10407711570894485</v>
      </c>
    </row>
    <row r="38" spans="2:5" x14ac:dyDescent="0.25">
      <c r="B38" s="114">
        <v>2015</v>
      </c>
      <c r="C38" s="115">
        <v>1271855</v>
      </c>
      <c r="D38" s="116">
        <f t="shared" si="3"/>
        <v>-6.5484526568394208E-2</v>
      </c>
    </row>
    <row r="39" spans="2:5" x14ac:dyDescent="0.25">
      <c r="B39" s="114">
        <v>2014</v>
      </c>
      <c r="C39" s="115">
        <v>1360978</v>
      </c>
      <c r="D39" s="116">
        <f t="shared" si="3"/>
        <v>4.6454568451614442E-2</v>
      </c>
    </row>
    <row r="40" spans="2:5" x14ac:dyDescent="0.25">
      <c r="B40" s="114">
        <v>2013</v>
      </c>
      <c r="C40" s="115">
        <v>1300561</v>
      </c>
      <c r="D40" s="116">
        <f t="shared" si="3"/>
        <v>1.5727615014725638E-2</v>
      </c>
    </row>
    <row r="41" spans="2:5" x14ac:dyDescent="0.25">
      <c r="B41" s="114">
        <v>2012</v>
      </c>
      <c r="C41" s="115">
        <v>1280423</v>
      </c>
      <c r="D41" s="116">
        <f>C41/C42-1</f>
        <v>-1.0059268582703118E-2</v>
      </c>
    </row>
    <row r="42" spans="2:5" x14ac:dyDescent="0.25">
      <c r="B42" s="114">
        <v>2011</v>
      </c>
      <c r="C42" s="115">
        <v>1293434</v>
      </c>
      <c r="D42" s="116">
        <f t="shared" si="3"/>
        <v>7.2303559881282009E-2</v>
      </c>
    </row>
    <row r="43" spans="2:5" x14ac:dyDescent="0.25">
      <c r="B43" s="114">
        <v>2010</v>
      </c>
      <c r="C43" s="115">
        <v>1206220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257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1377487</v>
      </c>
      <c r="D52" s="116">
        <f t="shared" ref="D52:D53" si="4">C52/C53-1</f>
        <v>3.9327309327852555E-2</v>
      </c>
    </row>
    <row r="53" spans="1:5" x14ac:dyDescent="0.25">
      <c r="A53" s="1"/>
      <c r="B53" s="114">
        <v>2022</v>
      </c>
      <c r="C53" s="115">
        <v>1325364</v>
      </c>
      <c r="D53" s="116">
        <f t="shared" si="4"/>
        <v>0.92689969207149514</v>
      </c>
    </row>
    <row r="54" spans="1:5" x14ac:dyDescent="0.25">
      <c r="A54" s="1"/>
      <c r="B54" s="114">
        <v>2021</v>
      </c>
      <c r="C54" s="115">
        <v>687822</v>
      </c>
      <c r="D54" s="116">
        <f>C54/C55-1</f>
        <v>0.72485894124432626</v>
      </c>
    </row>
    <row r="55" spans="1:5" x14ac:dyDescent="0.25">
      <c r="A55" s="1">
        <v>2</v>
      </c>
      <c r="B55" s="114">
        <v>2020</v>
      </c>
      <c r="C55" s="115">
        <v>398770</v>
      </c>
      <c r="D55" s="116">
        <f t="shared" ref="D55:D64" si="5">C55/C56-1</f>
        <v>-0.65537714325221241</v>
      </c>
    </row>
    <row r="56" spans="1:5" x14ac:dyDescent="0.25">
      <c r="A56" s="1">
        <v>3</v>
      </c>
      <c r="B56" s="114">
        <v>2019</v>
      </c>
      <c r="C56" s="115">
        <v>1157120</v>
      </c>
      <c r="D56" s="116">
        <f t="shared" si="5"/>
        <v>5.8956820640286622E-2</v>
      </c>
    </row>
    <row r="57" spans="1:5" x14ac:dyDescent="0.25">
      <c r="A57" s="1">
        <v>4</v>
      </c>
      <c r="B57" s="114">
        <v>2018</v>
      </c>
      <c r="C57" s="115">
        <v>1092698</v>
      </c>
      <c r="D57" s="116">
        <f t="shared" si="5"/>
        <v>-4.1667046396967056E-3</v>
      </c>
    </row>
    <row r="58" spans="1:5" x14ac:dyDescent="0.25">
      <c r="A58" s="1">
        <v>5</v>
      </c>
      <c r="B58" s="114">
        <v>2017</v>
      </c>
      <c r="C58" s="115">
        <v>1097270</v>
      </c>
      <c r="D58" s="116">
        <f>C58/C59-1</f>
        <v>1.6696472014468E-3</v>
      </c>
    </row>
    <row r="59" spans="1:5" x14ac:dyDescent="0.25">
      <c r="A59" s="1">
        <v>6</v>
      </c>
      <c r="B59" s="114">
        <v>2016</v>
      </c>
      <c r="C59" s="115">
        <v>1095441</v>
      </c>
      <c r="D59" s="116">
        <f>C59/C60-1</f>
        <v>8.4187137512619081E-2</v>
      </c>
    </row>
    <row r="60" spans="1:5" x14ac:dyDescent="0.25">
      <c r="A60" s="1">
        <v>7</v>
      </c>
      <c r="B60" s="114">
        <v>2015</v>
      </c>
      <c r="C60" s="115">
        <v>1010380</v>
      </c>
      <c r="D60" s="116">
        <f t="shared" si="5"/>
        <v>-3.9294251435287086E-2</v>
      </c>
    </row>
    <row r="61" spans="1:5" x14ac:dyDescent="0.25">
      <c r="A61" s="1">
        <v>8</v>
      </c>
      <c r="B61" s="114">
        <v>2014</v>
      </c>
      <c r="C61" s="115">
        <v>1051706</v>
      </c>
      <c r="D61" s="116">
        <f t="shared" si="5"/>
        <v>3.8946695630956318E-2</v>
      </c>
    </row>
    <row r="62" spans="1:5" x14ac:dyDescent="0.25">
      <c r="A62" s="1">
        <v>9</v>
      </c>
      <c r="B62" s="114">
        <v>2013</v>
      </c>
      <c r="C62" s="115">
        <v>1012281</v>
      </c>
      <c r="D62" s="116">
        <f t="shared" si="5"/>
        <v>4.958869675544042E-3</v>
      </c>
    </row>
    <row r="63" spans="1:5" x14ac:dyDescent="0.25">
      <c r="A63" s="1">
        <v>10</v>
      </c>
      <c r="B63" s="114">
        <v>2012</v>
      </c>
      <c r="C63" s="115">
        <v>1007286</v>
      </c>
      <c r="D63" s="116">
        <f>C63/C64-1</f>
        <v>7.590494792959479E-4</v>
      </c>
    </row>
    <row r="64" spans="1:5" x14ac:dyDescent="0.25">
      <c r="A64" s="1">
        <v>11</v>
      </c>
      <c r="B64" s="114">
        <v>2011</v>
      </c>
      <c r="C64" s="115">
        <v>1006522</v>
      </c>
      <c r="D64" s="116">
        <f t="shared" si="5"/>
        <v>7.6199457688590044E-2</v>
      </c>
    </row>
    <row r="65" spans="1:5" x14ac:dyDescent="0.25">
      <c r="A65" s="1">
        <v>12</v>
      </c>
      <c r="B65" s="114">
        <v>2010</v>
      </c>
      <c r="C65" s="115">
        <v>935256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165616</v>
      </c>
      <c r="D74" s="116">
        <f t="shared" ref="D74:D75" si="6">C74/C75-1</f>
        <v>2.1238616767009777E-3</v>
      </c>
    </row>
    <row r="75" spans="1:5" x14ac:dyDescent="0.25">
      <c r="A75" s="1"/>
      <c r="B75" s="114">
        <v>2022</v>
      </c>
      <c r="C75" s="115">
        <v>165265</v>
      </c>
      <c r="D75" s="116">
        <f t="shared" si="6"/>
        <v>1.5446524805222799</v>
      </c>
    </row>
    <row r="76" spans="1:5" x14ac:dyDescent="0.25">
      <c r="A76" s="1"/>
      <c r="B76" s="114">
        <v>2021</v>
      </c>
      <c r="C76" s="115">
        <v>64946</v>
      </c>
      <c r="D76" s="116">
        <f>C76/C77-1</f>
        <v>0.51558853729114151</v>
      </c>
    </row>
    <row r="77" spans="1:5" x14ac:dyDescent="0.25">
      <c r="A77" s="1">
        <v>2</v>
      </c>
      <c r="B77" s="114">
        <v>2020</v>
      </c>
      <c r="C77" s="115">
        <v>42852</v>
      </c>
      <c r="D77" s="116">
        <f t="shared" ref="D77:D79" si="7">C77/C78-1</f>
        <v>-0.79997386011426863</v>
      </c>
    </row>
    <row r="78" spans="1:5" x14ac:dyDescent="0.25">
      <c r="A78" s="1">
        <v>3</v>
      </c>
      <c r="B78" s="114">
        <v>2019</v>
      </c>
      <c r="C78" s="115">
        <v>214232</v>
      </c>
      <c r="D78" s="116">
        <f t="shared" si="7"/>
        <v>-0.1227442292808969</v>
      </c>
    </row>
    <row r="79" spans="1:5" x14ac:dyDescent="0.25">
      <c r="A79" s="1">
        <v>4</v>
      </c>
      <c r="B79" s="114">
        <v>2018</v>
      </c>
      <c r="C79" s="115">
        <v>244207</v>
      </c>
      <c r="D79" s="116">
        <f t="shared" si="7"/>
        <v>-3.5993289252935989E-2</v>
      </c>
    </row>
    <row r="80" spans="1:5" x14ac:dyDescent="0.25">
      <c r="A80" s="1">
        <v>5</v>
      </c>
      <c r="B80" s="114">
        <v>2017</v>
      </c>
      <c r="C80" s="115">
        <v>253325</v>
      </c>
      <c r="D80" s="116">
        <f>C80/C81-1</f>
        <v>-0.17960717003740467</v>
      </c>
    </row>
    <row r="81" spans="1:5" x14ac:dyDescent="0.25">
      <c r="A81" s="1">
        <v>6</v>
      </c>
      <c r="B81" s="114">
        <v>2016</v>
      </c>
      <c r="C81" s="115">
        <v>308785</v>
      </c>
      <c r="D81" s="116">
        <f>C81/C82-1</f>
        <v>0.18093507983554824</v>
      </c>
    </row>
    <row r="82" spans="1:5" x14ac:dyDescent="0.25">
      <c r="A82" s="1">
        <v>7</v>
      </c>
      <c r="B82" s="114">
        <v>2015</v>
      </c>
      <c r="C82" s="115">
        <v>261475</v>
      </c>
      <c r="D82" s="116">
        <f t="shared" ref="D82:D84" si="8">C82/C83-1</f>
        <v>-0.15454680669443077</v>
      </c>
    </row>
    <row r="83" spans="1:5" x14ac:dyDescent="0.25">
      <c r="A83" s="1">
        <v>8</v>
      </c>
      <c r="B83" s="114">
        <v>2014</v>
      </c>
      <c r="C83" s="115">
        <v>309272</v>
      </c>
      <c r="D83" s="116">
        <f t="shared" si="8"/>
        <v>7.2818093520188754E-2</v>
      </c>
    </row>
    <row r="84" spans="1:5" x14ac:dyDescent="0.25">
      <c r="A84" s="1">
        <v>9</v>
      </c>
      <c r="B84" s="114">
        <v>2013</v>
      </c>
      <c r="C84" s="115">
        <v>288280</v>
      </c>
      <c r="D84" s="116">
        <f t="shared" si="8"/>
        <v>5.5441042407290198E-2</v>
      </c>
    </row>
    <row r="85" spans="1:5" x14ac:dyDescent="0.25">
      <c r="A85" s="1">
        <v>10</v>
      </c>
      <c r="B85" s="114">
        <v>2012</v>
      </c>
      <c r="C85" s="115">
        <v>273137</v>
      </c>
      <c r="D85" s="116">
        <f>C85/C86-1</f>
        <v>-4.8011236894936471E-2</v>
      </c>
    </row>
    <row r="86" spans="1:5" x14ac:dyDescent="0.25">
      <c r="A86" s="1">
        <v>11</v>
      </c>
      <c r="B86" s="114">
        <v>2011</v>
      </c>
      <c r="C86" s="115">
        <v>286912</v>
      </c>
      <c r="D86" s="116">
        <f t="shared" ref="D86" si="9">C86/C87-1</f>
        <v>5.8856527066326159E-2</v>
      </c>
    </row>
    <row r="87" spans="1:5" x14ac:dyDescent="0.25">
      <c r="A87" s="1">
        <v>12</v>
      </c>
      <c r="B87" s="114">
        <v>2010</v>
      </c>
      <c r="C87" s="115">
        <v>270964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258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345229</v>
      </c>
      <c r="D96" s="116">
        <f t="shared" ref="D96:D108" si="10">C96/C97-1</f>
        <v>0.29580737181893246</v>
      </c>
    </row>
    <row r="97" spans="2:4" x14ac:dyDescent="0.25">
      <c r="B97" s="114">
        <v>2022</v>
      </c>
      <c r="C97" s="115">
        <v>266420</v>
      </c>
      <c r="D97" s="116">
        <f t="shared" si="10"/>
        <v>1.0769116833103363</v>
      </c>
    </row>
    <row r="98" spans="2:4" x14ac:dyDescent="0.25">
      <c r="B98" s="114">
        <v>2021</v>
      </c>
      <c r="C98" s="115">
        <v>128277</v>
      </c>
      <c r="D98" s="116">
        <f t="shared" si="10"/>
        <v>0.17421392283399695</v>
      </c>
    </row>
    <row r="99" spans="2:4" x14ac:dyDescent="0.25">
      <c r="B99" s="114">
        <v>2020</v>
      </c>
      <c r="C99" s="115">
        <v>109245</v>
      </c>
      <c r="D99" s="116">
        <f t="shared" si="10"/>
        <v>-0.72086017329180319</v>
      </c>
    </row>
    <row r="100" spans="2:4" x14ac:dyDescent="0.25">
      <c r="B100" s="114">
        <v>2019</v>
      </c>
      <c r="C100" s="115">
        <v>391363</v>
      </c>
      <c r="D100" s="116">
        <f t="shared" si="10"/>
        <v>3.4722258942971207E-2</v>
      </c>
    </row>
    <row r="101" spans="2:4" x14ac:dyDescent="0.25">
      <c r="B101" s="114">
        <v>2018</v>
      </c>
      <c r="C101" s="115">
        <v>378230</v>
      </c>
      <c r="D101" s="116">
        <f t="shared" si="10"/>
        <v>-0.10021077472796736</v>
      </c>
    </row>
    <row r="102" spans="2:4" x14ac:dyDescent="0.25">
      <c r="B102" s="114">
        <v>2017</v>
      </c>
      <c r="C102" s="115">
        <v>420354</v>
      </c>
      <c r="D102" s="116">
        <f t="shared" si="10"/>
        <v>7.2115568546134767E-2</v>
      </c>
    </row>
    <row r="103" spans="2:4" x14ac:dyDescent="0.25">
      <c r="B103" s="114">
        <v>2016</v>
      </c>
      <c r="C103" s="115">
        <v>392079</v>
      </c>
      <c r="D103" s="116">
        <f t="shared" si="10"/>
        <v>0.24445424854234576</v>
      </c>
    </row>
    <row r="104" spans="2:4" x14ac:dyDescent="0.25">
      <c r="B104" s="114">
        <v>2015</v>
      </c>
      <c r="C104" s="115">
        <v>315061</v>
      </c>
      <c r="D104" s="116">
        <f t="shared" si="10"/>
        <v>-8.9900428386142539E-2</v>
      </c>
    </row>
    <row r="105" spans="2:4" x14ac:dyDescent="0.25">
      <c r="B105" s="114">
        <v>2014</v>
      </c>
      <c r="C105" s="115">
        <v>346183</v>
      </c>
      <c r="D105" s="116">
        <f t="shared" si="10"/>
        <v>1.8745604199956967E-2</v>
      </c>
    </row>
    <row r="106" spans="2:4" x14ac:dyDescent="0.25">
      <c r="B106" s="114">
        <v>2013</v>
      </c>
      <c r="C106" s="115">
        <v>339813</v>
      </c>
      <c r="D106" s="116">
        <f t="shared" si="10"/>
        <v>1.5412887899478589E-2</v>
      </c>
    </row>
    <row r="107" spans="2:4" x14ac:dyDescent="0.25">
      <c r="B107" s="114">
        <v>2012</v>
      </c>
      <c r="C107" s="115">
        <v>334655</v>
      </c>
      <c r="D107" s="116">
        <f t="shared" si="10"/>
        <v>-2.0018097109440691E-2</v>
      </c>
    </row>
    <row r="108" spans="2:4" x14ac:dyDescent="0.25">
      <c r="B108" s="114">
        <v>2011</v>
      </c>
      <c r="C108" s="115">
        <v>341491</v>
      </c>
      <c r="D108" s="116">
        <f t="shared" si="10"/>
        <v>8.2328890860973392E-2</v>
      </c>
    </row>
    <row r="109" spans="2:4" x14ac:dyDescent="0.25">
      <c r="B109" s="114">
        <v>2010</v>
      </c>
      <c r="C109" s="115">
        <v>315515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D10B2-988D-4195-AA15-3D1D452AE644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BA50D-DE2B-4508-ACA5-7DFBF06059E5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44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1715135</v>
      </c>
      <c r="R8" s="155">
        <v>1762715</v>
      </c>
      <c r="S8" s="155">
        <v>550867</v>
      </c>
      <c r="T8" s="155">
        <v>881045</v>
      </c>
      <c r="U8" s="155">
        <v>1757049</v>
      </c>
      <c r="V8" s="155">
        <v>1888332</v>
      </c>
      <c r="W8" s="156">
        <f>IFERROR(V8/U8-1,"-")</f>
        <v>7.4717893467968199E-2</v>
      </c>
      <c r="X8" s="156">
        <f>IFERROR(V8/S8-1,"-")</f>
        <v>2.4279272492271273</v>
      </c>
      <c r="Y8" s="155">
        <f>V8-U8</f>
        <v>131283</v>
      </c>
      <c r="Z8" s="155">
        <f>V8-S8</f>
        <v>1337465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189817</v>
      </c>
      <c r="R9" s="158">
        <v>222987</v>
      </c>
      <c r="S9" s="158">
        <v>117997</v>
      </c>
      <c r="T9" s="158">
        <v>247584</v>
      </c>
      <c r="U9" s="158">
        <v>207208</v>
      </c>
      <c r="V9" s="158">
        <v>181512</v>
      </c>
      <c r="W9" s="159">
        <f>IFERROR(V9/U9-1,"-")</f>
        <v>-0.12401065595922933</v>
      </c>
      <c r="X9" s="160">
        <f t="shared" ref="X9:X20" si="3">IFERROR(V9/S9-1,"-")</f>
        <v>0.53827639685754725</v>
      </c>
      <c r="Y9" s="158">
        <f t="shared" ref="Y9:Y19" si="4">V9-U9</f>
        <v>-25696</v>
      </c>
      <c r="Z9" s="158">
        <f t="shared" ref="Z9:Z20" si="5">V9-S9</f>
        <v>63515</v>
      </c>
      <c r="AA9" s="159">
        <f>V9/V$8</f>
        <v>9.6122927536047689E-2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89686</v>
      </c>
      <c r="R10" s="163">
        <v>113067</v>
      </c>
      <c r="S10" s="163">
        <v>68476</v>
      </c>
      <c r="T10" s="163">
        <v>126666</v>
      </c>
      <c r="U10" s="163">
        <v>86811</v>
      </c>
      <c r="V10" s="163">
        <v>75374</v>
      </c>
      <c r="W10" s="164">
        <f>IFERROR(V10/U10-1,"-")</f>
        <v>-0.13174597689232936</v>
      </c>
      <c r="X10" s="165">
        <f t="shared" si="3"/>
        <v>0.10073602430048489</v>
      </c>
      <c r="Y10" s="163">
        <f t="shared" si="4"/>
        <v>-11437</v>
      </c>
      <c r="Z10" s="163">
        <f t="shared" si="5"/>
        <v>6898</v>
      </c>
      <c r="AA10" s="164">
        <f>V10/V$8</f>
        <v>3.9915650425878503E-2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100131</v>
      </c>
      <c r="R11" s="163">
        <v>109920</v>
      </c>
      <c r="S11" s="163">
        <v>49521</v>
      </c>
      <c r="T11" s="163">
        <v>120918</v>
      </c>
      <c r="U11" s="163">
        <v>120397</v>
      </c>
      <c r="V11" s="163">
        <v>106138</v>
      </c>
      <c r="W11" s="164">
        <f>IFERROR(V11/U11-1,"-")</f>
        <v>-0.11843318355108512</v>
      </c>
      <c r="X11" s="165">
        <f t="shared" si="3"/>
        <v>1.1432927444922356</v>
      </c>
      <c r="Y11" s="163">
        <f t="shared" si="4"/>
        <v>-14259</v>
      </c>
      <c r="Z11" s="163">
        <f t="shared" si="5"/>
        <v>56617</v>
      </c>
      <c r="AA11" s="164">
        <f>V11/V$8</f>
        <v>5.6207277110169186E-2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1525318</v>
      </c>
      <c r="R12" s="158">
        <v>1539728</v>
      </c>
      <c r="S12" s="158">
        <v>432870</v>
      </c>
      <c r="T12" s="158">
        <v>633461</v>
      </c>
      <c r="U12" s="158">
        <v>1549841</v>
      </c>
      <c r="V12" s="158">
        <v>1706820</v>
      </c>
      <c r="W12" s="159">
        <f>IFERROR(V12/U12-1,"-")</f>
        <v>0.10128716429620854</v>
      </c>
      <c r="X12" s="160">
        <f t="shared" si="3"/>
        <v>2.9430313951070759</v>
      </c>
      <c r="Y12" s="158">
        <f t="shared" si="4"/>
        <v>156979</v>
      </c>
      <c r="Z12" s="158">
        <f t="shared" si="5"/>
        <v>1273950</v>
      </c>
      <c r="AA12" s="159">
        <f>V12/V$8</f>
        <v>0.90387707246395232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740817</v>
      </c>
      <c r="R13" s="163">
        <v>757594</v>
      </c>
      <c r="S13" s="163">
        <v>187852</v>
      </c>
      <c r="T13" s="163">
        <v>208305</v>
      </c>
      <c r="U13" s="163">
        <v>783677</v>
      </c>
      <c r="V13" s="163">
        <v>883653</v>
      </c>
      <c r="W13" s="164">
        <f t="shared" ref="W13:W20" si="8">IFERROR(V13/U13-1,"-")</f>
        <v>0.12757296692387299</v>
      </c>
      <c r="X13" s="165">
        <f t="shared" si="3"/>
        <v>3.7039850520622615</v>
      </c>
      <c r="Y13" s="163">
        <f t="shared" si="4"/>
        <v>99976</v>
      </c>
      <c r="Z13" s="163">
        <f t="shared" si="5"/>
        <v>695801</v>
      </c>
      <c r="AA13" s="164">
        <f t="shared" ref="AA13:AA20" si="9">V13/V$8</f>
        <v>0.46795425804360674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222082</v>
      </c>
      <c r="R14" s="163">
        <v>201016</v>
      </c>
      <c r="S14" s="163">
        <v>57141</v>
      </c>
      <c r="T14" s="163">
        <v>103865</v>
      </c>
      <c r="U14" s="163">
        <v>169299</v>
      </c>
      <c r="V14" s="163">
        <v>182538</v>
      </c>
      <c r="W14" s="164">
        <f t="shared" si="8"/>
        <v>7.819892616022539E-2</v>
      </c>
      <c r="X14" s="165">
        <f t="shared" si="3"/>
        <v>2.1945188218617107</v>
      </c>
      <c r="Y14" s="163">
        <f t="shared" si="4"/>
        <v>13239</v>
      </c>
      <c r="Z14" s="163">
        <f t="shared" si="5"/>
        <v>125397</v>
      </c>
      <c r="AA14" s="164">
        <f t="shared" si="9"/>
        <v>9.6666264195067395E-2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47145</v>
      </c>
      <c r="R15" s="163">
        <v>52571</v>
      </c>
      <c r="S15" s="163">
        <v>20504</v>
      </c>
      <c r="T15" s="163">
        <v>42447</v>
      </c>
      <c r="U15" s="163">
        <v>63176</v>
      </c>
      <c r="V15" s="163">
        <v>65334</v>
      </c>
      <c r="W15" s="164">
        <f t="shared" si="8"/>
        <v>3.415854121818418E-2</v>
      </c>
      <c r="X15" s="165">
        <f t="shared" si="3"/>
        <v>2.1864026531408505</v>
      </c>
      <c r="Y15" s="163">
        <f t="shared" si="4"/>
        <v>2158</v>
      </c>
      <c r="Z15" s="163">
        <f t="shared" si="5"/>
        <v>44830</v>
      </c>
      <c r="AA15" s="164">
        <f t="shared" si="9"/>
        <v>3.4598788772313344E-2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65413</v>
      </c>
      <c r="R16" s="163">
        <v>61428</v>
      </c>
      <c r="S16" s="163">
        <v>17078</v>
      </c>
      <c r="T16" s="163">
        <v>41550</v>
      </c>
      <c r="U16" s="163">
        <v>75901</v>
      </c>
      <c r="V16" s="163">
        <v>70878</v>
      </c>
      <c r="W16" s="164">
        <f t="shared" si="8"/>
        <v>-6.6178311221195996E-2</v>
      </c>
      <c r="X16" s="165">
        <f t="shared" si="3"/>
        <v>3.1502517859234098</v>
      </c>
      <c r="Y16" s="163">
        <f t="shared" si="4"/>
        <v>-5023</v>
      </c>
      <c r="Z16" s="163">
        <f t="shared" si="5"/>
        <v>53800</v>
      </c>
      <c r="AA16" s="164">
        <f t="shared" si="9"/>
        <v>3.753471317543737E-2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71278</v>
      </c>
      <c r="R17" s="163">
        <v>70272</v>
      </c>
      <c r="S17" s="163">
        <v>28980</v>
      </c>
      <c r="T17" s="163">
        <v>51893</v>
      </c>
      <c r="U17" s="163">
        <v>82793</v>
      </c>
      <c r="V17" s="163">
        <v>80226</v>
      </c>
      <c r="W17" s="164">
        <f t="shared" si="8"/>
        <v>-3.1005036657688501E-2</v>
      </c>
      <c r="X17" s="165">
        <f t="shared" si="3"/>
        <v>1.7683229813664596</v>
      </c>
      <c r="Y17" s="163">
        <f t="shared" si="4"/>
        <v>-2567</v>
      </c>
      <c r="Z17" s="163">
        <f t="shared" si="5"/>
        <v>51246</v>
      </c>
      <c r="AA17" s="164">
        <f t="shared" si="9"/>
        <v>4.2485113846505808E-2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26168</v>
      </c>
      <c r="R18" s="163">
        <v>30964</v>
      </c>
      <c r="S18" s="163">
        <v>11625</v>
      </c>
      <c r="T18" s="163">
        <v>7603</v>
      </c>
      <c r="U18" s="163">
        <v>22864</v>
      </c>
      <c r="V18" s="163">
        <v>24590</v>
      </c>
      <c r="W18" s="164">
        <f t="shared" si="8"/>
        <v>7.5489853044086841E-2</v>
      </c>
      <c r="X18" s="165">
        <f t="shared" si="3"/>
        <v>1.115268817204301</v>
      </c>
      <c r="Y18" s="163">
        <f t="shared" si="4"/>
        <v>1726</v>
      </c>
      <c r="Z18" s="163">
        <f t="shared" si="5"/>
        <v>12965</v>
      </c>
      <c r="AA18" s="164">
        <f t="shared" si="9"/>
        <v>1.3022074508084383E-2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36149</v>
      </c>
      <c r="R19" s="163">
        <v>35546</v>
      </c>
      <c r="S19" s="163">
        <v>13377</v>
      </c>
      <c r="T19" s="163">
        <v>5465</v>
      </c>
      <c r="U19" s="163">
        <v>19705</v>
      </c>
      <c r="V19" s="163">
        <v>25667</v>
      </c>
      <c r="W19" s="164">
        <f t="shared" si="8"/>
        <v>0.30256280131946212</v>
      </c>
      <c r="X19" s="165">
        <f t="shared" si="3"/>
        <v>0.91874112282275555</v>
      </c>
      <c r="Y19" s="163">
        <f t="shared" si="4"/>
        <v>5962</v>
      </c>
      <c r="Z19" s="163">
        <f t="shared" si="5"/>
        <v>12290</v>
      </c>
      <c r="AA19" s="164">
        <f t="shared" si="9"/>
        <v>1.3592419129686941E-2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316266</v>
      </c>
      <c r="R20" s="169">
        <f t="shared" si="11"/>
        <v>330337</v>
      </c>
      <c r="S20" s="169">
        <f t="shared" si="11"/>
        <v>96313</v>
      </c>
      <c r="T20" s="169">
        <f t="shared" si="11"/>
        <v>172333</v>
      </c>
      <c r="U20" s="169">
        <f t="shared" si="11"/>
        <v>332426</v>
      </c>
      <c r="V20" s="169">
        <f t="shared" si="11"/>
        <v>373934</v>
      </c>
      <c r="W20" s="170">
        <f t="shared" si="8"/>
        <v>0.12486387947994437</v>
      </c>
      <c r="X20" s="171">
        <f t="shared" si="3"/>
        <v>2.8824873070094381</v>
      </c>
      <c r="Y20" s="169">
        <f>V20-U20</f>
        <v>41508</v>
      </c>
      <c r="Z20" s="169">
        <f t="shared" si="5"/>
        <v>277621</v>
      </c>
      <c r="AA20" s="170">
        <f t="shared" si="9"/>
        <v>0.19802344079325035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BEB82-2359-45BF-98D0-444DE9A2F9E8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44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199935</v>
      </c>
      <c r="P11" s="176">
        <v>135673</v>
      </c>
      <c r="Q11" s="176">
        <v>198300</v>
      </c>
      <c r="R11" s="176">
        <v>203132</v>
      </c>
      <c r="S11" s="176">
        <v>210914</v>
      </c>
      <c r="T11" s="177">
        <f t="shared" ref="T11:T23" si="2">IFERROR(S11/R11-1,"-")</f>
        <v>3.8310064391627208E-2</v>
      </c>
      <c r="U11" s="177">
        <f t="shared" ref="U11:U23" si="3">IFERROR(S11/O11-1,"-")</f>
        <v>5.491284667516938E-2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44375</v>
      </c>
      <c r="P12" s="158">
        <v>47355</v>
      </c>
      <c r="Q12" s="158">
        <v>36241</v>
      </c>
      <c r="R12" s="158">
        <v>29404</v>
      </c>
      <c r="S12" s="158">
        <v>29634</v>
      </c>
      <c r="T12" s="159">
        <f t="shared" si="2"/>
        <v>7.8220650251665802E-3</v>
      </c>
      <c r="U12" s="160">
        <f t="shared" si="3"/>
        <v>-0.33219154929577466</v>
      </c>
      <c r="V12" s="159">
        <f>S12/S11</f>
        <v>0.14050276415979973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23839</v>
      </c>
      <c r="P13" s="163">
        <v>19391</v>
      </c>
      <c r="Q13" s="163">
        <v>14337</v>
      </c>
      <c r="R13" s="163">
        <v>12540</v>
      </c>
      <c r="S13" s="163">
        <v>11203</v>
      </c>
      <c r="T13" s="164">
        <f t="shared" si="2"/>
        <v>-0.1066188197767145</v>
      </c>
      <c r="U13" s="165">
        <f t="shared" si="3"/>
        <v>-0.53005579093082766</v>
      </c>
      <c r="V13" s="164">
        <f>S13/S11</f>
        <v>5.3116436082953244E-2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20536</v>
      </c>
      <c r="P14" s="163">
        <v>27964</v>
      </c>
      <c r="Q14" s="163">
        <v>21904</v>
      </c>
      <c r="R14" s="163">
        <v>16864</v>
      </c>
      <c r="S14" s="163">
        <v>18431</v>
      </c>
      <c r="T14" s="164">
        <f t="shared" si="2"/>
        <v>9.2919829222011474E-2</v>
      </c>
      <c r="U14" s="165">
        <f t="shared" si="3"/>
        <v>-0.10250292169848074</v>
      </c>
      <c r="V14" s="164">
        <f>S14/S11</f>
        <v>8.7386328076846487E-2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155560</v>
      </c>
      <c r="P15" s="158">
        <v>88318</v>
      </c>
      <c r="Q15" s="158">
        <v>162059</v>
      </c>
      <c r="R15" s="158">
        <v>173728</v>
      </c>
      <c r="S15" s="158">
        <v>181280</v>
      </c>
      <c r="T15" s="159">
        <f t="shared" si="2"/>
        <v>4.3470252348498883E-2</v>
      </c>
      <c r="U15" s="160">
        <f t="shared" si="3"/>
        <v>0.1653381331961945</v>
      </c>
      <c r="V15" s="159">
        <f>S15/S11</f>
        <v>0.85949723584020032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77288</v>
      </c>
      <c r="P16" s="163">
        <v>28800</v>
      </c>
      <c r="Q16" s="163">
        <v>89009</v>
      </c>
      <c r="R16" s="163">
        <v>95219</v>
      </c>
      <c r="S16" s="163">
        <v>101712</v>
      </c>
      <c r="T16" s="164">
        <f t="shared" si="2"/>
        <v>6.819017212951195E-2</v>
      </c>
      <c r="U16" s="165">
        <f t="shared" si="3"/>
        <v>0.31601283511023714</v>
      </c>
      <c r="V16" s="164">
        <f>S16/S11</f>
        <v>0.4822439477701812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21354</v>
      </c>
      <c r="P17" s="163">
        <v>14020</v>
      </c>
      <c r="Q17" s="163">
        <v>17512</v>
      </c>
      <c r="R17" s="163">
        <v>17456</v>
      </c>
      <c r="S17" s="163">
        <v>17415</v>
      </c>
      <c r="T17" s="164">
        <f t="shared" si="2"/>
        <v>-2.3487626031164499E-3</v>
      </c>
      <c r="U17" s="165">
        <f t="shared" si="3"/>
        <v>-0.18446192750772694</v>
      </c>
      <c r="V17" s="164">
        <f>S17/S11</f>
        <v>8.256919882037228E-2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6677</v>
      </c>
      <c r="P18" s="163">
        <v>6475</v>
      </c>
      <c r="Q18" s="163">
        <v>7432</v>
      </c>
      <c r="R18" s="163">
        <v>8076</v>
      </c>
      <c r="S18" s="163">
        <v>6722</v>
      </c>
      <c r="T18" s="164">
        <f t="shared" si="2"/>
        <v>-0.16765725606736004</v>
      </c>
      <c r="U18" s="165">
        <f t="shared" si="3"/>
        <v>6.7395536917778109E-3</v>
      </c>
      <c r="V18" s="164">
        <f>S18/S11</f>
        <v>3.1870809903562593E-2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8027</v>
      </c>
      <c r="P19" s="163">
        <v>7050</v>
      </c>
      <c r="Q19" s="163">
        <v>9314</v>
      </c>
      <c r="R19" s="163">
        <v>9861</v>
      </c>
      <c r="S19" s="163">
        <v>8555</v>
      </c>
      <c r="T19" s="164">
        <f t="shared" si="2"/>
        <v>-0.13244092891187509</v>
      </c>
      <c r="U19" s="165">
        <f t="shared" si="3"/>
        <v>6.5777999252522701E-2</v>
      </c>
      <c r="V19" s="164">
        <f>S19/S11</f>
        <v>4.056155589481969E-2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6664</v>
      </c>
      <c r="P20" s="163">
        <v>7356</v>
      </c>
      <c r="Q20" s="163">
        <v>7162</v>
      </c>
      <c r="R20" s="163">
        <v>7924</v>
      </c>
      <c r="S20" s="163">
        <v>7845</v>
      </c>
      <c r="T20" s="164">
        <f t="shared" si="2"/>
        <v>-9.9697122665320936E-3</v>
      </c>
      <c r="U20" s="165">
        <f t="shared" si="3"/>
        <v>0.17722088835534211</v>
      </c>
      <c r="V20" s="164">
        <f>S20/S11</f>
        <v>3.7195254938031615E-2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867</v>
      </c>
      <c r="P21" s="163">
        <v>192</v>
      </c>
      <c r="Q21" s="163">
        <v>630</v>
      </c>
      <c r="R21" s="163">
        <v>729</v>
      </c>
      <c r="S21" s="163">
        <v>653</v>
      </c>
      <c r="T21" s="164">
        <f t="shared" si="2"/>
        <v>-0.10425240054869689</v>
      </c>
      <c r="U21" s="165">
        <f t="shared" si="3"/>
        <v>-0.24682814302191469</v>
      </c>
      <c r="V21" s="164">
        <f>S21/S11</f>
        <v>3.0960486264543841E-3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828</v>
      </c>
      <c r="P22" s="163">
        <v>81</v>
      </c>
      <c r="Q22" s="163">
        <v>337</v>
      </c>
      <c r="R22" s="163">
        <v>470</v>
      </c>
      <c r="S22" s="163">
        <v>265</v>
      </c>
      <c r="T22" s="164">
        <f t="shared" si="2"/>
        <v>-0.43617021276595747</v>
      </c>
      <c r="U22" s="165">
        <f t="shared" si="3"/>
        <v>-0.67995169082125606</v>
      </c>
      <c r="V22" s="164">
        <f>S22/S11</f>
        <v>1.2564362726039998E-3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33855</v>
      </c>
      <c r="P23" s="169">
        <f>P15-SUM(P16:P22)</f>
        <v>24344</v>
      </c>
      <c r="Q23" s="169">
        <f>Q15-SUM(Q16:Q22)</f>
        <v>30663</v>
      </c>
      <c r="R23" s="169">
        <f>R15-SUM(R16:R22)</f>
        <v>33993</v>
      </c>
      <c r="S23" s="169">
        <f>S15-SUM(S16:S22)</f>
        <v>38113</v>
      </c>
      <c r="T23" s="170">
        <f t="shared" si="2"/>
        <v>0.12120142382255161</v>
      </c>
      <c r="U23" s="171">
        <f t="shared" si="3"/>
        <v>0.12577167331265682</v>
      </c>
      <c r="V23" s="170">
        <f>S23/S11</f>
        <v>0.1807039836141745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9D3B5-9809-4275-A5A8-9349FE11768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1131052</v>
      </c>
      <c r="R9" s="176">
        <v>1190064</v>
      </c>
      <c r="S9" s="176">
        <v>396965</v>
      </c>
      <c r="T9" s="176">
        <v>1157727</v>
      </c>
      <c r="U9" s="176">
        <v>1246990</v>
      </c>
      <c r="V9" s="176">
        <v>1301111</v>
      </c>
      <c r="W9" s="177">
        <f>IFERROR(V9/U9-1,"-")</f>
        <v>4.3401310355335676E-2</v>
      </c>
      <c r="X9" s="177">
        <f>IFERROR(V9/R9-1,"-")</f>
        <v>9.3311788273571894E-2</v>
      </c>
      <c r="Y9" s="176">
        <f>V9-U9</f>
        <v>54121</v>
      </c>
      <c r="Z9" s="176">
        <f>V9-R9</f>
        <v>111047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129972</v>
      </c>
      <c r="R10" s="158">
        <v>160311</v>
      </c>
      <c r="S10" s="158">
        <v>51841</v>
      </c>
      <c r="T10" s="158">
        <v>152312</v>
      </c>
      <c r="U10" s="158">
        <v>130902</v>
      </c>
      <c r="V10" s="158">
        <v>116116</v>
      </c>
      <c r="W10" s="160">
        <f>IFERROR(V10/U10-1,"-")</f>
        <v>-0.11295472949229191</v>
      </c>
      <c r="X10" s="159">
        <f t="shared" ref="X10:X21" si="5">IFERROR(V10/R10-1,"-")</f>
        <v>-0.27568289137988033</v>
      </c>
      <c r="Y10" s="157">
        <f t="shared" ref="Y10:Y20" si="6">V10-U10</f>
        <v>-14786</v>
      </c>
      <c r="Z10" s="158">
        <f t="shared" ref="Z10:Z21" si="7">V10-R10</f>
        <v>-44195</v>
      </c>
      <c r="AA10" s="159">
        <f t="shared" si="1"/>
        <v>8.9243730934562851E-2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61714</v>
      </c>
      <c r="R11" s="163">
        <v>82302</v>
      </c>
      <c r="S11" s="163">
        <v>27555</v>
      </c>
      <c r="T11" s="163">
        <v>66043</v>
      </c>
      <c r="U11" s="163">
        <v>56179</v>
      </c>
      <c r="V11" s="163">
        <v>44950</v>
      </c>
      <c r="W11" s="165">
        <f>IFERROR(V11/U11-1,"-")</f>
        <v>-0.19987895832962499</v>
      </c>
      <c r="X11" s="164">
        <f t="shared" si="5"/>
        <v>-0.45384073291050031</v>
      </c>
      <c r="Y11" s="162">
        <f t="shared" si="6"/>
        <v>-11229</v>
      </c>
      <c r="Z11" s="163">
        <f t="shared" si="7"/>
        <v>-37352</v>
      </c>
      <c r="AA11" s="164">
        <f>V11/V$9</f>
        <v>3.4547398338804297E-2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68258</v>
      </c>
      <c r="R12" s="163">
        <v>78009</v>
      </c>
      <c r="S12" s="163">
        <v>24286</v>
      </c>
      <c r="T12" s="163">
        <v>86269</v>
      </c>
      <c r="U12" s="163">
        <v>74723</v>
      </c>
      <c r="V12" s="163">
        <v>71166</v>
      </c>
      <c r="W12" s="165">
        <f>IFERROR(V12/U12-1,"-")</f>
        <v>-4.7602478487212774E-2</v>
      </c>
      <c r="X12" s="164">
        <f t="shared" si="5"/>
        <v>-8.7720647617582581E-2</v>
      </c>
      <c r="Y12" s="162">
        <f t="shared" si="6"/>
        <v>-3557</v>
      </c>
      <c r="Z12" s="163">
        <f t="shared" si="7"/>
        <v>-6843</v>
      </c>
      <c r="AA12" s="164">
        <f t="shared" si="1"/>
        <v>5.4696332595758547E-2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1001080</v>
      </c>
      <c r="R13" s="158">
        <v>1029753</v>
      </c>
      <c r="S13" s="158">
        <v>345124</v>
      </c>
      <c r="T13" s="158">
        <v>1005415</v>
      </c>
      <c r="U13" s="158">
        <v>1116088</v>
      </c>
      <c r="V13" s="158">
        <v>1184995</v>
      </c>
      <c r="W13" s="160">
        <f>IFERROR(V13/U13-1,"-")</f>
        <v>6.1739755288113374E-2</v>
      </c>
      <c r="X13" s="159">
        <f t="shared" si="5"/>
        <v>0.15075654064615485</v>
      </c>
      <c r="Y13" s="157">
        <f t="shared" si="6"/>
        <v>68907</v>
      </c>
      <c r="Z13" s="158">
        <f t="shared" si="7"/>
        <v>155242</v>
      </c>
      <c r="AA13" s="159">
        <f t="shared" si="1"/>
        <v>0.91075626906543716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485147</v>
      </c>
      <c r="R14" s="163">
        <v>516174</v>
      </c>
      <c r="S14" s="163">
        <v>152000</v>
      </c>
      <c r="T14" s="163">
        <v>506626</v>
      </c>
      <c r="U14" s="163">
        <v>576041</v>
      </c>
      <c r="V14" s="163">
        <v>620558</v>
      </c>
      <c r="W14" s="165">
        <f t="shared" ref="W14:W21" si="9">IFERROR(V14/U14-1,"-")</f>
        <v>7.7280957431849373E-2</v>
      </c>
      <c r="X14" s="164">
        <f t="shared" si="5"/>
        <v>0.20222638102655299</v>
      </c>
      <c r="Y14" s="162">
        <f t="shared" si="6"/>
        <v>44517</v>
      </c>
      <c r="Z14" s="163">
        <f t="shared" si="7"/>
        <v>104384</v>
      </c>
      <c r="AA14" s="164">
        <f t="shared" si="1"/>
        <v>0.47694470341116169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143648</v>
      </c>
      <c r="R15" s="163">
        <v>133671</v>
      </c>
      <c r="S15" s="163">
        <v>44451</v>
      </c>
      <c r="T15" s="163">
        <v>107997</v>
      </c>
      <c r="U15" s="163">
        <v>117774</v>
      </c>
      <c r="V15" s="163">
        <v>119692</v>
      </c>
      <c r="W15" s="165">
        <f t="shared" si="9"/>
        <v>1.6285428023163018E-2</v>
      </c>
      <c r="X15" s="164">
        <f t="shared" si="5"/>
        <v>-0.10457765708343625</v>
      </c>
      <c r="Y15" s="162">
        <f t="shared" si="6"/>
        <v>1918</v>
      </c>
      <c r="Z15" s="163">
        <f t="shared" si="7"/>
        <v>-13979</v>
      </c>
      <c r="AA15" s="164">
        <f t="shared" si="1"/>
        <v>9.1992151322984744E-2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32768</v>
      </c>
      <c r="R16" s="163">
        <v>36601</v>
      </c>
      <c r="S16" s="163">
        <v>14938</v>
      </c>
      <c r="T16" s="163">
        <v>42689</v>
      </c>
      <c r="U16" s="163">
        <v>44366</v>
      </c>
      <c r="V16" s="163">
        <v>41894</v>
      </c>
      <c r="W16" s="165">
        <f t="shared" si="9"/>
        <v>-5.5718342875174631E-2</v>
      </c>
      <c r="X16" s="164">
        <f t="shared" si="5"/>
        <v>0.14461353514931297</v>
      </c>
      <c r="Y16" s="162">
        <f t="shared" si="6"/>
        <v>-2472</v>
      </c>
      <c r="Z16" s="163">
        <f t="shared" si="7"/>
        <v>5293</v>
      </c>
      <c r="AA16" s="164">
        <f t="shared" si="1"/>
        <v>3.2198636396126079E-2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45099</v>
      </c>
      <c r="R17" s="163">
        <v>41321</v>
      </c>
      <c r="S17" s="163">
        <v>14996</v>
      </c>
      <c r="T17" s="163">
        <v>54410</v>
      </c>
      <c r="U17" s="163">
        <v>48229</v>
      </c>
      <c r="V17" s="163">
        <v>48668</v>
      </c>
      <c r="W17" s="165">
        <f t="shared" si="9"/>
        <v>9.1024072653382859E-3</v>
      </c>
      <c r="X17" s="164">
        <f t="shared" si="5"/>
        <v>0.17780305413712161</v>
      </c>
      <c r="Y17" s="162">
        <f t="shared" si="6"/>
        <v>439</v>
      </c>
      <c r="Z17" s="163">
        <f t="shared" si="7"/>
        <v>7347</v>
      </c>
      <c r="AA17" s="164">
        <f t="shared" si="1"/>
        <v>3.7404956225871581E-2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47553</v>
      </c>
      <c r="R18" s="163">
        <v>47416</v>
      </c>
      <c r="S18" s="163">
        <v>18569</v>
      </c>
      <c r="T18" s="163">
        <v>55115</v>
      </c>
      <c r="U18" s="163">
        <v>51973</v>
      </c>
      <c r="V18" s="163">
        <v>53658</v>
      </c>
      <c r="W18" s="165">
        <f t="shared" si="9"/>
        <v>3.2420679968445221E-2</v>
      </c>
      <c r="X18" s="164">
        <f t="shared" si="5"/>
        <v>0.13164332714695459</v>
      </c>
      <c r="Y18" s="162">
        <f t="shared" si="6"/>
        <v>1685</v>
      </c>
      <c r="Z18" s="163">
        <f t="shared" si="7"/>
        <v>6242</v>
      </c>
      <c r="AA18" s="164">
        <f t="shared" si="1"/>
        <v>4.1240140157142627E-2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18117</v>
      </c>
      <c r="R19" s="163">
        <v>21572</v>
      </c>
      <c r="S19" s="163">
        <v>11528</v>
      </c>
      <c r="T19" s="163">
        <v>14081</v>
      </c>
      <c r="U19" s="163">
        <v>16400</v>
      </c>
      <c r="V19" s="163">
        <v>15469</v>
      </c>
      <c r="W19" s="165">
        <f t="shared" si="9"/>
        <v>-5.6768292682926824E-2</v>
      </c>
      <c r="X19" s="164">
        <f t="shared" si="5"/>
        <v>-0.28291303541628032</v>
      </c>
      <c r="Y19" s="162">
        <f t="shared" si="6"/>
        <v>-931</v>
      </c>
      <c r="Z19" s="163">
        <f t="shared" si="7"/>
        <v>-6103</v>
      </c>
      <c r="AA19" s="164">
        <f t="shared" si="1"/>
        <v>1.1889070186940237E-2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22195</v>
      </c>
      <c r="R20" s="163">
        <v>19767</v>
      </c>
      <c r="S20" s="163">
        <v>12830</v>
      </c>
      <c r="T20" s="163">
        <v>8474</v>
      </c>
      <c r="U20" s="163">
        <v>14436</v>
      </c>
      <c r="V20" s="163">
        <v>13798</v>
      </c>
      <c r="W20" s="165">
        <f t="shared" si="9"/>
        <v>-4.4195067885840933E-2</v>
      </c>
      <c r="X20" s="164">
        <f t="shared" si="5"/>
        <v>-0.30196792634188296</v>
      </c>
      <c r="Y20" s="162">
        <f t="shared" si="6"/>
        <v>-638</v>
      </c>
      <c r="Z20" s="163">
        <f t="shared" si="7"/>
        <v>-5969</v>
      </c>
      <c r="AA20" s="164">
        <f t="shared" si="1"/>
        <v>1.0604783143021618E-2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206553</v>
      </c>
      <c r="R21" s="169">
        <f t="shared" si="11"/>
        <v>213231</v>
      </c>
      <c r="S21" s="169">
        <f t="shared" si="11"/>
        <v>75812</v>
      </c>
      <c r="T21" s="169">
        <f t="shared" si="11"/>
        <v>216023</v>
      </c>
      <c r="U21" s="169">
        <f t="shared" si="11"/>
        <v>246869</v>
      </c>
      <c r="V21" s="169">
        <f t="shared" si="11"/>
        <v>271258</v>
      </c>
      <c r="W21" s="171">
        <f t="shared" si="9"/>
        <v>9.879328712799107E-2</v>
      </c>
      <c r="X21" s="170">
        <f t="shared" si="5"/>
        <v>0.27213210086713469</v>
      </c>
      <c r="Y21" s="168">
        <f>V21-U21</f>
        <v>24389</v>
      </c>
      <c r="Z21" s="169">
        <f t="shared" si="7"/>
        <v>58027</v>
      </c>
      <c r="AA21" s="170">
        <f t="shared" si="1"/>
        <v>0.20848182822218858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3872E-64CF-4B00-B69C-B4B7CE107DC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879046</v>
      </c>
      <c r="R9" s="176">
        <f t="shared" ref="R9:V9" si="2">R10+R13</f>
        <v>915210</v>
      </c>
      <c r="S9" s="176">
        <f t="shared" si="2"/>
        <v>323732</v>
      </c>
      <c r="T9" s="176">
        <f t="shared" si="2"/>
        <v>990351</v>
      </c>
      <c r="U9" s="176">
        <f t="shared" si="2"/>
        <v>1019717</v>
      </c>
      <c r="V9" s="176">
        <f t="shared" si="2"/>
        <v>1059130</v>
      </c>
      <c r="W9" s="177">
        <f>IFERROR(V9/U9-1,"-")</f>
        <v>3.8650919814026796E-2</v>
      </c>
      <c r="X9" s="177">
        <f>IFERROR(V9/R9-1,"-")</f>
        <v>0.15725352651304081</v>
      </c>
      <c r="Y9" s="176">
        <f>V9-U9</f>
        <v>39413</v>
      </c>
      <c r="Z9" s="176">
        <f>V9-R9</f>
        <v>143920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109456</v>
      </c>
      <c r="R10" s="158">
        <v>129624</v>
      </c>
      <c r="S10" s="158">
        <v>42667</v>
      </c>
      <c r="T10" s="158">
        <v>127460</v>
      </c>
      <c r="U10" s="158">
        <v>101872</v>
      </c>
      <c r="V10" s="158">
        <v>91647</v>
      </c>
      <c r="W10" s="160">
        <f>IFERROR(V10/U10-1,"-")</f>
        <v>-0.10037105387152501</v>
      </c>
      <c r="X10" s="159">
        <f t="shared" ref="X10:X21" si="7">IFERROR(V10/R10-1,"-")</f>
        <v>-0.29297815219403811</v>
      </c>
      <c r="Y10" s="157">
        <f t="shared" ref="Y10:Y20" si="8">V10-U10</f>
        <v>-10225</v>
      </c>
      <c r="Z10" s="158">
        <f t="shared" ref="Z10:Z21" si="9">V10-R10</f>
        <v>-37977</v>
      </c>
      <c r="AA10" s="159">
        <f t="shared" si="3"/>
        <v>8.6530454240744764E-2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48257</v>
      </c>
      <c r="R11" s="163">
        <v>60559</v>
      </c>
      <c r="S11" s="163">
        <v>19787</v>
      </c>
      <c r="T11" s="163">
        <v>52266</v>
      </c>
      <c r="U11" s="163">
        <v>40607</v>
      </c>
      <c r="V11" s="163">
        <v>32381</v>
      </c>
      <c r="W11" s="165">
        <f>IFERROR(V11/U11-1,"-")</f>
        <v>-0.20257591055729307</v>
      </c>
      <c r="X11" s="164">
        <f t="shared" si="7"/>
        <v>-0.46529830413315942</v>
      </c>
      <c r="Y11" s="162">
        <f t="shared" si="8"/>
        <v>-8226</v>
      </c>
      <c r="Z11" s="163">
        <f t="shared" si="9"/>
        <v>-28178</v>
      </c>
      <c r="AA11" s="164">
        <f>V11/V$9</f>
        <v>3.0573206310840029E-2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61199</v>
      </c>
      <c r="R12" s="163">
        <v>69065</v>
      </c>
      <c r="S12" s="163">
        <v>22880</v>
      </c>
      <c r="T12" s="163">
        <v>75194</v>
      </c>
      <c r="U12" s="163">
        <v>61265</v>
      </c>
      <c r="V12" s="163">
        <v>59266</v>
      </c>
      <c r="W12" s="165">
        <f>IFERROR(V12/U12-1,"-")</f>
        <v>-3.2628743981065855E-2</v>
      </c>
      <c r="X12" s="164">
        <f t="shared" si="7"/>
        <v>-0.14188083689278219</v>
      </c>
      <c r="Y12" s="162">
        <f t="shared" si="8"/>
        <v>-1999</v>
      </c>
      <c r="Z12" s="163">
        <f t="shared" si="9"/>
        <v>-9799</v>
      </c>
      <c r="AA12" s="164">
        <f t="shared" si="3"/>
        <v>5.5957247929904731E-2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769590</v>
      </c>
      <c r="R13" s="158">
        <v>785586</v>
      </c>
      <c r="S13" s="158">
        <v>281065</v>
      </c>
      <c r="T13" s="158">
        <v>862891</v>
      </c>
      <c r="U13" s="158">
        <v>917845</v>
      </c>
      <c r="V13" s="158">
        <v>967483</v>
      </c>
      <c r="W13" s="160">
        <f>IFERROR(V13/U13-1,"-")</f>
        <v>5.4081026752883066E-2</v>
      </c>
      <c r="X13" s="159">
        <f t="shared" si="7"/>
        <v>0.23154307739700042</v>
      </c>
      <c r="Y13" s="157">
        <f t="shared" si="8"/>
        <v>49638</v>
      </c>
      <c r="Z13" s="158">
        <f t="shared" si="9"/>
        <v>181897</v>
      </c>
      <c r="AA13" s="159">
        <f t="shared" si="3"/>
        <v>0.91346954575925521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345231</v>
      </c>
      <c r="R14" s="163">
        <v>365468</v>
      </c>
      <c r="S14" s="163">
        <v>118184</v>
      </c>
      <c r="T14" s="163">
        <v>433227</v>
      </c>
      <c r="U14" s="163">
        <v>465053</v>
      </c>
      <c r="V14" s="163">
        <v>491622</v>
      </c>
      <c r="W14" s="165">
        <f t="shared" ref="W14:W21" si="11">IFERROR(V14/U14-1,"-")</f>
        <v>5.713112268924192E-2</v>
      </c>
      <c r="X14" s="164">
        <f t="shared" si="7"/>
        <v>0.34518480414153907</v>
      </c>
      <c r="Y14" s="162">
        <f t="shared" si="8"/>
        <v>26569</v>
      </c>
      <c r="Z14" s="163">
        <f t="shared" si="9"/>
        <v>126154</v>
      </c>
      <c r="AA14" s="164">
        <f t="shared" si="3"/>
        <v>0.46417531370086768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121973</v>
      </c>
      <c r="R15" s="163">
        <v>114329</v>
      </c>
      <c r="S15" s="163">
        <v>38528</v>
      </c>
      <c r="T15" s="163">
        <v>99189</v>
      </c>
      <c r="U15" s="163">
        <v>107879</v>
      </c>
      <c r="V15" s="163">
        <v>109017</v>
      </c>
      <c r="W15" s="165">
        <f t="shared" si="11"/>
        <v>1.0548855662362522E-2</v>
      </c>
      <c r="X15" s="164">
        <f t="shared" si="7"/>
        <v>-4.6462402365104238E-2</v>
      </c>
      <c r="Y15" s="162">
        <f t="shared" si="8"/>
        <v>1138</v>
      </c>
      <c r="Z15" s="163">
        <f t="shared" si="9"/>
        <v>-5312</v>
      </c>
      <c r="AA15" s="164">
        <f t="shared" si="3"/>
        <v>0.10293070727861547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28914</v>
      </c>
      <c r="R16" s="163">
        <v>30332</v>
      </c>
      <c r="S16" s="163">
        <v>12780</v>
      </c>
      <c r="T16" s="163">
        <v>35884</v>
      </c>
      <c r="U16" s="163">
        <v>33057</v>
      </c>
      <c r="V16" s="163">
        <v>30373</v>
      </c>
      <c r="W16" s="165">
        <f t="shared" si="11"/>
        <v>-8.1193090722086136E-2</v>
      </c>
      <c r="X16" s="164">
        <f t="shared" si="7"/>
        <v>1.351707767374366E-3</v>
      </c>
      <c r="Y16" s="162">
        <f t="shared" si="8"/>
        <v>-2684</v>
      </c>
      <c r="Z16" s="163">
        <f t="shared" si="9"/>
        <v>41</v>
      </c>
      <c r="AA16" s="164">
        <f t="shared" si="3"/>
        <v>2.8677310622869715E-2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36596</v>
      </c>
      <c r="R17" s="163">
        <v>32017</v>
      </c>
      <c r="S17" s="163">
        <v>12474</v>
      </c>
      <c r="T17" s="163">
        <v>45985</v>
      </c>
      <c r="U17" s="163">
        <v>38989</v>
      </c>
      <c r="V17" s="163">
        <v>41482</v>
      </c>
      <c r="W17" s="165">
        <f t="shared" si="11"/>
        <v>6.3941111595578137E-2</v>
      </c>
      <c r="X17" s="164">
        <f t="shared" si="7"/>
        <v>0.29562419964393927</v>
      </c>
      <c r="Y17" s="162">
        <f t="shared" si="8"/>
        <v>2493</v>
      </c>
      <c r="Z17" s="163">
        <f t="shared" si="9"/>
        <v>9465</v>
      </c>
      <c r="AA17" s="164">
        <f t="shared" si="3"/>
        <v>3.9166108032064051E-2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44570</v>
      </c>
      <c r="R18" s="163">
        <v>43966</v>
      </c>
      <c r="S18" s="163">
        <v>17179</v>
      </c>
      <c r="T18" s="163">
        <v>51744</v>
      </c>
      <c r="U18" s="163">
        <v>48389</v>
      </c>
      <c r="V18" s="163">
        <v>50092</v>
      </c>
      <c r="W18" s="165">
        <f t="shared" si="11"/>
        <v>3.5193949038004435E-2</v>
      </c>
      <c r="X18" s="164">
        <f t="shared" si="7"/>
        <v>0.13933494063594587</v>
      </c>
      <c r="Y18" s="162">
        <f t="shared" si="8"/>
        <v>1703</v>
      </c>
      <c r="Z18" s="163">
        <f t="shared" si="9"/>
        <v>6126</v>
      </c>
      <c r="AA18" s="164">
        <f t="shared" si="3"/>
        <v>4.7295421714048325E-2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15731</v>
      </c>
      <c r="R19" s="163">
        <v>18678</v>
      </c>
      <c r="S19" s="163">
        <v>9534</v>
      </c>
      <c r="T19" s="163">
        <v>12484</v>
      </c>
      <c r="U19" s="163">
        <v>13934</v>
      </c>
      <c r="V19" s="163">
        <v>13575</v>
      </c>
      <c r="W19" s="165">
        <f t="shared" si="11"/>
        <v>-2.5764317496770439E-2</v>
      </c>
      <c r="X19" s="164">
        <f t="shared" si="7"/>
        <v>-0.2732091230324446</v>
      </c>
      <c r="Y19" s="162">
        <f t="shared" si="8"/>
        <v>-359</v>
      </c>
      <c r="Z19" s="163">
        <f t="shared" si="9"/>
        <v>-5103</v>
      </c>
      <c r="AA19" s="164">
        <f t="shared" si="3"/>
        <v>1.2817123488145931E-2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18332</v>
      </c>
      <c r="R20" s="163">
        <v>15950</v>
      </c>
      <c r="S20" s="163">
        <v>11127</v>
      </c>
      <c r="T20" s="163">
        <v>7576</v>
      </c>
      <c r="U20" s="163">
        <v>12449</v>
      </c>
      <c r="V20" s="163">
        <v>11584</v>
      </c>
      <c r="W20" s="165">
        <f t="shared" si="11"/>
        <v>-6.948349265001208E-2</v>
      </c>
      <c r="X20" s="164">
        <f t="shared" si="7"/>
        <v>-0.27373040752351097</v>
      </c>
      <c r="Y20" s="162">
        <f t="shared" si="8"/>
        <v>-865</v>
      </c>
      <c r="Z20" s="163">
        <f t="shared" si="9"/>
        <v>-4366</v>
      </c>
      <c r="AA20" s="164">
        <f t="shared" si="3"/>
        <v>1.0937278709884528E-2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158243</v>
      </c>
      <c r="R21" s="169">
        <f t="shared" si="13"/>
        <v>164846</v>
      </c>
      <c r="S21" s="169">
        <f t="shared" si="13"/>
        <v>61259</v>
      </c>
      <c r="T21" s="169">
        <f t="shared" si="13"/>
        <v>176802</v>
      </c>
      <c r="U21" s="169">
        <f t="shared" si="13"/>
        <v>198095</v>
      </c>
      <c r="V21" s="169">
        <f t="shared" si="13"/>
        <v>219738</v>
      </c>
      <c r="W21" s="171">
        <f t="shared" si="11"/>
        <v>0.10925566016305299</v>
      </c>
      <c r="X21" s="170">
        <f t="shared" si="7"/>
        <v>0.33298957815172958</v>
      </c>
      <c r="Y21" s="168">
        <f>V21-U21</f>
        <v>21643</v>
      </c>
      <c r="Z21" s="169">
        <f t="shared" si="9"/>
        <v>54892</v>
      </c>
      <c r="AA21" s="170">
        <f t="shared" si="3"/>
        <v>0.20747028221275954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E81FB-7738-4E28-B770-869B616706A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44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252006</v>
      </c>
      <c r="R9" s="176">
        <f t="shared" ref="R9:V9" si="2">R10+R13</f>
        <v>274854</v>
      </c>
      <c r="S9" s="176">
        <f t="shared" si="2"/>
        <v>73233</v>
      </c>
      <c r="T9" s="176">
        <f t="shared" si="2"/>
        <v>167376</v>
      </c>
      <c r="U9" s="176">
        <f t="shared" si="2"/>
        <v>227273</v>
      </c>
      <c r="V9" s="176">
        <f t="shared" si="2"/>
        <v>241981</v>
      </c>
      <c r="W9" s="177">
        <f>IFERROR(V9/U9-1,"-")</f>
        <v>6.4715122341853171E-2</v>
      </c>
      <c r="X9" s="177">
        <f>IFERROR(V9/R9-1,"-")</f>
        <v>-0.119601679437083</v>
      </c>
      <c r="Y9" s="176">
        <f>V9-U9</f>
        <v>14708</v>
      </c>
      <c r="Z9" s="176">
        <f>V9-R9</f>
        <v>-32873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20516</v>
      </c>
      <c r="R10" s="158">
        <v>30687</v>
      </c>
      <c r="S10" s="158">
        <v>9174</v>
      </c>
      <c r="T10" s="158">
        <v>24852</v>
      </c>
      <c r="U10" s="158">
        <v>29030</v>
      </c>
      <c r="V10" s="158">
        <v>24469</v>
      </c>
      <c r="W10" s="160">
        <f>IFERROR(V10/U10-1,"-")</f>
        <v>-0.15711333103685843</v>
      </c>
      <c r="X10" s="159">
        <f t="shared" ref="X10:X21" si="7">IFERROR(V10/R10-1,"-")</f>
        <v>-0.20262651937302445</v>
      </c>
      <c r="Y10" s="157">
        <f t="shared" ref="Y10:Y20" si="8">V10-U10</f>
        <v>-4561</v>
      </c>
      <c r="Z10" s="158">
        <f t="shared" ref="Z10:Z21" si="9">V10-R10</f>
        <v>-6218</v>
      </c>
      <c r="AA10" s="159">
        <f t="shared" si="3"/>
        <v>0.10111950938296808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13457</v>
      </c>
      <c r="R11" s="163">
        <v>21743</v>
      </c>
      <c r="S11" s="163">
        <v>7768</v>
      </c>
      <c r="T11" s="163">
        <v>13777</v>
      </c>
      <c r="U11" s="163">
        <v>15572</v>
      </c>
      <c r="V11" s="163">
        <v>12569</v>
      </c>
      <c r="W11" s="165">
        <f>IFERROR(V11/U11-1,"-")</f>
        <v>-0.1928461340868225</v>
      </c>
      <c r="X11" s="164">
        <f t="shared" si="7"/>
        <v>-0.42192889665639521</v>
      </c>
      <c r="Y11" s="162">
        <f t="shared" si="8"/>
        <v>-3003</v>
      </c>
      <c r="Z11" s="163">
        <f t="shared" si="9"/>
        <v>-9174</v>
      </c>
      <c r="AA11" s="164">
        <f>V11/V$9</f>
        <v>5.1942094627264124E-2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7059</v>
      </c>
      <c r="R12" s="163">
        <v>8944</v>
      </c>
      <c r="S12" s="163">
        <v>1406</v>
      </c>
      <c r="T12" s="163">
        <v>11075</v>
      </c>
      <c r="U12" s="163">
        <v>13458</v>
      </c>
      <c r="V12" s="163">
        <v>11900</v>
      </c>
      <c r="W12" s="165">
        <f>IFERROR(V12/U12-1,"-")</f>
        <v>-0.11576757319066722</v>
      </c>
      <c r="X12" s="164">
        <f t="shared" si="7"/>
        <v>0.3305008944543828</v>
      </c>
      <c r="Y12" s="162">
        <f t="shared" si="8"/>
        <v>-1558</v>
      </c>
      <c r="Z12" s="163">
        <f t="shared" si="9"/>
        <v>2956</v>
      </c>
      <c r="AA12" s="164">
        <f t="shared" si="3"/>
        <v>4.917741475570396E-2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231490</v>
      </c>
      <c r="R13" s="158">
        <v>244167</v>
      </c>
      <c r="S13" s="158">
        <v>64059</v>
      </c>
      <c r="T13" s="158">
        <v>142524</v>
      </c>
      <c r="U13" s="158">
        <v>198243</v>
      </c>
      <c r="V13" s="158">
        <v>217512</v>
      </c>
      <c r="W13" s="160">
        <f>IFERROR(V13/U13-1,"-")</f>
        <v>9.7198892268579362E-2</v>
      </c>
      <c r="X13" s="159">
        <f t="shared" si="7"/>
        <v>-0.10916708646131545</v>
      </c>
      <c r="Y13" s="157">
        <f t="shared" si="8"/>
        <v>19269</v>
      </c>
      <c r="Z13" s="158">
        <f t="shared" si="9"/>
        <v>-26655</v>
      </c>
      <c r="AA13" s="159">
        <f t="shared" si="3"/>
        <v>0.8988804906170319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139916</v>
      </c>
      <c r="R14" s="163">
        <v>150706</v>
      </c>
      <c r="S14" s="163">
        <v>33816</v>
      </c>
      <c r="T14" s="163">
        <v>73399</v>
      </c>
      <c r="U14" s="163">
        <v>110988</v>
      </c>
      <c r="V14" s="163">
        <v>128936</v>
      </c>
      <c r="W14" s="165">
        <f t="shared" ref="W14:W21" si="11">IFERROR(V14/U14-1,"-")</f>
        <v>0.16171117598298923</v>
      </c>
      <c r="X14" s="164">
        <f t="shared" si="7"/>
        <v>-0.14445343914641751</v>
      </c>
      <c r="Y14" s="162">
        <f t="shared" si="8"/>
        <v>17948</v>
      </c>
      <c r="Z14" s="163">
        <f t="shared" si="9"/>
        <v>-21770</v>
      </c>
      <c r="AA14" s="164">
        <f t="shared" si="3"/>
        <v>0.53283522260012151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21675</v>
      </c>
      <c r="R15" s="163">
        <v>19342</v>
      </c>
      <c r="S15" s="163">
        <v>5923</v>
      </c>
      <c r="T15" s="163">
        <v>8808</v>
      </c>
      <c r="U15" s="163">
        <v>9895</v>
      </c>
      <c r="V15" s="163">
        <v>10675</v>
      </c>
      <c r="W15" s="165">
        <f t="shared" si="11"/>
        <v>7.8827690752905522E-2</v>
      </c>
      <c r="X15" s="164">
        <f t="shared" si="7"/>
        <v>-0.44809223451556202</v>
      </c>
      <c r="Y15" s="162">
        <f t="shared" si="8"/>
        <v>780</v>
      </c>
      <c r="Z15" s="163">
        <f t="shared" si="9"/>
        <v>-8667</v>
      </c>
      <c r="AA15" s="164">
        <f t="shared" si="3"/>
        <v>4.4115033824969729E-2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3854</v>
      </c>
      <c r="R16" s="163">
        <v>6269</v>
      </c>
      <c r="S16" s="163">
        <v>2158</v>
      </c>
      <c r="T16" s="163">
        <v>6805</v>
      </c>
      <c r="U16" s="163">
        <v>11309</v>
      </c>
      <c r="V16" s="163">
        <v>11521</v>
      </c>
      <c r="W16" s="165">
        <f t="shared" si="11"/>
        <v>1.8746131399770105E-2</v>
      </c>
      <c r="X16" s="164">
        <f t="shared" si="7"/>
        <v>0.83777316956452386</v>
      </c>
      <c r="Y16" s="162">
        <f t="shared" si="8"/>
        <v>212</v>
      </c>
      <c r="Z16" s="163">
        <f t="shared" si="9"/>
        <v>5252</v>
      </c>
      <c r="AA16" s="164">
        <f t="shared" si="3"/>
        <v>4.7611176084072719E-2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8503</v>
      </c>
      <c r="R17" s="163">
        <v>9304</v>
      </c>
      <c r="S17" s="163">
        <v>2522</v>
      </c>
      <c r="T17" s="163">
        <v>8425</v>
      </c>
      <c r="U17" s="163">
        <v>9240</v>
      </c>
      <c r="V17" s="163">
        <v>7186</v>
      </c>
      <c r="W17" s="165">
        <f t="shared" si="11"/>
        <v>-0.22229437229437232</v>
      </c>
      <c r="X17" s="164">
        <f t="shared" si="7"/>
        <v>-0.22764402407566642</v>
      </c>
      <c r="Y17" s="162">
        <f t="shared" si="8"/>
        <v>-2054</v>
      </c>
      <c r="Z17" s="163">
        <f t="shared" si="9"/>
        <v>-2118</v>
      </c>
      <c r="AA17" s="164">
        <f t="shared" si="3"/>
        <v>2.9696546423066274E-2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2983</v>
      </c>
      <c r="R18" s="163">
        <v>3450</v>
      </c>
      <c r="S18" s="163">
        <v>1390</v>
      </c>
      <c r="T18" s="163">
        <v>3371</v>
      </c>
      <c r="U18" s="163">
        <v>3584</v>
      </c>
      <c r="V18" s="163">
        <v>3566</v>
      </c>
      <c r="W18" s="165">
        <f t="shared" si="11"/>
        <v>-5.0223214285713969E-3</v>
      </c>
      <c r="X18" s="164">
        <f t="shared" si="7"/>
        <v>3.3623188405797144E-2</v>
      </c>
      <c r="Y18" s="162">
        <f t="shared" si="8"/>
        <v>-18</v>
      </c>
      <c r="Z18" s="163">
        <f t="shared" si="9"/>
        <v>116</v>
      </c>
      <c r="AA18" s="164">
        <f t="shared" si="3"/>
        <v>1.4736694203263893E-2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2386</v>
      </c>
      <c r="R19" s="163">
        <v>2894</v>
      </c>
      <c r="S19" s="163">
        <v>1994</v>
      </c>
      <c r="T19" s="163">
        <v>1597</v>
      </c>
      <c r="U19" s="163">
        <v>2466</v>
      </c>
      <c r="V19" s="163">
        <v>1894</v>
      </c>
      <c r="W19" s="165">
        <f t="shared" si="11"/>
        <v>-0.2319545823195458</v>
      </c>
      <c r="X19" s="164">
        <f t="shared" si="7"/>
        <v>-0.3455425017277125</v>
      </c>
      <c r="Y19" s="162">
        <f t="shared" si="8"/>
        <v>-572</v>
      </c>
      <c r="Z19" s="163">
        <f t="shared" si="9"/>
        <v>-1000</v>
      </c>
      <c r="AA19" s="164">
        <f t="shared" si="3"/>
        <v>7.8270608022943944E-3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3863</v>
      </c>
      <c r="R20" s="163">
        <v>3817</v>
      </c>
      <c r="S20" s="163">
        <v>1703</v>
      </c>
      <c r="T20" s="163">
        <v>898</v>
      </c>
      <c r="U20" s="163">
        <v>1987</v>
      </c>
      <c r="V20" s="163">
        <v>2214</v>
      </c>
      <c r="W20" s="165">
        <f t="shared" si="11"/>
        <v>0.11424257674886773</v>
      </c>
      <c r="X20" s="164">
        <f t="shared" si="7"/>
        <v>-0.41996332198061304</v>
      </c>
      <c r="Y20" s="162">
        <f t="shared" si="8"/>
        <v>227</v>
      </c>
      <c r="Z20" s="163">
        <f t="shared" si="9"/>
        <v>-1603</v>
      </c>
      <c r="AA20" s="164">
        <f t="shared" si="3"/>
        <v>9.1494786780780303E-3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48310</v>
      </c>
      <c r="R21" s="169">
        <f t="shared" si="13"/>
        <v>48385</v>
      </c>
      <c r="S21" s="169">
        <f t="shared" si="13"/>
        <v>14553</v>
      </c>
      <c r="T21" s="169">
        <f t="shared" si="13"/>
        <v>39221</v>
      </c>
      <c r="U21" s="169">
        <f t="shared" si="13"/>
        <v>48774</v>
      </c>
      <c r="V21" s="169">
        <f t="shared" si="13"/>
        <v>51520</v>
      </c>
      <c r="W21" s="171">
        <f t="shared" si="11"/>
        <v>5.6300487964899393E-2</v>
      </c>
      <c r="X21" s="170">
        <f t="shared" si="7"/>
        <v>6.4792807688333065E-2</v>
      </c>
      <c r="Y21" s="168">
        <f>V21-U21</f>
        <v>2746</v>
      </c>
      <c r="Z21" s="169">
        <f t="shared" si="9"/>
        <v>3135</v>
      </c>
      <c r="AA21" s="170">
        <f t="shared" si="3"/>
        <v>0.21290927800116538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8C20B-4896-4E0A-BB16-93D84522B6C1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03957-81BE-4ABA-A80E-DAA1848E7CF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6B095-E454-4213-8E4C-0C9177449E93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68" t="s">
        <v>44</v>
      </c>
      <c r="C7" s="271" t="s">
        <v>8</v>
      </c>
      <c r="D7" s="15" t="s">
        <v>30</v>
      </c>
      <c r="E7" s="16">
        <v>164814</v>
      </c>
      <c r="F7" s="16">
        <v>118184</v>
      </c>
      <c r="G7" s="16">
        <v>164674</v>
      </c>
      <c r="H7" s="16">
        <v>166974</v>
      </c>
      <c r="I7" s="16">
        <v>175399</v>
      </c>
      <c r="J7" s="17">
        <f>I7/H7-1</f>
        <v>5.0456957370608624E-2</v>
      </c>
      <c r="K7" s="16">
        <f>I7-H7</f>
        <v>8425</v>
      </c>
      <c r="L7" s="17">
        <f>I7/E7-1</f>
        <v>6.4223913017098067E-2</v>
      </c>
      <c r="M7" s="16">
        <f>I7-E7</f>
        <v>10585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127392</v>
      </c>
      <c r="F8" s="20">
        <v>100580</v>
      </c>
      <c r="G8" s="20">
        <v>138022</v>
      </c>
      <c r="H8" s="20">
        <v>134916</v>
      </c>
      <c r="I8" s="20">
        <v>143446</v>
      </c>
      <c r="J8" s="21">
        <f t="shared" ref="J8:J20" si="0">I8/H8-1</f>
        <v>6.3224524889560874E-2</v>
      </c>
      <c r="K8" s="20">
        <f t="shared" ref="K8:K17" si="1">I8-H8</f>
        <v>8530</v>
      </c>
      <c r="L8" s="21">
        <f t="shared" ref="L8:L20" si="2">I8/E8-1</f>
        <v>0.12602047224315505</v>
      </c>
      <c r="M8" s="20">
        <f t="shared" ref="M8:M17" si="3">I8-E8</f>
        <v>16054</v>
      </c>
      <c r="N8" s="22">
        <f>I8/$I$7</f>
        <v>0.81782678350503712</v>
      </c>
    </row>
    <row r="9" spans="2:14" x14ac:dyDescent="0.25">
      <c r="B9" s="269"/>
      <c r="C9" s="273"/>
      <c r="D9" s="23" t="s">
        <v>32</v>
      </c>
      <c r="E9" s="24">
        <v>37422</v>
      </c>
      <c r="F9" s="24">
        <v>17604</v>
      </c>
      <c r="G9" s="24">
        <v>26652</v>
      </c>
      <c r="H9" s="24">
        <v>32058</v>
      </c>
      <c r="I9" s="24">
        <v>31953</v>
      </c>
      <c r="J9" s="25">
        <f>IFERROR(I9/H9-1,"-")</f>
        <v>-3.2753134942915541E-3</v>
      </c>
      <c r="K9" s="24">
        <f>IFERROR(I9-H9,"-")</f>
        <v>-105</v>
      </c>
      <c r="L9" s="25">
        <f>IFERROR(I9/E9-1,"-")</f>
        <v>-0.14614397947731284</v>
      </c>
      <c r="M9" s="24">
        <f>IFERROR(I9-E9,"-")</f>
        <v>-5469</v>
      </c>
      <c r="N9" s="25">
        <f>IFERROR(I9/$I$7,"-")</f>
        <v>0.1821732164949629</v>
      </c>
    </row>
    <row r="10" spans="2:14" x14ac:dyDescent="0.25">
      <c r="B10" s="269"/>
      <c r="C10" s="274" t="s">
        <v>33</v>
      </c>
      <c r="D10" s="26" t="s">
        <v>30</v>
      </c>
      <c r="E10" s="27">
        <v>199935</v>
      </c>
      <c r="F10" s="27">
        <v>135673</v>
      </c>
      <c r="G10" s="27">
        <v>198300</v>
      </c>
      <c r="H10" s="27">
        <v>203132</v>
      </c>
      <c r="I10" s="27">
        <v>210914</v>
      </c>
      <c r="J10" s="28">
        <f t="shared" si="0"/>
        <v>3.8310064391627208E-2</v>
      </c>
      <c r="K10" s="27">
        <f t="shared" si="1"/>
        <v>7782</v>
      </c>
      <c r="L10" s="28">
        <f t="shared" si="2"/>
        <v>5.491284667516938E-2</v>
      </c>
      <c r="M10" s="27">
        <f t="shared" si="3"/>
        <v>10979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153865</v>
      </c>
      <c r="F11" s="29">
        <v>115352</v>
      </c>
      <c r="G11" s="29">
        <v>165459</v>
      </c>
      <c r="H11" s="29">
        <v>163712</v>
      </c>
      <c r="I11" s="29">
        <v>171420</v>
      </c>
      <c r="J11" s="30">
        <f t="shared" si="0"/>
        <v>4.7082681782642632E-2</v>
      </c>
      <c r="K11" s="29">
        <f t="shared" si="1"/>
        <v>7708</v>
      </c>
      <c r="L11" s="30">
        <f t="shared" si="2"/>
        <v>0.11409352354336599</v>
      </c>
      <c r="M11" s="29">
        <f t="shared" si="3"/>
        <v>17555</v>
      </c>
      <c r="N11" s="31">
        <f>I11/$I$10</f>
        <v>0.81274832396142505</v>
      </c>
    </row>
    <row r="12" spans="2:14" x14ac:dyDescent="0.25">
      <c r="B12" s="269"/>
      <c r="C12" s="276"/>
      <c r="D12" s="32" t="s">
        <v>32</v>
      </c>
      <c r="E12" s="33">
        <v>46070</v>
      </c>
      <c r="F12" s="33">
        <v>20321</v>
      </c>
      <c r="G12" s="33">
        <v>32841</v>
      </c>
      <c r="H12" s="33">
        <v>39420</v>
      </c>
      <c r="I12" s="33">
        <v>39494</v>
      </c>
      <c r="J12" s="34">
        <f>IFERROR(I12/H12-1,"-")</f>
        <v>1.8772196854388579E-3</v>
      </c>
      <c r="K12" s="33">
        <f>IFERROR(I12-H12,"-")</f>
        <v>74</v>
      </c>
      <c r="L12" s="34">
        <f>IFERROR(I12/E12-1,"-")</f>
        <v>-0.14273930974603866</v>
      </c>
      <c r="M12" s="33">
        <f>IFERROR(I12-E12,"-")</f>
        <v>-6576</v>
      </c>
      <c r="N12" s="34">
        <f>IFERROR(I12/$I$10,"-")</f>
        <v>0.18725167603857495</v>
      </c>
    </row>
    <row r="13" spans="2:14" x14ac:dyDescent="0.25">
      <c r="B13" s="269"/>
      <c r="C13" s="271" t="s">
        <v>21</v>
      </c>
      <c r="D13" s="15" t="s">
        <v>30</v>
      </c>
      <c r="E13" s="16">
        <v>1271850</v>
      </c>
      <c r="F13" s="16">
        <v>796040</v>
      </c>
      <c r="G13" s="16">
        <v>1241553</v>
      </c>
      <c r="H13" s="16">
        <v>1271908</v>
      </c>
      <c r="I13" s="16">
        <v>1304294</v>
      </c>
      <c r="J13" s="17">
        <f t="shared" si="0"/>
        <v>2.5462533453677549E-2</v>
      </c>
      <c r="K13" s="16">
        <f t="shared" si="1"/>
        <v>32386</v>
      </c>
      <c r="L13" s="17">
        <f t="shared" si="2"/>
        <v>2.550929748004882E-2</v>
      </c>
      <c r="M13" s="16">
        <f t="shared" si="3"/>
        <v>32444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963606</v>
      </c>
      <c r="F14" s="20">
        <v>677761</v>
      </c>
      <c r="G14" s="20">
        <v>1027589</v>
      </c>
      <c r="H14" s="20">
        <v>1013397</v>
      </c>
      <c r="I14" s="20">
        <v>1040296</v>
      </c>
      <c r="J14" s="21">
        <f t="shared" si="0"/>
        <v>2.6543398095711712E-2</v>
      </c>
      <c r="K14" s="20">
        <f t="shared" si="1"/>
        <v>26899</v>
      </c>
      <c r="L14" s="21">
        <f t="shared" si="2"/>
        <v>7.9586469988771391E-2</v>
      </c>
      <c r="M14" s="20">
        <f t="shared" si="3"/>
        <v>76690</v>
      </c>
      <c r="N14" s="22">
        <f>I14/$I$13</f>
        <v>0.79759318067858931</v>
      </c>
    </row>
    <row r="15" spans="2:14" x14ac:dyDescent="0.25">
      <c r="B15" s="269"/>
      <c r="C15" s="273"/>
      <c r="D15" s="23" t="s">
        <v>32</v>
      </c>
      <c r="E15" s="24">
        <v>308244</v>
      </c>
      <c r="F15" s="24">
        <v>118279</v>
      </c>
      <c r="G15" s="24">
        <v>213964</v>
      </c>
      <c r="H15" s="24">
        <v>258511</v>
      </c>
      <c r="I15" s="24">
        <v>263998</v>
      </c>
      <c r="J15" s="25">
        <f>IFERROR(I15/H15-1,"-")</f>
        <v>2.12254024006715E-2</v>
      </c>
      <c r="K15" s="24">
        <f>IFERROR(I15-H15,"-")</f>
        <v>5487</v>
      </c>
      <c r="L15" s="25">
        <f>IFERROR(I15/E15-1,"-")</f>
        <v>-0.14354212896276974</v>
      </c>
      <c r="M15" s="24">
        <f>IFERROR(I15-E15,"-")</f>
        <v>-44246</v>
      </c>
      <c r="N15" s="25">
        <f>IFERROR(I15/$I$13,"-")</f>
        <v>0.20240681932141066</v>
      </c>
    </row>
    <row r="16" spans="2:14" x14ac:dyDescent="0.25">
      <c r="B16" s="269"/>
      <c r="C16" s="274" t="s">
        <v>22</v>
      </c>
      <c r="D16" s="26" t="s">
        <v>30</v>
      </c>
      <c r="E16" s="35">
        <v>7.7168808475008195</v>
      </c>
      <c r="F16" s="35">
        <v>6.7355987274081093</v>
      </c>
      <c r="G16" s="35">
        <v>7.5394597811433499</v>
      </c>
      <c r="H16" s="35">
        <v>7.6174015116125862</v>
      </c>
      <c r="I16" s="35">
        <v>7.4361541399893953</v>
      </c>
      <c r="J16" s="36">
        <f t="shared" si="0"/>
        <v>-2.379385822670399E-2</v>
      </c>
      <c r="K16" s="37">
        <f t="shared" si="1"/>
        <v>-0.18124737162319082</v>
      </c>
      <c r="L16" s="36">
        <f t="shared" si="2"/>
        <v>-3.637826125076693E-2</v>
      </c>
      <c r="M16" s="37">
        <f t="shared" si="3"/>
        <v>-0.28072670751142415</v>
      </c>
      <c r="N16" s="38"/>
    </row>
    <row r="17" spans="2:14" x14ac:dyDescent="0.25">
      <c r="B17" s="269"/>
      <c r="C17" s="275"/>
      <c r="D17" s="4" t="s">
        <v>31</v>
      </c>
      <c r="E17" s="39">
        <f>E14/E8</f>
        <v>7.5641013564431043</v>
      </c>
      <c r="F17" s="39">
        <f t="shared" ref="F17:I17" si="4">F14/F8</f>
        <v>6.7385265460330084</v>
      </c>
      <c r="G17" s="39">
        <f t="shared" si="4"/>
        <v>7.4451101998232163</v>
      </c>
      <c r="H17" s="39">
        <f t="shared" si="4"/>
        <v>7.5113181535177445</v>
      </c>
      <c r="I17" s="39">
        <f t="shared" si="4"/>
        <v>7.2521785201399833</v>
      </c>
      <c r="J17" s="40">
        <f t="shared" si="0"/>
        <v>-3.4499887780202632E-2</v>
      </c>
      <c r="K17" s="41">
        <f t="shared" si="1"/>
        <v>-0.25913963337776114</v>
      </c>
      <c r="L17" s="40">
        <f t="shared" si="2"/>
        <v>-4.1237262908623618E-2</v>
      </c>
      <c r="M17" s="41">
        <f t="shared" si="3"/>
        <v>-0.31192283630312101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8.23697290363957</v>
      </c>
      <c r="F18" s="43">
        <f t="shared" ref="F18:I18" si="5">IFERROR(F15/F9,"-")</f>
        <v>6.7188707112019994</v>
      </c>
      <c r="G18" s="43">
        <f t="shared" si="5"/>
        <v>8.0280654359897952</v>
      </c>
      <c r="H18" s="43">
        <f t="shared" si="5"/>
        <v>8.0638530164077604</v>
      </c>
      <c r="I18" s="43">
        <f t="shared" si="5"/>
        <v>8.262072418865209</v>
      </c>
      <c r="J18" s="34">
        <f>IFERROR(I18/H18-1,"-")</f>
        <v>2.4581227119855109E-2</v>
      </c>
      <c r="K18" s="33">
        <f>IFERROR(I18-H18,"-")</f>
        <v>0.19821940245744862</v>
      </c>
      <c r="L18" s="34">
        <f>IFERROR(I18/E18-1,"-")</f>
        <v>3.0471771024702665E-3</v>
      </c>
      <c r="M18" s="33">
        <f>IFERROR(I18-E18,"-")</f>
        <v>2.5099515225639024E-2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0.86730000000000007</v>
      </c>
      <c r="F19" s="18">
        <v>0.68180000000000007</v>
      </c>
      <c r="G19" s="18">
        <v>0.90879999999999994</v>
      </c>
      <c r="H19" s="18">
        <v>0.91400000000000003</v>
      </c>
      <c r="I19" s="18">
        <v>0.90689999999999993</v>
      </c>
      <c r="J19" s="17">
        <f t="shared" si="0"/>
        <v>-7.7680525164115499E-3</v>
      </c>
      <c r="K19" s="44">
        <f>(I19-H19)*100</f>
        <v>-0.71000000000001062</v>
      </c>
      <c r="L19" s="17">
        <f t="shared" si="2"/>
        <v>4.5658941542718656E-2</v>
      </c>
      <c r="M19" s="44">
        <f>(I19-E19)*100</f>
        <v>3.9599999999999858</v>
      </c>
      <c r="N19" s="18"/>
    </row>
    <row r="20" spans="2:14" x14ac:dyDescent="0.25">
      <c r="B20" s="269"/>
      <c r="C20" s="278"/>
      <c r="D20" s="19" t="s">
        <v>31</v>
      </c>
      <c r="E20" s="22">
        <v>0.89980000000000004</v>
      </c>
      <c r="F20" s="22">
        <v>0.71930000000000005</v>
      </c>
      <c r="G20" s="22">
        <v>0.96599999999999997</v>
      </c>
      <c r="H20" s="22">
        <v>0.95979999999999999</v>
      </c>
      <c r="I20" s="22">
        <v>0.95860000000000001</v>
      </c>
      <c r="J20" s="21">
        <f t="shared" si="0"/>
        <v>-1.2502604709314635E-3</v>
      </c>
      <c r="K20" s="45">
        <f>(I20-H20)*100</f>
        <v>-0.11999999999999789</v>
      </c>
      <c r="L20" s="21">
        <f t="shared" si="2"/>
        <v>6.5347855078906392E-2</v>
      </c>
      <c r="M20" s="45">
        <f>(I20-E20)*100</f>
        <v>5.8799999999999963</v>
      </c>
      <c r="N20" s="22"/>
    </row>
    <row r="21" spans="2:14" x14ac:dyDescent="0.25">
      <c r="B21" s="269"/>
      <c r="C21" s="279"/>
      <c r="D21" s="23" t="s">
        <v>32</v>
      </c>
      <c r="E21" s="25">
        <v>0.77939999999999998</v>
      </c>
      <c r="F21" s="25">
        <v>0.52500000000000002</v>
      </c>
      <c r="G21" s="25">
        <v>0.70750000000000002</v>
      </c>
      <c r="H21" s="25">
        <v>0.76980000000000004</v>
      </c>
      <c r="I21" s="25">
        <v>0.74790000000000001</v>
      </c>
      <c r="J21" s="25">
        <f>IFERROR(I21/H21-1,"-")</f>
        <v>-2.8448947778643818E-2</v>
      </c>
      <c r="K21" s="24">
        <f>IFERROR(I21-H21,"-")</f>
        <v>-2.1900000000000031E-2</v>
      </c>
      <c r="L21" s="25">
        <f>IFERROR(I21/E21-1,"-")</f>
        <v>-4.0415704387990692E-2</v>
      </c>
      <c r="M21" s="24">
        <f>IFERROR(I21-E21,"-")</f>
        <v>-3.1499999999999972E-2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47303</v>
      </c>
      <c r="F22" s="27">
        <v>37662</v>
      </c>
      <c r="G22" s="27">
        <v>44069</v>
      </c>
      <c r="H22" s="27">
        <v>44891</v>
      </c>
      <c r="I22" s="27">
        <v>46395</v>
      </c>
      <c r="J22" s="36">
        <f>I22/H22-1</f>
        <v>3.3503374841282296E-2</v>
      </c>
      <c r="K22" s="27">
        <f>I22-H22</f>
        <v>1504</v>
      </c>
      <c r="L22" s="36">
        <f>I22/E22-1</f>
        <v>-1.9195399868930041E-2</v>
      </c>
      <c r="M22" s="27">
        <f>I22-E22</f>
        <v>-908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34545</v>
      </c>
      <c r="F23" s="29">
        <v>30395</v>
      </c>
      <c r="G23" s="29">
        <v>34314</v>
      </c>
      <c r="H23" s="29">
        <v>34058</v>
      </c>
      <c r="I23" s="29">
        <v>35008</v>
      </c>
      <c r="J23" s="40">
        <f>I23/H23-1</f>
        <v>2.7893593282048323E-2</v>
      </c>
      <c r="K23" s="29">
        <f>I23-H23</f>
        <v>950</v>
      </c>
      <c r="L23" s="40">
        <f>I23/E23-1</f>
        <v>1.3402807931683247E-2</v>
      </c>
      <c r="M23" s="29">
        <f>I23-E23</f>
        <v>463</v>
      </c>
      <c r="N23" s="42">
        <f>I23/$I$22</f>
        <v>0.75456406940403065</v>
      </c>
    </row>
    <row r="24" spans="2:14" x14ac:dyDescent="0.25">
      <c r="B24" s="270"/>
      <c r="C24" s="282"/>
      <c r="D24" s="32" t="s">
        <v>32</v>
      </c>
      <c r="E24" s="33">
        <v>12758</v>
      </c>
      <c r="F24" s="33">
        <v>7267</v>
      </c>
      <c r="G24" s="33">
        <v>9755</v>
      </c>
      <c r="H24" s="33">
        <v>10833</v>
      </c>
      <c r="I24" s="33">
        <v>11387</v>
      </c>
      <c r="J24" s="34">
        <f>IFERROR(I24/H24-1,"-")</f>
        <v>5.1140035078002466E-2</v>
      </c>
      <c r="K24" s="33">
        <f>IFERROR(I24-H24,"-")</f>
        <v>554</v>
      </c>
      <c r="L24" s="34">
        <f>IFERROR(I24/E24-1,"-")</f>
        <v>-0.10746198463709045</v>
      </c>
      <c r="M24" s="33">
        <f>IFERROR(I24-E24,"-")</f>
        <v>-1371</v>
      </c>
      <c r="N24" s="34">
        <f>IFERROR(I24/$I$22,"-")</f>
        <v>0.24543593059596938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68" t="s">
        <v>44</v>
      </c>
      <c r="C32" s="271" t="s">
        <v>8</v>
      </c>
      <c r="D32" s="15" t="s">
        <v>30</v>
      </c>
      <c r="E32" s="49">
        <v>1190064</v>
      </c>
      <c r="F32" s="49">
        <v>400181</v>
      </c>
      <c r="G32" s="49">
        <v>1157727</v>
      </c>
      <c r="H32" s="49">
        <v>1246990</v>
      </c>
      <c r="I32" s="49">
        <v>1301111</v>
      </c>
      <c r="J32" s="17">
        <f>I32/H32-1</f>
        <v>4.3401310355335676E-2</v>
      </c>
      <c r="K32" s="16">
        <f>I32-H32</f>
        <v>54121</v>
      </c>
      <c r="L32" s="17">
        <f>I32/E32-1</f>
        <v>9.3311788273571894E-2</v>
      </c>
      <c r="M32" s="16">
        <f>I32-E32</f>
        <v>111047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915210</v>
      </c>
      <c r="F33" s="50">
        <v>332691</v>
      </c>
      <c r="G33" s="50">
        <v>990351</v>
      </c>
      <c r="H33" s="50">
        <v>1019717</v>
      </c>
      <c r="I33" s="50">
        <v>1059130</v>
      </c>
      <c r="J33" s="21">
        <f t="shared" ref="J33:J45" si="6">I33/H33-1</f>
        <v>3.8650919814026796E-2</v>
      </c>
      <c r="K33" s="20">
        <f t="shared" ref="K33:K42" si="7">I33-H33</f>
        <v>39413</v>
      </c>
      <c r="L33" s="21">
        <f t="shared" ref="L33:L45" si="8">I33/E33-1</f>
        <v>0.15725352651304081</v>
      </c>
      <c r="M33" s="20">
        <f t="shared" ref="M33:M42" si="9">I33-E33</f>
        <v>143920</v>
      </c>
      <c r="N33" s="22">
        <f>I33/$I$32</f>
        <v>0.81401971084711455</v>
      </c>
    </row>
    <row r="34" spans="1:14" x14ac:dyDescent="0.25">
      <c r="B34" s="269"/>
      <c r="C34" s="273"/>
      <c r="D34" s="23" t="s">
        <v>32</v>
      </c>
      <c r="E34" s="24">
        <v>274854</v>
      </c>
      <c r="F34" s="24">
        <v>67490</v>
      </c>
      <c r="G34" s="24">
        <v>167376</v>
      </c>
      <c r="H34" s="24">
        <v>227273</v>
      </c>
      <c r="I34" s="24">
        <v>241981</v>
      </c>
      <c r="J34" s="25">
        <f>IFERROR(I34/H34-1,"-")</f>
        <v>6.4715122341853171E-2</v>
      </c>
      <c r="K34" s="24">
        <f>IFERROR(I34-H34,"-")</f>
        <v>14708</v>
      </c>
      <c r="L34" s="25">
        <f>IFERROR(I34/E34-1,"-")</f>
        <v>-0.119601679437083</v>
      </c>
      <c r="M34" s="24">
        <f>IFERROR(I34-E34,"-")</f>
        <v>-32873</v>
      </c>
      <c r="N34" s="25">
        <f>IFERROR(I34/I32,"-")</f>
        <v>0.1859802891528855</v>
      </c>
    </row>
    <row r="35" spans="1:14" x14ac:dyDescent="0.25">
      <c r="B35" s="269"/>
      <c r="C35" s="274" t="s">
        <v>33</v>
      </c>
      <c r="D35" s="26" t="s">
        <v>30</v>
      </c>
      <c r="E35" s="51">
        <v>1436210</v>
      </c>
      <c r="F35" s="51">
        <v>453494</v>
      </c>
      <c r="G35" s="51">
        <v>1387341</v>
      </c>
      <c r="H35" s="51">
        <v>1502826</v>
      </c>
      <c r="I35" s="51">
        <v>1565928</v>
      </c>
      <c r="J35" s="28">
        <f t="shared" si="6"/>
        <v>4.1988892925727939E-2</v>
      </c>
      <c r="K35" s="27">
        <f t="shared" si="7"/>
        <v>63102</v>
      </c>
      <c r="L35" s="28">
        <f t="shared" si="8"/>
        <v>9.0319660773842347E-2</v>
      </c>
      <c r="M35" s="27">
        <f t="shared" si="9"/>
        <v>129718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1105140</v>
      </c>
      <c r="F36" s="52">
        <v>376696</v>
      </c>
      <c r="G36" s="52">
        <v>1182187</v>
      </c>
      <c r="H36" s="52">
        <v>1226046</v>
      </c>
      <c r="I36" s="52">
        <v>1270932</v>
      </c>
      <c r="J36" s="30">
        <f t="shared" si="6"/>
        <v>3.6610371878379677E-2</v>
      </c>
      <c r="K36" s="29">
        <f t="shared" si="7"/>
        <v>44886</v>
      </c>
      <c r="L36" s="30">
        <f t="shared" si="8"/>
        <v>0.15001900211737884</v>
      </c>
      <c r="M36" s="29">
        <f t="shared" si="9"/>
        <v>165792</v>
      </c>
      <c r="N36" s="31">
        <f>I36/$I$35</f>
        <v>0.81161585973301453</v>
      </c>
    </row>
    <row r="37" spans="1:14" x14ac:dyDescent="0.25">
      <c r="B37" s="269"/>
      <c r="C37" s="276"/>
      <c r="D37" s="32" t="s">
        <v>32</v>
      </c>
      <c r="E37" s="33">
        <v>331070</v>
      </c>
      <c r="F37" s="33">
        <v>76798</v>
      </c>
      <c r="G37" s="33">
        <v>205154</v>
      </c>
      <c r="H37" s="33">
        <v>276780</v>
      </c>
      <c r="I37" s="33">
        <v>294996</v>
      </c>
      <c r="J37" s="34">
        <f>IFERROR(I37/H37-1,"-")</f>
        <v>6.5814003902016083E-2</v>
      </c>
      <c r="K37" s="33">
        <f>IFERROR(I37-H37,"-")</f>
        <v>18216</v>
      </c>
      <c r="L37" s="34">
        <f>IFERROR(I37/E37-1,"-")</f>
        <v>-0.1089618509680732</v>
      </c>
      <c r="M37" s="33">
        <f>IFERROR(I37-E37,"-")</f>
        <v>-36074</v>
      </c>
      <c r="N37" s="34">
        <f>IFERROR(I37/I35,"-")</f>
        <v>0.18838414026698547</v>
      </c>
    </row>
    <row r="38" spans="1:14" x14ac:dyDescent="0.25">
      <c r="B38" s="269"/>
      <c r="C38" s="271" t="s">
        <v>21</v>
      </c>
      <c r="D38" s="15" t="s">
        <v>30</v>
      </c>
      <c r="E38" s="49">
        <v>8787046</v>
      </c>
      <c r="F38" s="49">
        <v>2291426</v>
      </c>
      <c r="G38" s="49">
        <v>8320045</v>
      </c>
      <c r="H38" s="49">
        <v>8974624</v>
      </c>
      <c r="I38" s="49">
        <v>9249706</v>
      </c>
      <c r="J38" s="17">
        <f t="shared" si="6"/>
        <v>3.0651089115265373E-2</v>
      </c>
      <c r="K38" s="16">
        <f t="shared" si="7"/>
        <v>275082</v>
      </c>
      <c r="L38" s="17">
        <f t="shared" si="8"/>
        <v>5.2652506883428263E-2</v>
      </c>
      <c r="M38" s="16">
        <f t="shared" si="9"/>
        <v>462660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6733526</v>
      </c>
      <c r="F39" s="50">
        <v>1913102</v>
      </c>
      <c r="G39" s="50">
        <v>6965981</v>
      </c>
      <c r="H39" s="50">
        <v>7255513</v>
      </c>
      <c r="I39" s="50">
        <v>7424453</v>
      </c>
      <c r="J39" s="21">
        <f t="shared" si="6"/>
        <v>2.3284363214565174E-2</v>
      </c>
      <c r="K39" s="20">
        <f t="shared" si="7"/>
        <v>168940</v>
      </c>
      <c r="L39" s="21">
        <f t="shared" si="8"/>
        <v>0.10260998472419947</v>
      </c>
      <c r="M39" s="20">
        <f t="shared" si="9"/>
        <v>690927</v>
      </c>
      <c r="N39" s="22">
        <f>I39/$I$38</f>
        <v>0.802669079428038</v>
      </c>
    </row>
    <row r="40" spans="1:14" x14ac:dyDescent="0.25">
      <c r="B40" s="269"/>
      <c r="C40" s="273"/>
      <c r="D40" s="23" t="s">
        <v>32</v>
      </c>
      <c r="E40" s="24">
        <v>2053520</v>
      </c>
      <c r="F40" s="24">
        <v>378324</v>
      </c>
      <c r="G40" s="24">
        <v>1354064</v>
      </c>
      <c r="H40" s="24">
        <v>1719111</v>
      </c>
      <c r="I40" s="24">
        <v>1825253</v>
      </c>
      <c r="J40" s="25">
        <f>IFERROR(I40/H40-1,"-")</f>
        <v>6.1742377310132879E-2</v>
      </c>
      <c r="K40" s="24">
        <f>IFERROR(I40-H40,"-")</f>
        <v>106142</v>
      </c>
      <c r="L40" s="25">
        <f>IFERROR(I40/E40-1,"-")</f>
        <v>-0.1111588881530251</v>
      </c>
      <c r="M40" s="24">
        <f>IFERROR(I40-E40,"-")</f>
        <v>-228267</v>
      </c>
      <c r="N40" s="25">
        <f>IFERROR(I40/I38,"-")</f>
        <v>0.19733092057196197</v>
      </c>
    </row>
    <row r="41" spans="1:14" x14ac:dyDescent="0.25">
      <c r="B41" s="269"/>
      <c r="C41" s="274" t="s">
        <v>22</v>
      </c>
      <c r="D41" s="26" t="s">
        <v>30</v>
      </c>
      <c r="E41" s="53">
        <v>7.3836751636886753</v>
      </c>
      <c r="F41" s="53">
        <v>5.7259739967664629</v>
      </c>
      <c r="G41" s="53">
        <v>7.1865344766080428</v>
      </c>
      <c r="H41" s="53">
        <v>7.1970296473909174</v>
      </c>
      <c r="I41" s="53">
        <v>7.1090829298960658</v>
      </c>
      <c r="J41" s="36">
        <f t="shared" si="6"/>
        <v>-1.2219863166290312E-2</v>
      </c>
      <c r="K41" s="37">
        <f t="shared" si="7"/>
        <v>-8.7946717494851612E-2</v>
      </c>
      <c r="L41" s="36">
        <f t="shared" si="8"/>
        <v>-3.718909996785813E-2</v>
      </c>
      <c r="M41" s="37">
        <f t="shared" si="9"/>
        <v>-0.27459223379260944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7.3573562351809967</v>
      </c>
      <c r="F42" s="54">
        <f t="shared" si="10"/>
        <v>5.7503869957407927</v>
      </c>
      <c r="G42" s="54">
        <f t="shared" si="10"/>
        <v>7.0338506246775134</v>
      </c>
      <c r="H42" s="54">
        <f t="shared" si="10"/>
        <v>7.115222164580957</v>
      </c>
      <c r="I42" s="54">
        <f t="shared" si="10"/>
        <v>7.0099543965330033</v>
      </c>
      <c r="J42" s="40">
        <f t="shared" si="6"/>
        <v>-1.4794726800235192E-2</v>
      </c>
      <c r="K42" s="41">
        <f t="shared" si="7"/>
        <v>-0.10526776804795368</v>
      </c>
      <c r="L42" s="40">
        <f t="shared" si="8"/>
        <v>-4.7218297924301433E-2</v>
      </c>
      <c r="M42" s="41">
        <f t="shared" si="9"/>
        <v>-0.34740183864799334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7.4713120420295862</v>
      </c>
      <c r="F43" s="43">
        <f t="shared" ref="F43:I43" si="11">IFERROR(F40/F34,"-")</f>
        <v>5.6056304637724104</v>
      </c>
      <c r="G43" s="43">
        <f t="shared" si="11"/>
        <v>8.0899531593537901</v>
      </c>
      <c r="H43" s="43">
        <f t="shared" si="11"/>
        <v>7.5640793231048127</v>
      </c>
      <c r="I43" s="43">
        <f t="shared" si="11"/>
        <v>7.5429599844615902</v>
      </c>
      <c r="J43" s="34">
        <f>IFERROR(I43/H43-1,"-")</f>
        <v>-2.7920567383148409E-3</v>
      </c>
      <c r="K43" s="33">
        <f>IFERROR(I43-H43,"-")</f>
        <v>-2.1119338643222463E-2</v>
      </c>
      <c r="L43" s="34">
        <f>IFERROR(I43/E43-1,"-")</f>
        <v>9.5897403332843023E-3</v>
      </c>
      <c r="M43" s="33">
        <f>IFERROR(I43-E43,"-")</f>
        <v>7.1647942432004008E-2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0.77993433922767819</v>
      </c>
      <c r="F44" s="57">
        <v>0.38983533837490153</v>
      </c>
      <c r="G44" s="57">
        <v>0.77783927328515179</v>
      </c>
      <c r="H44" s="57">
        <v>0.80989669346160831</v>
      </c>
      <c r="I44" s="57">
        <v>0.81771161303206763</v>
      </c>
      <c r="J44" s="57">
        <f t="shared" si="6"/>
        <v>9.6492795112637086E-3</v>
      </c>
      <c r="K44" s="44">
        <f>(I44-H44)*100</f>
        <v>0.78149195704593222</v>
      </c>
      <c r="L44" s="17">
        <f t="shared" si="8"/>
        <v>4.8436479719303094E-2</v>
      </c>
      <c r="M44" s="44">
        <f>(I44-E44)*100</f>
        <v>3.7777273804389444</v>
      </c>
      <c r="N44" s="18"/>
    </row>
    <row r="45" spans="1:14" x14ac:dyDescent="0.25">
      <c r="B45" s="269"/>
      <c r="C45" s="278"/>
      <c r="D45" s="19" t="s">
        <v>31</v>
      </c>
      <c r="E45" s="58">
        <v>0.81915019410871059</v>
      </c>
      <c r="F45" s="58">
        <v>0.4300678989976558</v>
      </c>
      <c r="G45" s="58">
        <v>0.82104466018959743</v>
      </c>
      <c r="H45" s="58">
        <v>0.86276840248231423</v>
      </c>
      <c r="I45" s="58">
        <v>0.86581986937693112</v>
      </c>
      <c r="J45" s="58">
        <f t="shared" si="6"/>
        <v>3.5368320001489817E-3</v>
      </c>
      <c r="K45" s="45">
        <f>(I45-H45)*100</f>
        <v>0.30514668946168833</v>
      </c>
      <c r="L45" s="21">
        <f t="shared" si="8"/>
        <v>5.6973282316071794E-2</v>
      </c>
      <c r="M45" s="45">
        <f>(I45-E45)*100</f>
        <v>4.6669675268220523</v>
      </c>
      <c r="N45" s="22"/>
    </row>
    <row r="46" spans="1:14" x14ac:dyDescent="0.25">
      <c r="B46" s="269"/>
      <c r="C46" s="279"/>
      <c r="D46" s="23" t="s">
        <v>32</v>
      </c>
      <c r="E46" s="59">
        <v>0.67411274692606271</v>
      </c>
      <c r="F46" s="59">
        <v>0.2646434814603924</v>
      </c>
      <c r="G46" s="59">
        <v>0.61212667801353038</v>
      </c>
      <c r="H46" s="59">
        <v>0.64347041350130108</v>
      </c>
      <c r="I46" s="59">
        <v>0.6669681310160408</v>
      </c>
      <c r="J46" s="25">
        <f>IFERROR(I46/H46-1,"-")</f>
        <v>3.6517168500230124E-2</v>
      </c>
      <c r="K46" s="24">
        <f>IFERROR(I46-H46,"-")</f>
        <v>2.3497717514739724E-2</v>
      </c>
      <c r="L46" s="25">
        <f>IFERROR(I46/E46-1,"-")</f>
        <v>-1.0598547413027237E-2</v>
      </c>
      <c r="M46" s="24">
        <f>IFERROR(I46-E46,"-")</f>
        <v>-7.144615910021912E-3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46363.75</v>
      </c>
      <c r="F47" s="51">
        <v>24077.5</v>
      </c>
      <c r="G47" s="51">
        <v>44014.25</v>
      </c>
      <c r="H47" s="51">
        <v>45607.125</v>
      </c>
      <c r="I47" s="51">
        <v>46359.125</v>
      </c>
      <c r="J47" s="36">
        <f>I47/H47-1</f>
        <v>1.648865171834446E-2</v>
      </c>
      <c r="K47" s="27">
        <f>I47-H47</f>
        <v>752</v>
      </c>
      <c r="L47" s="36">
        <f>I47/E47-1</f>
        <v>-9.9754657464035112E-5</v>
      </c>
      <c r="M47" s="27">
        <f>I47-E47</f>
        <v>-4.625</v>
      </c>
      <c r="N47" s="38">
        <f>I47/$I$22</f>
        <v>0.99922674857204441</v>
      </c>
    </row>
    <row r="48" spans="1:14" x14ac:dyDescent="0.25">
      <c r="B48" s="269"/>
      <c r="C48" s="275"/>
      <c r="D48" s="4" t="s">
        <v>31</v>
      </c>
      <c r="E48" s="52">
        <v>33829.25</v>
      </c>
      <c r="F48" s="52">
        <v>18214.5</v>
      </c>
      <c r="G48" s="52">
        <v>34919.25</v>
      </c>
      <c r="H48" s="52">
        <v>34611.375</v>
      </c>
      <c r="I48" s="52">
        <v>35144.125</v>
      </c>
      <c r="J48" s="40">
        <f>I48/H48-1</f>
        <v>1.5392338501432068E-2</v>
      </c>
      <c r="K48" s="29">
        <f>I48-H48</f>
        <v>532.75</v>
      </c>
      <c r="L48" s="40">
        <f>I48/E48-1</f>
        <v>3.8867991457097073E-2</v>
      </c>
      <c r="M48" s="29">
        <f>I48-E48</f>
        <v>1314.875</v>
      </c>
      <c r="N48" s="42">
        <f>I48/$I$22</f>
        <v>0.75749811402090739</v>
      </c>
    </row>
    <row r="49" spans="2:14" x14ac:dyDescent="0.25">
      <c r="B49" s="270"/>
      <c r="C49" s="276"/>
      <c r="D49" s="32" t="s">
        <v>32</v>
      </c>
      <c r="E49" s="33">
        <v>12534.5</v>
      </c>
      <c r="F49" s="33">
        <v>5863</v>
      </c>
      <c r="G49" s="33">
        <v>9095</v>
      </c>
      <c r="H49" s="33">
        <v>10995.75</v>
      </c>
      <c r="I49" s="33">
        <v>11215</v>
      </c>
      <c r="J49" s="34">
        <f>IFERROR(I49/H49-1,"-")</f>
        <v>1.9939522088079586E-2</v>
      </c>
      <c r="K49" s="33">
        <f>IFERROR(I49-H49,"-")</f>
        <v>219.25</v>
      </c>
      <c r="L49" s="34">
        <f>IFERROR(I49/E49-1,"-")</f>
        <v>-0.10526945630061035</v>
      </c>
      <c r="M49" s="33">
        <f>IFERROR(I49-E49,"-")</f>
        <v>-1319.5</v>
      </c>
      <c r="N49" s="34">
        <f>IFERROR(I49/I47,"-")</f>
        <v>0.2419156962086752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44</v>
      </c>
      <c r="C57" s="271" t="s">
        <v>8</v>
      </c>
      <c r="D57" s="15" t="s">
        <v>30</v>
      </c>
      <c r="E57" s="49">
        <v>1762715</v>
      </c>
      <c r="F57" s="49">
        <v>550867</v>
      </c>
      <c r="G57" s="49">
        <v>881045</v>
      </c>
      <c r="H57" s="49">
        <v>1757049</v>
      </c>
      <c r="I57" s="49">
        <v>1888332</v>
      </c>
      <c r="J57" s="17">
        <f t="shared" ref="J57:J73" si="12">I57/H57-1</f>
        <v>7.4717893467968199E-2</v>
      </c>
      <c r="K57" s="16">
        <f t="shared" ref="K57:K73" si="13">I57-H57</f>
        <v>131283</v>
      </c>
      <c r="L57" s="17">
        <f t="shared" ref="L57:L73" si="14">I57/E57-1</f>
        <v>7.1263363618055076E-2</v>
      </c>
      <c r="M57" s="16">
        <f t="shared" ref="M57:M73" si="15">I57-E57</f>
        <v>125617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1371352</v>
      </c>
      <c r="F58" s="50">
        <v>441622</v>
      </c>
      <c r="G58" s="50">
        <v>752768</v>
      </c>
      <c r="H58" s="50">
        <v>1490629</v>
      </c>
      <c r="I58" s="50">
        <v>1543103</v>
      </c>
      <c r="J58" s="21">
        <f t="shared" si="12"/>
        <v>3.5202588974184712E-2</v>
      </c>
      <c r="K58" s="20">
        <f t="shared" si="13"/>
        <v>52474</v>
      </c>
      <c r="L58" s="21">
        <f t="shared" si="14"/>
        <v>0.12524209685040755</v>
      </c>
      <c r="M58" s="20">
        <f t="shared" si="15"/>
        <v>171751</v>
      </c>
      <c r="N58" s="21">
        <f t="shared" ref="N58" si="16">I58/$I$57</f>
        <v>0.81717780559774444</v>
      </c>
    </row>
    <row r="59" spans="2:14" x14ac:dyDescent="0.25">
      <c r="B59" s="269"/>
      <c r="C59" s="273"/>
      <c r="D59" s="23" t="s">
        <v>32</v>
      </c>
      <c r="E59" s="24">
        <v>391363</v>
      </c>
      <c r="F59" s="24">
        <v>109245</v>
      </c>
      <c r="G59" s="24">
        <v>128277</v>
      </c>
      <c r="H59" s="24">
        <v>266420</v>
      </c>
      <c r="I59" s="24">
        <v>345229</v>
      </c>
      <c r="J59" s="25">
        <f>IFERROR(I59/H59-1,"-")</f>
        <v>0.29580737181893246</v>
      </c>
      <c r="K59" s="24">
        <f>IFERROR(I59-H59,"-")</f>
        <v>78809</v>
      </c>
      <c r="L59" s="25">
        <f>IFERROR(I59/E59-1,"-")</f>
        <v>-0.11788033104815732</v>
      </c>
      <c r="M59" s="24">
        <f>IFERROR(I59-E59,"-")</f>
        <v>-46134</v>
      </c>
      <c r="N59" s="25">
        <f>IFERROR(I59/I57,"-")</f>
        <v>0.18282219440225553</v>
      </c>
    </row>
    <row r="60" spans="2:14" x14ac:dyDescent="0.25">
      <c r="B60" s="269"/>
      <c r="C60" s="274" t="s">
        <v>33</v>
      </c>
      <c r="D60" s="26" t="s">
        <v>30</v>
      </c>
      <c r="E60" s="51">
        <v>1762715</v>
      </c>
      <c r="F60" s="51">
        <v>550867</v>
      </c>
      <c r="G60" s="51">
        <v>881045</v>
      </c>
      <c r="H60" s="51">
        <v>1757049</v>
      </c>
      <c r="I60" s="51">
        <v>1888332</v>
      </c>
      <c r="J60" s="36">
        <f t="shared" si="12"/>
        <v>7.4717893467968199E-2</v>
      </c>
      <c r="K60" s="51">
        <f t="shared" si="13"/>
        <v>131283</v>
      </c>
      <c r="L60" s="36">
        <f t="shared" si="14"/>
        <v>7.1263363618055076E-2</v>
      </c>
      <c r="M60" s="51">
        <f t="shared" si="15"/>
        <v>125617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1371352</v>
      </c>
      <c r="F61" s="52">
        <v>441622</v>
      </c>
      <c r="G61" s="52">
        <v>752768</v>
      </c>
      <c r="H61" s="52">
        <v>1490629</v>
      </c>
      <c r="I61" s="52">
        <v>1543103</v>
      </c>
      <c r="J61" s="40">
        <f t="shared" si="12"/>
        <v>3.5202588974184712E-2</v>
      </c>
      <c r="K61" s="52">
        <f t="shared" si="13"/>
        <v>52474</v>
      </c>
      <c r="L61" s="40">
        <f t="shared" si="14"/>
        <v>0.12524209685040755</v>
      </c>
      <c r="M61" s="52">
        <f t="shared" si="15"/>
        <v>171751</v>
      </c>
      <c r="N61" s="40">
        <f t="shared" ref="N61" si="17">I61/$I$60</f>
        <v>0.81717780559774444</v>
      </c>
    </row>
    <row r="62" spans="2:14" x14ac:dyDescent="0.25">
      <c r="B62" s="269"/>
      <c r="C62" s="276"/>
      <c r="D62" s="32" t="s">
        <v>32</v>
      </c>
      <c r="E62" s="33">
        <v>391363</v>
      </c>
      <c r="F62" s="33">
        <v>109245</v>
      </c>
      <c r="G62" s="33">
        <v>128277</v>
      </c>
      <c r="H62" s="33">
        <v>266420</v>
      </c>
      <c r="I62" s="33">
        <v>345229</v>
      </c>
      <c r="J62" s="34">
        <f>IFERROR(I62/H62-1,"-")</f>
        <v>0.29580737181893246</v>
      </c>
      <c r="K62" s="33">
        <f>IFERROR(I62-H62,"-")</f>
        <v>78809</v>
      </c>
      <c r="L62" s="34">
        <f>IFERROR(I62/E62-1,"-")</f>
        <v>-0.11788033104815732</v>
      </c>
      <c r="M62" s="33">
        <f>IFERROR(I62-E62,"-")</f>
        <v>-46134</v>
      </c>
      <c r="N62" s="61">
        <f>IFERROR(I62/I60,"-")</f>
        <v>0.18282219440225553</v>
      </c>
    </row>
    <row r="63" spans="2:14" x14ac:dyDescent="0.25">
      <c r="B63" s="269"/>
      <c r="C63" s="271" t="s">
        <v>21</v>
      </c>
      <c r="D63" s="15" t="s">
        <v>30</v>
      </c>
      <c r="E63" s="49">
        <v>13105945</v>
      </c>
      <c r="F63" s="49">
        <v>3913809</v>
      </c>
      <c r="G63" s="49">
        <v>5763674</v>
      </c>
      <c r="H63" s="49">
        <v>12632387</v>
      </c>
      <c r="I63" s="49">
        <v>13590517</v>
      </c>
      <c r="J63" s="17">
        <f t="shared" si="12"/>
        <v>7.5847106330735325E-2</v>
      </c>
      <c r="K63" s="16">
        <f t="shared" si="13"/>
        <v>958130</v>
      </c>
      <c r="L63" s="17">
        <f t="shared" si="14"/>
        <v>3.6973449835170147E-2</v>
      </c>
      <c r="M63" s="16">
        <f t="shared" si="15"/>
        <v>484572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10072229</v>
      </c>
      <c r="F64" s="50">
        <v>3047683</v>
      </c>
      <c r="G64" s="50">
        <v>4898283</v>
      </c>
      <c r="H64" s="50">
        <v>10516355</v>
      </c>
      <c r="I64" s="50">
        <v>10980785</v>
      </c>
      <c r="J64" s="21">
        <f t="shared" si="12"/>
        <v>4.4162640002167963E-2</v>
      </c>
      <c r="K64" s="20">
        <f t="shared" si="13"/>
        <v>464430</v>
      </c>
      <c r="L64" s="21">
        <f t="shared" si="14"/>
        <v>9.0204065058488991E-2</v>
      </c>
      <c r="M64" s="20">
        <f t="shared" si="15"/>
        <v>908556</v>
      </c>
      <c r="N64" s="21">
        <f t="shared" ref="N64" si="18">I64/$I$63</f>
        <v>0.80797404543182572</v>
      </c>
    </row>
    <row r="65" spans="2:14" x14ac:dyDescent="0.25">
      <c r="B65" s="269"/>
      <c r="C65" s="273"/>
      <c r="D65" s="23" t="s">
        <v>32</v>
      </c>
      <c r="E65" s="24">
        <v>3033716</v>
      </c>
      <c r="F65" s="24">
        <v>866126</v>
      </c>
      <c r="G65" s="24">
        <v>865391</v>
      </c>
      <c r="H65" s="24">
        <v>2116032</v>
      </c>
      <c r="I65" s="24">
        <v>2609732</v>
      </c>
      <c r="J65" s="25">
        <f>IFERROR(I65/H65-1,"-")</f>
        <v>0.23331405196140698</v>
      </c>
      <c r="K65" s="24">
        <f>IFERROR(I65-H65,"-")</f>
        <v>493700</v>
      </c>
      <c r="L65" s="25">
        <f>IFERROR(I65/E65-1,"-")</f>
        <v>-0.13975731413223913</v>
      </c>
      <c r="M65" s="24">
        <f>IFERROR(I65-E65,"-")</f>
        <v>-423984</v>
      </c>
      <c r="N65" s="25">
        <f>IFERROR(I65/I63,"-")</f>
        <v>0.19202595456817426</v>
      </c>
    </row>
    <row r="66" spans="2:14" x14ac:dyDescent="0.25">
      <c r="B66" s="269"/>
      <c r="C66" s="274" t="s">
        <v>22</v>
      </c>
      <c r="D66" s="26" t="s">
        <v>30</v>
      </c>
      <c r="E66" s="53">
        <v>7.4350901875799549</v>
      </c>
      <c r="F66" s="53">
        <v>7.1048165891222386</v>
      </c>
      <c r="G66" s="53">
        <v>6.5418610854156141</v>
      </c>
      <c r="H66" s="53">
        <v>7.1895473603752658</v>
      </c>
      <c r="I66" s="53">
        <v>7.1971014630901768</v>
      </c>
      <c r="J66" s="36">
        <f t="shared" si="12"/>
        <v>1.0507063012819007E-3</v>
      </c>
      <c r="K66" s="37">
        <f t="shared" si="13"/>
        <v>7.5541027149110818E-3</v>
      </c>
      <c r="L66" s="36">
        <f t="shared" si="14"/>
        <v>-3.2008855102703349E-2</v>
      </c>
      <c r="M66" s="37">
        <f t="shared" si="15"/>
        <v>-0.23798872448977804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7.3447437273581109</v>
      </c>
      <c r="F67" s="54">
        <f t="shared" si="19"/>
        <v>6.9011122634289048</v>
      </c>
      <c r="G67" s="54">
        <f t="shared" si="19"/>
        <v>6.5070287259819759</v>
      </c>
      <c r="H67" s="54">
        <f t="shared" si="19"/>
        <v>7.0549781333920114</v>
      </c>
      <c r="I67" s="54">
        <f t="shared" si="19"/>
        <v>7.1160415085707172</v>
      </c>
      <c r="J67" s="40">
        <f t="shared" si="12"/>
        <v>8.6553599492655842E-3</v>
      </c>
      <c r="K67" s="41">
        <f t="shared" si="13"/>
        <v>6.1063375178705748E-2</v>
      </c>
      <c r="L67" s="40">
        <f t="shared" si="14"/>
        <v>-3.1138216291401788E-2</v>
      </c>
      <c r="M67" s="41">
        <f t="shared" si="15"/>
        <v>-0.22870221878739372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7.7516678888908759</v>
      </c>
      <c r="F68" s="43">
        <f t="shared" ref="F68:I68" si="20">IFERROR(F65/F59,"-")</f>
        <v>7.9282896242390954</v>
      </c>
      <c r="G68" s="43">
        <f t="shared" si="20"/>
        <v>6.7462678422476356</v>
      </c>
      <c r="H68" s="43">
        <f t="shared" si="20"/>
        <v>7.94246678177314</v>
      </c>
      <c r="I68" s="43">
        <f t="shared" si="20"/>
        <v>7.5594228758302462</v>
      </c>
      <c r="J68" s="34">
        <f>IFERROR(I68/H68-1,"-")</f>
        <v>-4.822732237570404E-2</v>
      </c>
      <c r="K68" s="33">
        <f>IFERROR(I68-H68,"-")</f>
        <v>-0.38304390594289384</v>
      </c>
      <c r="L68" s="34">
        <f>IFERROR(I68/E68-1,"-")</f>
        <v>-2.480047079108505E-2</v>
      </c>
      <c r="M68" s="33">
        <f>IFERROR(I68-E68,"-")</f>
        <v>-0.19224501306062969</v>
      </c>
      <c r="N68" s="61">
        <f>IFERROR(I68/I66,"-")</f>
        <v>1.0503426851209767</v>
      </c>
    </row>
    <row r="69" spans="2:14" x14ac:dyDescent="0.25">
      <c r="B69" s="269"/>
      <c r="C69" s="277" t="s">
        <v>34</v>
      </c>
      <c r="D69" s="15" t="s">
        <v>30</v>
      </c>
      <c r="E69" s="57">
        <v>0.76972196158821105</v>
      </c>
      <c r="F69" s="57">
        <v>0.49563348888170433</v>
      </c>
      <c r="G69" s="57">
        <v>0.53007392392769836</v>
      </c>
      <c r="H69" s="57">
        <v>0.78235212112064911</v>
      </c>
      <c r="I69" s="57">
        <v>0.81120905005064936</v>
      </c>
      <c r="J69" s="57">
        <f t="shared" si="12"/>
        <v>3.6884835039068253E-2</v>
      </c>
      <c r="K69" s="44">
        <f t="shared" si="13"/>
        <v>2.8856928930000247E-2</v>
      </c>
      <c r="L69" s="17">
        <f t="shared" si="14"/>
        <v>5.3898797920271857E-2</v>
      </c>
      <c r="M69" s="44">
        <f t="shared" si="15"/>
        <v>4.1487088462438315E-2</v>
      </c>
      <c r="N69" s="17"/>
    </row>
    <row r="70" spans="2:14" x14ac:dyDescent="0.25">
      <c r="B70" s="269"/>
      <c r="C70" s="278"/>
      <c r="D70" s="19" t="s">
        <v>31</v>
      </c>
      <c r="E70" s="58">
        <v>0.81043671021028874</v>
      </c>
      <c r="F70" s="58">
        <v>0.51616511753038752</v>
      </c>
      <c r="G70" s="58">
        <v>0.57306823809480911</v>
      </c>
      <c r="H70" s="58">
        <v>0.82736563433026633</v>
      </c>
      <c r="I70" s="58">
        <v>0.86092257017663798</v>
      </c>
      <c r="J70" s="58">
        <f t="shared" si="12"/>
        <v>4.0558774082434912E-2</v>
      </c>
      <c r="K70" s="45">
        <f t="shared" si="13"/>
        <v>3.3556935846371649E-2</v>
      </c>
      <c r="L70" s="21">
        <f t="shared" si="14"/>
        <v>6.2294636126798197E-2</v>
      </c>
      <c r="M70" s="45">
        <f t="shared" si="15"/>
        <v>5.0485859966349245E-2</v>
      </c>
      <c r="N70" s="21"/>
    </row>
    <row r="71" spans="2:14" x14ac:dyDescent="0.25">
      <c r="B71" s="269"/>
      <c r="C71" s="279"/>
      <c r="D71" s="23" t="s">
        <v>32</v>
      </c>
      <c r="E71" s="59">
        <v>0.65968905165931457</v>
      </c>
      <c r="F71" s="59">
        <v>0.4347790730011355</v>
      </c>
      <c r="G71" s="59">
        <v>0.37207179589925665</v>
      </c>
      <c r="H71" s="59">
        <v>0.61583683713777571</v>
      </c>
      <c r="I71" s="59">
        <v>0.65263907078660088</v>
      </c>
      <c r="J71" s="25">
        <f>IFERROR(I71/H71-1,"-")</f>
        <v>5.9759714634595174E-2</v>
      </c>
      <c r="K71" s="24">
        <f>IFERROR(I71-H71,"-")</f>
        <v>3.6802233648825178E-2</v>
      </c>
      <c r="L71" s="25">
        <f>IFERROR(I71/E71-1,"-")</f>
        <v>-1.0686824125670902E-2</v>
      </c>
      <c r="M71" s="24">
        <f>IFERROR(I71-E71,"-")</f>
        <v>-7.0499808727136903E-3</v>
      </c>
      <c r="N71" s="25">
        <f>IFERROR(I71/I69,"-")</f>
        <v>0.8045263680747301</v>
      </c>
    </row>
    <row r="72" spans="2:14" x14ac:dyDescent="0.25">
      <c r="B72" s="269"/>
      <c r="C72" s="280" t="s">
        <v>39</v>
      </c>
      <c r="D72" s="26" t="s">
        <v>30</v>
      </c>
      <c r="E72" s="51">
        <v>46648</v>
      </c>
      <c r="F72" s="51">
        <v>23742</v>
      </c>
      <c r="G72" s="51">
        <v>29697</v>
      </c>
      <c r="H72" s="51">
        <v>44233</v>
      </c>
      <c r="I72" s="51">
        <v>45902</v>
      </c>
      <c r="J72" s="36">
        <f t="shared" si="12"/>
        <v>3.7732010037754726E-2</v>
      </c>
      <c r="K72" s="27">
        <f t="shared" si="13"/>
        <v>1669</v>
      </c>
      <c r="L72" s="36">
        <f t="shared" si="14"/>
        <v>-1.5992111130166298E-2</v>
      </c>
      <c r="M72" s="27">
        <f t="shared" si="15"/>
        <v>-746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34050</v>
      </c>
      <c r="F73" s="52">
        <v>17566</v>
      </c>
      <c r="G73" s="52">
        <v>23340</v>
      </c>
      <c r="H73" s="52">
        <v>34827</v>
      </c>
      <c r="I73" s="52">
        <v>34946</v>
      </c>
      <c r="J73" s="40">
        <f t="shared" si="12"/>
        <v>3.4168891951646962E-3</v>
      </c>
      <c r="K73" s="29">
        <f t="shared" si="13"/>
        <v>119</v>
      </c>
      <c r="L73" s="40">
        <f t="shared" si="14"/>
        <v>2.631424375917768E-2</v>
      </c>
      <c r="M73" s="29">
        <f t="shared" si="15"/>
        <v>896</v>
      </c>
      <c r="N73" s="40">
        <f t="shared" ref="N73" si="21">I73/$I$72</f>
        <v>0.76131758964750995</v>
      </c>
    </row>
    <row r="74" spans="2:14" x14ac:dyDescent="0.25">
      <c r="B74" s="270"/>
      <c r="C74" s="276"/>
      <c r="D74" s="32" t="s">
        <v>32</v>
      </c>
      <c r="E74" s="33">
        <v>12598</v>
      </c>
      <c r="F74" s="33">
        <v>6176</v>
      </c>
      <c r="G74" s="33">
        <v>6357</v>
      </c>
      <c r="H74" s="33">
        <v>9406</v>
      </c>
      <c r="I74" s="33">
        <v>10956</v>
      </c>
      <c r="J74" s="34">
        <f>IFERROR(I74/H74-1,"-")</f>
        <v>0.16478843291516054</v>
      </c>
      <c r="K74" s="33">
        <f>IFERROR(I74-H74,"-")</f>
        <v>1550</v>
      </c>
      <c r="L74" s="34">
        <f>IFERROR(I74/E74-1,"-")</f>
        <v>-0.13033814891252582</v>
      </c>
      <c r="M74" s="33">
        <f>IFERROR(I74-E74,"-")</f>
        <v>-1642</v>
      </c>
      <c r="N74" s="61">
        <f>IFERROR(I74/I72,"-")</f>
        <v>0.23868241035249008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D49E-9220-4173-B7A1-D8AA8EB9B58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DBB7-F2C8-459C-905B-19B85650806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44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199935</v>
      </c>
      <c r="N10" s="176">
        <v>135673</v>
      </c>
      <c r="O10" s="176">
        <v>198300</v>
      </c>
      <c r="P10" s="176">
        <v>203132</v>
      </c>
      <c r="Q10" s="176">
        <v>210914</v>
      </c>
      <c r="R10" s="177">
        <f t="shared" ref="R10:R22" si="3">IFERROR(Q10/P10-1,"-")</f>
        <v>3.8310064391627208E-2</v>
      </c>
      <c r="S10" s="177">
        <f t="shared" ref="S10:S22" si="4">IFERROR(Q10/M10-1,"-")</f>
        <v>5.491284667516938E-2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44375</v>
      </c>
      <c r="N11" s="158">
        <v>47355</v>
      </c>
      <c r="O11" s="158">
        <v>36241</v>
      </c>
      <c r="P11" s="158">
        <v>29404</v>
      </c>
      <c r="Q11" s="158">
        <v>29634</v>
      </c>
      <c r="R11" s="159">
        <f t="shared" si="3"/>
        <v>7.8220650251665802E-3</v>
      </c>
      <c r="S11" s="160">
        <f t="shared" si="4"/>
        <v>-0.33219154929577466</v>
      </c>
      <c r="T11" s="159">
        <f t="shared" si="5"/>
        <v>0.14050276415979973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23839</v>
      </c>
      <c r="N12" s="163">
        <v>19391</v>
      </c>
      <c r="O12" s="163">
        <v>14337</v>
      </c>
      <c r="P12" s="163">
        <v>12540</v>
      </c>
      <c r="Q12" s="163">
        <v>11203</v>
      </c>
      <c r="R12" s="164">
        <f t="shared" si="3"/>
        <v>-0.1066188197767145</v>
      </c>
      <c r="S12" s="165">
        <f t="shared" si="4"/>
        <v>-0.53005579093082766</v>
      </c>
      <c r="T12" s="164">
        <f t="shared" si="5"/>
        <v>5.3116436082953244E-2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20536</v>
      </c>
      <c r="N13" s="163">
        <v>27964</v>
      </c>
      <c r="O13" s="163">
        <v>21904</v>
      </c>
      <c r="P13" s="163">
        <v>16864</v>
      </c>
      <c r="Q13" s="163">
        <v>18431</v>
      </c>
      <c r="R13" s="164">
        <f t="shared" si="3"/>
        <v>9.2919829222011474E-2</v>
      </c>
      <c r="S13" s="165">
        <f t="shared" si="4"/>
        <v>-0.10250292169848074</v>
      </c>
      <c r="T13" s="164">
        <f>Q13/Q$10</f>
        <v>8.7386328076846487E-2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155560</v>
      </c>
      <c r="N14" s="158">
        <v>88318</v>
      </c>
      <c r="O14" s="158">
        <v>162059</v>
      </c>
      <c r="P14" s="158">
        <v>173728</v>
      </c>
      <c r="Q14" s="158">
        <v>181280</v>
      </c>
      <c r="R14" s="159">
        <f t="shared" si="3"/>
        <v>4.3470252348498883E-2</v>
      </c>
      <c r="S14" s="160">
        <f t="shared" si="4"/>
        <v>0.1653381331961945</v>
      </c>
      <c r="T14" s="159">
        <f t="shared" si="5"/>
        <v>0.85949723584020032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77288</v>
      </c>
      <c r="N15" s="163">
        <v>28800</v>
      </c>
      <c r="O15" s="163">
        <v>89009</v>
      </c>
      <c r="P15" s="163">
        <v>95219</v>
      </c>
      <c r="Q15" s="163">
        <v>101712</v>
      </c>
      <c r="R15" s="164">
        <f t="shared" si="3"/>
        <v>6.819017212951195E-2</v>
      </c>
      <c r="S15" s="165">
        <f t="shared" si="4"/>
        <v>0.31601283511023714</v>
      </c>
      <c r="T15" s="164">
        <f t="shared" si="5"/>
        <v>0.4822439477701812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21354</v>
      </c>
      <c r="N16" s="163">
        <v>14020</v>
      </c>
      <c r="O16" s="163">
        <v>17512</v>
      </c>
      <c r="P16" s="163">
        <v>17456</v>
      </c>
      <c r="Q16" s="163">
        <v>17415</v>
      </c>
      <c r="R16" s="164">
        <f t="shared" si="3"/>
        <v>-2.3487626031164499E-3</v>
      </c>
      <c r="S16" s="165">
        <f t="shared" si="4"/>
        <v>-0.18446192750772694</v>
      </c>
      <c r="T16" s="164">
        <f t="shared" si="5"/>
        <v>8.256919882037228E-2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6677</v>
      </c>
      <c r="N17" s="163">
        <v>6475</v>
      </c>
      <c r="O17" s="163">
        <v>7432</v>
      </c>
      <c r="P17" s="163">
        <v>8076</v>
      </c>
      <c r="Q17" s="163">
        <v>6722</v>
      </c>
      <c r="R17" s="164">
        <f t="shared" si="3"/>
        <v>-0.16765725606736004</v>
      </c>
      <c r="S17" s="165">
        <f t="shared" si="4"/>
        <v>6.7395536917778109E-3</v>
      </c>
      <c r="T17" s="164">
        <f t="shared" si="5"/>
        <v>3.1870809903562593E-2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8027</v>
      </c>
      <c r="N18" s="163">
        <v>7050</v>
      </c>
      <c r="O18" s="163">
        <v>9314</v>
      </c>
      <c r="P18" s="163">
        <v>9861</v>
      </c>
      <c r="Q18" s="163">
        <v>8555</v>
      </c>
      <c r="R18" s="164">
        <f t="shared" si="3"/>
        <v>-0.13244092891187509</v>
      </c>
      <c r="S18" s="165">
        <f t="shared" si="4"/>
        <v>6.5777999252522701E-2</v>
      </c>
      <c r="T18" s="164">
        <f t="shared" si="5"/>
        <v>4.056155589481969E-2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6664</v>
      </c>
      <c r="N19" s="163">
        <v>7356</v>
      </c>
      <c r="O19" s="163">
        <v>7162</v>
      </c>
      <c r="P19" s="163">
        <v>7924</v>
      </c>
      <c r="Q19" s="163">
        <v>7845</v>
      </c>
      <c r="R19" s="164">
        <f t="shared" si="3"/>
        <v>-9.9697122665320936E-3</v>
      </c>
      <c r="S19" s="165">
        <f t="shared" si="4"/>
        <v>0.17722088835534211</v>
      </c>
      <c r="T19" s="164">
        <f t="shared" si="5"/>
        <v>3.7195254938031615E-2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867</v>
      </c>
      <c r="N20" s="163">
        <v>192</v>
      </c>
      <c r="O20" s="163">
        <v>630</v>
      </c>
      <c r="P20" s="163">
        <v>729</v>
      </c>
      <c r="Q20" s="163">
        <v>653</v>
      </c>
      <c r="R20" s="164">
        <f t="shared" si="3"/>
        <v>-0.10425240054869689</v>
      </c>
      <c r="S20" s="165">
        <f t="shared" si="4"/>
        <v>-0.24682814302191469</v>
      </c>
      <c r="T20" s="164">
        <f t="shared" si="5"/>
        <v>3.0960486264543841E-3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828</v>
      </c>
      <c r="N21" s="163">
        <v>81</v>
      </c>
      <c r="O21" s="163">
        <v>337</v>
      </c>
      <c r="P21" s="163">
        <v>470</v>
      </c>
      <c r="Q21" s="163">
        <v>265</v>
      </c>
      <c r="R21" s="164">
        <f t="shared" si="3"/>
        <v>-0.43617021276595747</v>
      </c>
      <c r="S21" s="165">
        <f t="shared" si="4"/>
        <v>-0.67995169082125606</v>
      </c>
      <c r="T21" s="164">
        <f t="shared" si="5"/>
        <v>1.2564362726039998E-3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33855</v>
      </c>
      <c r="N22" s="169">
        <f>N14-SUM(N15:N21)</f>
        <v>24344</v>
      </c>
      <c r="O22" s="169">
        <f>O14-SUM(O15:O21)</f>
        <v>30663</v>
      </c>
      <c r="P22" s="169">
        <f>P14-SUM(P15:P21)</f>
        <v>33993</v>
      </c>
      <c r="Q22" s="169">
        <f>Q14-SUM(Q15:Q21)</f>
        <v>38113</v>
      </c>
      <c r="R22" s="170">
        <f t="shared" si="3"/>
        <v>0.12120142382255161</v>
      </c>
      <c r="S22" s="171">
        <f t="shared" si="4"/>
        <v>0.12577167331265682</v>
      </c>
      <c r="T22" s="170">
        <f t="shared" si="5"/>
        <v>0.1807039836141745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C1DC6-03CE-4A1B-AA79-E1BC88BCA35E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44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1374739</v>
      </c>
      <c r="S9" s="176">
        <v>1436210</v>
      </c>
      <c r="T9" s="176">
        <v>499696</v>
      </c>
      <c r="U9" s="176">
        <v>1387341</v>
      </c>
      <c r="V9" s="176">
        <v>1502826</v>
      </c>
      <c r="W9" s="176">
        <v>1565928</v>
      </c>
      <c r="X9" s="177">
        <f>IFERROR(W9/V9-1,"-")</f>
        <v>4.1988892925727939E-2</v>
      </c>
      <c r="Y9" s="177">
        <f>IFERROR(W9/S9-1,"-")</f>
        <v>9.0319660773842347E-2</v>
      </c>
      <c r="Z9" s="176">
        <f>W9-V9</f>
        <v>63102</v>
      </c>
      <c r="AA9" s="176">
        <f>W9-S9</f>
        <v>129718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143526</v>
      </c>
      <c r="S10" s="158">
        <v>176339</v>
      </c>
      <c r="T10" s="158">
        <v>57990</v>
      </c>
      <c r="U10" s="158">
        <v>166149</v>
      </c>
      <c r="V10" s="158">
        <v>145158</v>
      </c>
      <c r="W10" s="158">
        <v>129895</v>
      </c>
      <c r="X10" s="160">
        <f>IFERROR(W10/V10-1,"-")</f>
        <v>-0.1051474944543187</v>
      </c>
      <c r="Y10" s="159">
        <f t="shared" ref="Y10:Y21" si="5">IFERROR(W10/S10-1,"-")</f>
        <v>-0.26337905965214725</v>
      </c>
      <c r="Z10" s="157">
        <f t="shared" ref="Z10:Z20" si="6">W10-V10</f>
        <v>-15263</v>
      </c>
      <c r="AA10" s="158">
        <f t="shared" ref="AA10:AA21" si="7">W10-S10</f>
        <v>-46444</v>
      </c>
      <c r="AB10" s="159">
        <f t="shared" si="1"/>
        <v>8.2950812553323011E-2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66040</v>
      </c>
      <c r="S11" s="163">
        <v>88466</v>
      </c>
      <c r="T11" s="163">
        <v>29984</v>
      </c>
      <c r="U11" s="163">
        <v>69611</v>
      </c>
      <c r="V11" s="163">
        <v>60257</v>
      </c>
      <c r="W11" s="163">
        <v>49049</v>
      </c>
      <c r="X11" s="165">
        <f>IFERROR(W11/V11-1,"-")</f>
        <v>-0.1860032859252867</v>
      </c>
      <c r="Y11" s="164">
        <f t="shared" si="5"/>
        <v>-0.44556100648836838</v>
      </c>
      <c r="Z11" s="162">
        <f t="shared" si="6"/>
        <v>-11208</v>
      </c>
      <c r="AA11" s="163">
        <f t="shared" si="7"/>
        <v>-39417</v>
      </c>
      <c r="AB11" s="164">
        <f t="shared" si="1"/>
        <v>3.1322640632264066E-2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77486</v>
      </c>
      <c r="S12" s="163">
        <v>87873</v>
      </c>
      <c r="T12" s="163">
        <v>28006</v>
      </c>
      <c r="U12" s="163">
        <v>96538</v>
      </c>
      <c r="V12" s="163">
        <v>84901</v>
      </c>
      <c r="W12" s="163">
        <v>80846</v>
      </c>
      <c r="X12" s="165">
        <f>IFERROR(W12/V12-1,"-")</f>
        <v>-4.7761510465129997E-2</v>
      </c>
      <c r="Y12" s="164">
        <f t="shared" si="5"/>
        <v>-7.9967680630000149E-2</v>
      </c>
      <c r="Z12" s="162">
        <f t="shared" si="6"/>
        <v>-4055</v>
      </c>
      <c r="AA12" s="163">
        <f t="shared" si="7"/>
        <v>-7027</v>
      </c>
      <c r="AB12" s="164">
        <f t="shared" si="1"/>
        <v>5.1628171921058952E-2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1231213</v>
      </c>
      <c r="S13" s="158">
        <v>1259871</v>
      </c>
      <c r="T13" s="158">
        <v>441706</v>
      </c>
      <c r="U13" s="158">
        <v>1221192</v>
      </c>
      <c r="V13" s="158">
        <v>1357668</v>
      </c>
      <c r="W13" s="158">
        <v>1436033</v>
      </c>
      <c r="X13" s="160">
        <f>IFERROR(W13/V13-1,"-")</f>
        <v>5.7720296861972109E-2</v>
      </c>
      <c r="Y13" s="159">
        <f t="shared" si="5"/>
        <v>0.13982542657145047</v>
      </c>
      <c r="Z13" s="157">
        <f t="shared" si="6"/>
        <v>78365</v>
      </c>
      <c r="AA13" s="158">
        <f t="shared" si="7"/>
        <v>176162</v>
      </c>
      <c r="AB13" s="159">
        <f t="shared" si="1"/>
        <v>0.91704918744667696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586401</v>
      </c>
      <c r="S14" s="163">
        <v>622426</v>
      </c>
      <c r="T14" s="163">
        <v>196301</v>
      </c>
      <c r="U14" s="163">
        <v>610693</v>
      </c>
      <c r="V14" s="163">
        <v>699240</v>
      </c>
      <c r="W14" s="163">
        <v>747733</v>
      </c>
      <c r="X14" s="165">
        <f t="shared" ref="X14:X21" si="9">IFERROR(W14/V14-1,"-")</f>
        <v>6.9351009667639074E-2</v>
      </c>
      <c r="Y14" s="164">
        <f t="shared" si="5"/>
        <v>0.20132031759598723</v>
      </c>
      <c r="Z14" s="162">
        <f t="shared" si="6"/>
        <v>48493</v>
      </c>
      <c r="AA14" s="163">
        <f t="shared" si="7"/>
        <v>125307</v>
      </c>
      <c r="AB14" s="164">
        <f t="shared" si="1"/>
        <v>0.47750151986553663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180379</v>
      </c>
      <c r="S15" s="163">
        <v>167449</v>
      </c>
      <c r="T15" s="163">
        <v>57030</v>
      </c>
      <c r="U15" s="163">
        <v>133111</v>
      </c>
      <c r="V15" s="163">
        <v>144607</v>
      </c>
      <c r="W15" s="163">
        <v>145894</v>
      </c>
      <c r="X15" s="165">
        <f t="shared" si="9"/>
        <v>8.8999840948225106E-3</v>
      </c>
      <c r="Y15" s="164">
        <f t="shared" si="5"/>
        <v>-0.12872576127656776</v>
      </c>
      <c r="Z15" s="162">
        <f t="shared" si="6"/>
        <v>1287</v>
      </c>
      <c r="AA15" s="163">
        <f t="shared" si="7"/>
        <v>-21555</v>
      </c>
      <c r="AB15" s="164">
        <f t="shared" si="1"/>
        <v>9.3167757393698813E-2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41643</v>
      </c>
      <c r="S16" s="163">
        <v>44795</v>
      </c>
      <c r="T16" s="163">
        <v>18432</v>
      </c>
      <c r="U16" s="163">
        <v>50829</v>
      </c>
      <c r="V16" s="163">
        <v>53366</v>
      </c>
      <c r="W16" s="163">
        <v>51784</v>
      </c>
      <c r="X16" s="165">
        <f t="shared" si="9"/>
        <v>-2.9644342840010496E-2</v>
      </c>
      <c r="Y16" s="164">
        <f t="shared" si="5"/>
        <v>0.15602187744167884</v>
      </c>
      <c r="Z16" s="162">
        <f t="shared" si="6"/>
        <v>-1582</v>
      </c>
      <c r="AA16" s="163">
        <f t="shared" si="7"/>
        <v>6989</v>
      </c>
      <c r="AB16" s="164">
        <f t="shared" si="1"/>
        <v>3.3069208801426372E-2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56857</v>
      </c>
      <c r="S17" s="163">
        <v>52351</v>
      </c>
      <c r="T17" s="163">
        <v>18607</v>
      </c>
      <c r="U17" s="163">
        <v>68035</v>
      </c>
      <c r="V17" s="163">
        <v>60429</v>
      </c>
      <c r="W17" s="163">
        <v>59128</v>
      </c>
      <c r="X17" s="165">
        <f t="shared" si="9"/>
        <v>-2.1529398136656219E-2</v>
      </c>
      <c r="Y17" s="164">
        <f t="shared" si="5"/>
        <v>0.12945311455368569</v>
      </c>
      <c r="Z17" s="162">
        <f t="shared" si="6"/>
        <v>-1301</v>
      </c>
      <c r="AA17" s="163">
        <f t="shared" si="7"/>
        <v>6777</v>
      </c>
      <c r="AB17" s="164">
        <f t="shared" si="1"/>
        <v>3.7759079600083782E-2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58959</v>
      </c>
      <c r="S18" s="163">
        <v>58097</v>
      </c>
      <c r="T18" s="163">
        <v>24128</v>
      </c>
      <c r="U18" s="163">
        <v>68451</v>
      </c>
      <c r="V18" s="163">
        <v>63375</v>
      </c>
      <c r="W18" s="163">
        <v>66230</v>
      </c>
      <c r="X18" s="165">
        <f t="shared" si="9"/>
        <v>4.5049309664694226E-2</v>
      </c>
      <c r="Y18" s="164">
        <f t="shared" si="5"/>
        <v>0.13999001669621491</v>
      </c>
      <c r="Z18" s="162">
        <f t="shared" si="6"/>
        <v>2855</v>
      </c>
      <c r="AA18" s="163">
        <f t="shared" si="7"/>
        <v>8133</v>
      </c>
      <c r="AB18" s="164">
        <f t="shared" si="1"/>
        <v>4.2294409449221165E-2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22290</v>
      </c>
      <c r="S19" s="163">
        <v>26284</v>
      </c>
      <c r="T19" s="163">
        <v>14171</v>
      </c>
      <c r="U19" s="163">
        <v>17306</v>
      </c>
      <c r="V19" s="163">
        <v>19725</v>
      </c>
      <c r="W19" s="163">
        <v>19429</v>
      </c>
      <c r="X19" s="165">
        <f t="shared" si="9"/>
        <v>-1.5006337135614722E-2</v>
      </c>
      <c r="Y19" s="164">
        <f t="shared" si="5"/>
        <v>-0.26080505250342412</v>
      </c>
      <c r="Z19" s="162">
        <f t="shared" si="6"/>
        <v>-296</v>
      </c>
      <c r="AA19" s="163">
        <f t="shared" si="7"/>
        <v>-6855</v>
      </c>
      <c r="AB19" s="164">
        <f t="shared" si="1"/>
        <v>1.2407339290184479E-2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28154</v>
      </c>
      <c r="S20" s="163">
        <v>25198</v>
      </c>
      <c r="T20" s="163">
        <v>16075</v>
      </c>
      <c r="U20" s="163">
        <v>10856</v>
      </c>
      <c r="V20" s="163">
        <v>17767</v>
      </c>
      <c r="W20" s="163">
        <v>17817</v>
      </c>
      <c r="X20" s="165">
        <f t="shared" si="9"/>
        <v>2.8142061124556417E-3</v>
      </c>
      <c r="Y20" s="164">
        <f t="shared" si="5"/>
        <v>-0.29292007302166834</v>
      </c>
      <c r="Z20" s="162">
        <f t="shared" si="6"/>
        <v>50</v>
      </c>
      <c r="AA20" s="163">
        <f t="shared" si="7"/>
        <v>-7381</v>
      </c>
      <c r="AB20" s="164">
        <f t="shared" si="1"/>
        <v>1.1377917758670896E-2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256530</v>
      </c>
      <c r="S21" s="169">
        <f t="shared" si="12"/>
        <v>263271</v>
      </c>
      <c r="T21" s="169">
        <f t="shared" si="12"/>
        <v>96962</v>
      </c>
      <c r="U21" s="169">
        <f t="shared" si="12"/>
        <v>261911</v>
      </c>
      <c r="V21" s="169">
        <f t="shared" si="12"/>
        <v>299159</v>
      </c>
      <c r="W21" s="169">
        <f t="shared" si="12"/>
        <v>328018</v>
      </c>
      <c r="X21" s="171">
        <f t="shared" si="9"/>
        <v>9.64670960927132E-2</v>
      </c>
      <c r="Y21" s="170">
        <f t="shared" si="5"/>
        <v>0.24593289804042229</v>
      </c>
      <c r="Z21" s="168">
        <f>W21-V21</f>
        <v>28859</v>
      </c>
      <c r="AA21" s="169">
        <f t="shared" si="7"/>
        <v>64747</v>
      </c>
      <c r="AB21" s="170">
        <f t="shared" si="1"/>
        <v>0.20947195528785487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5F578-33EB-4B3F-BC9A-1F9BDEB01736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54901-23CA-4670-9D3F-3C65E3D8CF74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F21" si="0">IFERROR(E9/C9-1,"-")</f>
        <v>4.0723847271147084E-2</v>
      </c>
      <c r="G9" s="115">
        <v>98412</v>
      </c>
      <c r="H9" s="116">
        <f t="shared" ref="H9:H21" si="1">IFERROR(G9/E9-1,"-")</f>
        <v>-0.91474291278587749</v>
      </c>
      <c r="I9" s="115">
        <v>786358</v>
      </c>
      <c r="J9" s="116">
        <f t="shared" ref="J9:J21" si="2">IFERROR(I9/C9-1,"-")</f>
        <v>-0.29101303815877144</v>
      </c>
      <c r="K9" s="115">
        <v>1105557</v>
      </c>
      <c r="L9" s="116">
        <f t="shared" ref="L9:L21" si="3">IFERROR(K9/I9-1,"-")</f>
        <v>0.40592071295771137</v>
      </c>
      <c r="M9" s="115">
        <v>1165181</v>
      </c>
      <c r="N9" s="116">
        <f>IFERROR(M9/K9-1,"-")</f>
        <v>5.3931185818551164E-2</v>
      </c>
      <c r="O9" s="116">
        <f>M9/C9-1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1"/>
        <v>-0.90702916749574702</v>
      </c>
      <c r="I10" s="115">
        <v>912484</v>
      </c>
      <c r="J10" s="116">
        <f t="shared" si="2"/>
        <v>-0.10163824676091837</v>
      </c>
      <c r="K10" s="115">
        <v>1077344</v>
      </c>
      <c r="L10" s="116">
        <f t="shared" si="3"/>
        <v>0.18067166109213972</v>
      </c>
      <c r="M10" s="115">
        <v>1114324</v>
      </c>
      <c r="N10" s="116">
        <f t="shared" ref="N10:N15" si="4">IFERROR(M10/K10-1,"-")</f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1"/>
        <v>-0.752419330465531</v>
      </c>
      <c r="I11" s="115">
        <v>1057048</v>
      </c>
      <c r="J11" s="116">
        <f t="shared" si="2"/>
        <v>-5.4574595775204737E-2</v>
      </c>
      <c r="K11" s="115">
        <v>1098201</v>
      </c>
      <c r="L11" s="116">
        <f t="shared" si="3"/>
        <v>3.8932006871968072E-2</v>
      </c>
      <c r="M11" s="115">
        <v>1198797</v>
      </c>
      <c r="N11" s="116">
        <f t="shared" si="4"/>
        <v>9.1600717901367812E-2</v>
      </c>
      <c r="O11" s="116">
        <f t="shared" ref="O11:O15" si="5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>IFERROR(E12/C12-1,"-")</f>
        <v>-1</v>
      </c>
      <c r="G12" s="115">
        <v>154899</v>
      </c>
      <c r="H12" s="116" t="str">
        <f t="shared" si="1"/>
        <v>-</v>
      </c>
      <c r="I12" s="115">
        <v>1117075</v>
      </c>
      <c r="J12" s="116">
        <f t="shared" si="2"/>
        <v>6.8510145382232102E-2</v>
      </c>
      <c r="K12" s="115">
        <v>1108018</v>
      </c>
      <c r="L12" s="116">
        <f t="shared" si="3"/>
        <v>-8.107781482890597E-3</v>
      </c>
      <c r="M12" s="115">
        <v>1093882</v>
      </c>
      <c r="N12" s="116">
        <f t="shared" si="4"/>
        <v>-1.2757915485127502E-2</v>
      </c>
      <c r="O12" s="116">
        <f>IFERROR(M12/C12-1,"-")</f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1"/>
        <v>-</v>
      </c>
      <c r="I13" s="115">
        <v>995707</v>
      </c>
      <c r="J13" s="116">
        <f t="shared" si="2"/>
        <v>1.2142164466608873E-2</v>
      </c>
      <c r="K13" s="115">
        <v>1038688</v>
      </c>
      <c r="L13" s="116">
        <f t="shared" si="3"/>
        <v>4.3166312981630206E-2</v>
      </c>
      <c r="M13" s="115">
        <v>1088673</v>
      </c>
      <c r="N13" s="116">
        <f t="shared" si="4"/>
        <v>4.8123209279398615E-2</v>
      </c>
      <c r="O13" s="116">
        <f t="shared" si="5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1"/>
        <v>-</v>
      </c>
      <c r="I14" s="115">
        <v>1029864</v>
      </c>
      <c r="J14" s="116">
        <f t="shared" si="2"/>
        <v>-2.8432938397344176E-2</v>
      </c>
      <c r="K14" s="115">
        <v>1069466</v>
      </c>
      <c r="L14" s="116">
        <f t="shared" si="3"/>
        <v>3.8453621060644982E-2</v>
      </c>
      <c r="M14" s="115">
        <v>1059592</v>
      </c>
      <c r="N14" s="116">
        <f t="shared" si="4"/>
        <v>-9.232645077075885E-3</v>
      </c>
      <c r="O14" s="116">
        <f t="shared" si="5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1"/>
        <v>-</v>
      </c>
      <c r="I15" s="115">
        <v>1179956</v>
      </c>
      <c r="J15" s="116">
        <f t="shared" si="2"/>
        <v>-2.627919852248195E-3</v>
      </c>
      <c r="K15" s="115">
        <v>1205442</v>
      </c>
      <c r="L15" s="116">
        <f t="shared" si="3"/>
        <v>2.1599110475305938E-2</v>
      </c>
      <c r="M15" s="115">
        <v>1224963</v>
      </c>
      <c r="N15" s="116">
        <f t="shared" si="4"/>
        <v>1.6194059938180461E-2</v>
      </c>
      <c r="O15" s="116">
        <f t="shared" si="5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1"/>
        <v>1.7917318388732633</v>
      </c>
      <c r="I16" s="115">
        <v>1241553</v>
      </c>
      <c r="J16" s="116">
        <f t="shared" si="2"/>
        <v>-2.382120533081733E-2</v>
      </c>
      <c r="K16" s="115">
        <v>1271908</v>
      </c>
      <c r="L16" s="116">
        <f t="shared" si="3"/>
        <v>2.4449218035798692E-2</v>
      </c>
      <c r="M16" s="115">
        <v>1304294</v>
      </c>
      <c r="N16" s="116">
        <f>IFERROR(M16/K16-1,"-")</f>
        <v>2.5462533453677549E-2</v>
      </c>
      <c r="O16" s="116">
        <f>IFERROR(M16/C16-1,"-")</f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1"/>
        <v>3.3142929936305734</v>
      </c>
      <c r="I17" s="115">
        <v>1013730</v>
      </c>
      <c r="J17" s="116">
        <f t="shared" si="2"/>
        <v>-4.4297395063904843E-2</v>
      </c>
      <c r="K17" s="115">
        <v>1102818</v>
      </c>
      <c r="L17" s="116">
        <f t="shared" si="3"/>
        <v>8.7881388535408833E-2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1"/>
        <v>5.9143474697362031</v>
      </c>
      <c r="I18" s="115">
        <v>1125132</v>
      </c>
      <c r="J18" s="116">
        <f t="shared" si="2"/>
        <v>-2.9321407034135438E-2</v>
      </c>
      <c r="K18" s="115">
        <v>1207802</v>
      </c>
      <c r="L18" s="116">
        <f t="shared" si="3"/>
        <v>7.3475823281179409E-2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1"/>
        <v>4.9077353452835357</v>
      </c>
      <c r="I19" s="115">
        <v>1064158</v>
      </c>
      <c r="J19" s="116">
        <f t="shared" si="2"/>
        <v>3.8712656064390671E-2</v>
      </c>
      <c r="K19" s="115">
        <v>1149433</v>
      </c>
      <c r="L19" s="116">
        <f t="shared" si="3"/>
        <v>8.0133777127080696E-2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1"/>
        <v>3.220421303171471</v>
      </c>
      <c r="I20" s="115">
        <v>1109322</v>
      </c>
      <c r="J20" s="116">
        <f t="shared" si="2"/>
        <v>3.2344220829618742E-2</v>
      </c>
      <c r="K20" s="115">
        <v>1155840</v>
      </c>
      <c r="L20" s="116">
        <f t="shared" si="3"/>
        <v>4.1933721678647062E-2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1"/>
        <v>0.47265081152401667</v>
      </c>
      <c r="I21" s="118">
        <v>12632387</v>
      </c>
      <c r="J21" s="119">
        <f t="shared" si="2"/>
        <v>-3.6133067855847134E-2</v>
      </c>
      <c r="K21" s="118">
        <v>13590517</v>
      </c>
      <c r="L21" s="119">
        <f t="shared" si="3"/>
        <v>7.5847106330735325E-2</v>
      </c>
      <c r="M21" s="118">
        <v>9249706</v>
      </c>
      <c r="N21" s="119">
        <v>3.0651089115265373E-2</v>
      </c>
      <c r="O21" s="119">
        <v>5.2652506883428263E-2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49730</v>
      </c>
      <c r="D31" s="116">
        <v>0.28348732772415208</v>
      </c>
      <c r="E31" s="115">
        <v>47398</v>
      </c>
      <c r="F31" s="116">
        <f t="shared" ref="F31:F43" si="6">IFERROR(E31/C31-1,"-")</f>
        <v>-4.6893223406394569E-2</v>
      </c>
      <c r="G31" s="115">
        <v>19326</v>
      </c>
      <c r="H31" s="116">
        <f t="shared" ref="H31:H43" si="7">IFERROR(G31/E31-1,"-")</f>
        <v>-0.59226127684712437</v>
      </c>
      <c r="I31" s="115">
        <v>44512</v>
      </c>
      <c r="J31" s="116">
        <f t="shared" ref="J31:J43" si="8">IFERROR(I31/G31-1,"-")</f>
        <v>1.303218462175308</v>
      </c>
      <c r="K31" s="115">
        <v>49718</v>
      </c>
      <c r="L31" s="116">
        <f t="shared" ref="L31:L43" si="9">IFERROR(K31/I31-1,"-")</f>
        <v>0.11695722501797268</v>
      </c>
      <c r="M31" s="115">
        <v>41092</v>
      </c>
      <c r="N31" s="116">
        <f t="shared" ref="N31:N38" si="10">IFERROR(M31/K31-1,"-")</f>
        <v>-0.17349853171889451</v>
      </c>
      <c r="O31" s="116">
        <f t="shared" ref="O31" si="11">M31/C31-1</f>
        <v>-0.17369796903277701</v>
      </c>
    </row>
    <row r="32" spans="1:16" x14ac:dyDescent="0.25">
      <c r="B32" s="114" t="s">
        <v>73</v>
      </c>
      <c r="C32" s="115">
        <v>38806</v>
      </c>
      <c r="D32" s="116">
        <v>0.40713612299659152</v>
      </c>
      <c r="E32" s="115">
        <v>34168</v>
      </c>
      <c r="F32" s="116">
        <f t="shared" si="6"/>
        <v>-0.11951760037107662</v>
      </c>
      <c r="G32" s="115">
        <v>21953</v>
      </c>
      <c r="H32" s="116">
        <f t="shared" si="7"/>
        <v>-0.35749824397096697</v>
      </c>
      <c r="I32" s="115">
        <v>38037</v>
      </c>
      <c r="J32" s="116">
        <f t="shared" si="8"/>
        <v>0.73265612900286969</v>
      </c>
      <c r="K32" s="115">
        <v>32612</v>
      </c>
      <c r="L32" s="116">
        <f t="shared" si="9"/>
        <v>-0.14262428687856565</v>
      </c>
      <c r="M32" s="115">
        <v>40708</v>
      </c>
      <c r="N32" s="116">
        <f t="shared" si="10"/>
        <v>0.2482521771127193</v>
      </c>
      <c r="O32" s="116">
        <f>IFERROR(M32/C32-1,"-")</f>
        <v>4.9013039220739074E-2</v>
      </c>
    </row>
    <row r="33" spans="2:16" x14ac:dyDescent="0.25">
      <c r="B33" s="114" t="s">
        <v>75</v>
      </c>
      <c r="C33" s="115">
        <v>54279</v>
      </c>
      <c r="D33" s="116">
        <v>7.1500483644906021E-2</v>
      </c>
      <c r="E33" s="115">
        <v>13967</v>
      </c>
      <c r="F33" s="116">
        <f t="shared" si="6"/>
        <v>-0.7426813316383869</v>
      </c>
      <c r="G33" s="115">
        <v>35216</v>
      </c>
      <c r="H33" s="116">
        <f t="shared" si="7"/>
        <v>1.5213718049688554</v>
      </c>
      <c r="I33" s="115">
        <v>39226</v>
      </c>
      <c r="J33" s="116">
        <f t="shared" si="8"/>
        <v>0.11386869604725125</v>
      </c>
      <c r="K33" s="115">
        <v>39802</v>
      </c>
      <c r="L33" s="116">
        <f t="shared" si="9"/>
        <v>1.4684138071687114E-2</v>
      </c>
      <c r="M33" s="115">
        <v>49287</v>
      </c>
      <c r="N33" s="116">
        <f t="shared" si="10"/>
        <v>0.23830460780865281</v>
      </c>
      <c r="O33" s="116">
        <f t="shared" ref="O33:O38" si="12">IFERROR(M33/C33-1,"-")</f>
        <v>-9.1969269883380278E-2</v>
      </c>
    </row>
    <row r="34" spans="2:16" x14ac:dyDescent="0.25">
      <c r="B34" s="114" t="s">
        <v>77</v>
      </c>
      <c r="C34" s="115">
        <v>74199</v>
      </c>
      <c r="D34" s="116">
        <v>0.55968721753936057</v>
      </c>
      <c r="E34" s="115">
        <v>0</v>
      </c>
      <c r="F34" s="116">
        <f t="shared" si="6"/>
        <v>-1</v>
      </c>
      <c r="G34" s="115">
        <v>48544</v>
      </c>
      <c r="H34" s="116" t="str">
        <f t="shared" si="7"/>
        <v>-</v>
      </c>
      <c r="I34" s="115">
        <v>70700</v>
      </c>
      <c r="J34" s="116">
        <f t="shared" si="8"/>
        <v>0.45641067897165466</v>
      </c>
      <c r="K34" s="115">
        <v>73095</v>
      </c>
      <c r="L34" s="116">
        <f t="shared" si="9"/>
        <v>3.3875530410183874E-2</v>
      </c>
      <c r="M34" s="115">
        <v>39075</v>
      </c>
      <c r="N34" s="116">
        <f t="shared" si="10"/>
        <v>-0.4654217114713729</v>
      </c>
      <c r="O34" s="116">
        <f t="shared" si="12"/>
        <v>-0.47337565196296449</v>
      </c>
    </row>
    <row r="35" spans="2:16" x14ac:dyDescent="0.25">
      <c r="B35" s="114" t="s">
        <v>79</v>
      </c>
      <c r="C35" s="115">
        <v>79372</v>
      </c>
      <c r="D35" s="116">
        <v>0.32169916573693236</v>
      </c>
      <c r="E35" s="115">
        <v>0</v>
      </c>
      <c r="F35" s="116">
        <f t="shared" si="6"/>
        <v>-1</v>
      </c>
      <c r="G35" s="115">
        <v>59583</v>
      </c>
      <c r="H35" s="116" t="str">
        <f t="shared" si="7"/>
        <v>-</v>
      </c>
      <c r="I35" s="115">
        <v>79634</v>
      </c>
      <c r="J35" s="116">
        <f t="shared" si="8"/>
        <v>0.33652216236174737</v>
      </c>
      <c r="K35" s="115">
        <v>56792</v>
      </c>
      <c r="L35" s="116">
        <f t="shared" si="9"/>
        <v>-0.2868372805585554</v>
      </c>
      <c r="M35" s="115">
        <v>58856</v>
      </c>
      <c r="N35" s="116">
        <f t="shared" si="10"/>
        <v>3.634314692210161E-2</v>
      </c>
      <c r="O35" s="116">
        <f t="shared" si="12"/>
        <v>-0.25847906062591341</v>
      </c>
    </row>
    <row r="36" spans="2:16" x14ac:dyDescent="0.25">
      <c r="B36" s="114" t="s">
        <v>81</v>
      </c>
      <c r="C36" s="115">
        <v>104444</v>
      </c>
      <c r="D36" s="116">
        <v>0.25121594748065257</v>
      </c>
      <c r="E36" s="115">
        <v>0</v>
      </c>
      <c r="F36" s="116">
        <f t="shared" si="6"/>
        <v>-1</v>
      </c>
      <c r="G36" s="115">
        <v>87510</v>
      </c>
      <c r="H36" s="116" t="str">
        <f t="shared" si="7"/>
        <v>-</v>
      </c>
      <c r="I36" s="115">
        <v>87469</v>
      </c>
      <c r="J36" s="116">
        <f t="shared" si="8"/>
        <v>-4.6851788367041625E-4</v>
      </c>
      <c r="K36" s="115">
        <v>83729</v>
      </c>
      <c r="L36" s="116">
        <f t="shared" si="9"/>
        <v>-4.2758005693445678E-2</v>
      </c>
      <c r="M36" s="115">
        <v>72097</v>
      </c>
      <c r="N36" s="116">
        <f t="shared" si="10"/>
        <v>-0.13892438701047427</v>
      </c>
      <c r="O36" s="116">
        <f t="shared" si="12"/>
        <v>-0.3097066370495194</v>
      </c>
    </row>
    <row r="37" spans="2:16" x14ac:dyDescent="0.25">
      <c r="B37" s="114" t="s">
        <v>83</v>
      </c>
      <c r="C37" s="115">
        <v>132915</v>
      </c>
      <c r="D37" s="116">
        <v>0.10940004006410264</v>
      </c>
      <c r="E37" s="115">
        <v>0</v>
      </c>
      <c r="F37" s="116">
        <f t="shared" si="6"/>
        <v>-1</v>
      </c>
      <c r="G37" s="115">
        <v>162890</v>
      </c>
      <c r="H37" s="116" t="str">
        <f t="shared" si="7"/>
        <v>-</v>
      </c>
      <c r="I37" s="115">
        <v>131999</v>
      </c>
      <c r="J37" s="116">
        <f t="shared" si="8"/>
        <v>-0.1896433175762785</v>
      </c>
      <c r="K37" s="115">
        <v>108487</v>
      </c>
      <c r="L37" s="116">
        <f t="shared" si="9"/>
        <v>-0.17812256153455708</v>
      </c>
      <c r="M37" s="115">
        <v>93879</v>
      </c>
      <c r="N37" s="116">
        <f t="shared" si="10"/>
        <v>-0.13465207812917679</v>
      </c>
      <c r="O37" s="116">
        <f t="shared" si="12"/>
        <v>-0.29369145694616861</v>
      </c>
    </row>
    <row r="38" spans="2:16" x14ac:dyDescent="0.25">
      <c r="B38" s="114" t="s">
        <v>85</v>
      </c>
      <c r="C38" s="115">
        <v>192488</v>
      </c>
      <c r="D38" s="116">
        <v>0.2203407023260826</v>
      </c>
      <c r="E38" s="115">
        <v>115637</v>
      </c>
      <c r="F38" s="116">
        <f t="shared" si="6"/>
        <v>-0.39925086239142182</v>
      </c>
      <c r="G38" s="115">
        <v>207618</v>
      </c>
      <c r="H38" s="116">
        <f t="shared" si="7"/>
        <v>0.79542879874088745</v>
      </c>
      <c r="I38" s="115">
        <v>165148</v>
      </c>
      <c r="J38" s="116">
        <f t="shared" si="8"/>
        <v>-0.20455837162481094</v>
      </c>
      <c r="K38" s="115">
        <v>131486</v>
      </c>
      <c r="L38" s="116">
        <f t="shared" si="9"/>
        <v>-0.20382929251338189</v>
      </c>
      <c r="M38" s="115">
        <v>132181</v>
      </c>
      <c r="N38" s="116">
        <f t="shared" si="10"/>
        <v>5.2857338423861755E-3</v>
      </c>
      <c r="O38" s="116">
        <f t="shared" si="12"/>
        <v>-0.31330264743776237</v>
      </c>
    </row>
    <row r="39" spans="2:16" x14ac:dyDescent="0.25">
      <c r="B39" s="114" t="s">
        <v>87</v>
      </c>
      <c r="C39" s="115">
        <v>109655</v>
      </c>
      <c r="D39" s="116">
        <v>5.5847094506764172E-2</v>
      </c>
      <c r="E39" s="115">
        <v>76690</v>
      </c>
      <c r="F39" s="116">
        <f t="shared" si="6"/>
        <v>-0.30062468651680274</v>
      </c>
      <c r="G39" s="115">
        <v>114059</v>
      </c>
      <c r="H39" s="116">
        <f t="shared" si="7"/>
        <v>0.48727343851871163</v>
      </c>
      <c r="I39" s="115">
        <v>90471</v>
      </c>
      <c r="J39" s="116">
        <f t="shared" si="8"/>
        <v>-0.20680524991451787</v>
      </c>
      <c r="K39" s="115">
        <v>81203</v>
      </c>
      <c r="L39" s="116">
        <f t="shared" si="9"/>
        <v>-0.10244166639033503</v>
      </c>
      <c r="M39" s="115"/>
      <c r="N39" s="116"/>
      <c r="O39" s="116"/>
    </row>
    <row r="40" spans="2:16" x14ac:dyDescent="0.25">
      <c r="B40" s="114" t="s">
        <v>89</v>
      </c>
      <c r="C40" s="115">
        <v>76048</v>
      </c>
      <c r="D40" s="116">
        <v>-5.1802626759458459E-3</v>
      </c>
      <c r="E40" s="115">
        <v>41506</v>
      </c>
      <c r="F40" s="116">
        <f t="shared" si="6"/>
        <v>-0.4542131285503892</v>
      </c>
      <c r="G40" s="115">
        <v>70918</v>
      </c>
      <c r="H40" s="116">
        <f t="shared" si="7"/>
        <v>0.70862044041825278</v>
      </c>
      <c r="I40" s="115">
        <v>58177</v>
      </c>
      <c r="J40" s="116">
        <f t="shared" si="8"/>
        <v>-0.17965819679065964</v>
      </c>
      <c r="K40" s="115">
        <v>58380</v>
      </c>
      <c r="L40" s="116">
        <f t="shared" si="9"/>
        <v>3.4893514619178667E-3</v>
      </c>
      <c r="M40" s="115"/>
      <c r="N40" s="116"/>
      <c r="O40" s="116"/>
    </row>
    <row r="41" spans="2:16" x14ac:dyDescent="0.25">
      <c r="B41" s="114" t="s">
        <v>91</v>
      </c>
      <c r="C41" s="115">
        <v>45987</v>
      </c>
      <c r="D41" s="116">
        <v>-0.12934739393021455</v>
      </c>
      <c r="E41" s="115">
        <v>17324</v>
      </c>
      <c r="F41" s="116">
        <f t="shared" si="6"/>
        <v>-0.62328484136821283</v>
      </c>
      <c r="G41" s="115">
        <v>38501</v>
      </c>
      <c r="H41" s="116">
        <f t="shared" si="7"/>
        <v>1.2224082198106672</v>
      </c>
      <c r="I41" s="115">
        <v>48949</v>
      </c>
      <c r="J41" s="116">
        <f t="shared" si="8"/>
        <v>0.27136957481623858</v>
      </c>
      <c r="K41" s="115">
        <v>43524</v>
      </c>
      <c r="L41" s="116">
        <f t="shared" si="9"/>
        <v>-0.11082963901203291</v>
      </c>
      <c r="M41" s="115"/>
      <c r="N41" s="116"/>
      <c r="O41" s="116"/>
    </row>
    <row r="42" spans="2:16" x14ac:dyDescent="0.25">
      <c r="B42" s="114" t="s">
        <v>93</v>
      </c>
      <c r="C42" s="115">
        <v>55656</v>
      </c>
      <c r="D42" s="116">
        <v>-0.11579950750655332</v>
      </c>
      <c r="E42" s="115">
        <v>21994</v>
      </c>
      <c r="F42" s="116">
        <f t="shared" si="6"/>
        <v>-0.60482248095443436</v>
      </c>
      <c r="G42" s="115">
        <v>59976</v>
      </c>
      <c r="H42" s="116">
        <f t="shared" si="7"/>
        <v>1.726925525143221</v>
      </c>
      <c r="I42" s="115">
        <v>69802</v>
      </c>
      <c r="J42" s="116">
        <f t="shared" si="8"/>
        <v>0.16383219954648531</v>
      </c>
      <c r="K42" s="115">
        <v>58414</v>
      </c>
      <c r="L42" s="116">
        <f t="shared" si="9"/>
        <v>-0.16314718775966308</v>
      </c>
      <c r="M42" s="115"/>
      <c r="N42" s="116"/>
      <c r="O42" s="116"/>
    </row>
    <row r="43" spans="2:16" ht="15.75" x14ac:dyDescent="0.25">
      <c r="B43" s="117" t="s">
        <v>30</v>
      </c>
      <c r="C43" s="118">
        <v>1013579</v>
      </c>
      <c r="D43" s="119">
        <v>0.14959310864991471</v>
      </c>
      <c r="E43" s="118">
        <v>419753</v>
      </c>
      <c r="F43" s="119">
        <f t="shared" si="6"/>
        <v>-0.58587046495635764</v>
      </c>
      <c r="G43" s="118">
        <v>926094</v>
      </c>
      <c r="H43" s="119">
        <f t="shared" si="7"/>
        <v>1.2062832189406629</v>
      </c>
      <c r="I43" s="118">
        <v>924124</v>
      </c>
      <c r="J43" s="119">
        <f t="shared" si="8"/>
        <v>-2.1272138681386332E-3</v>
      </c>
      <c r="K43" s="118">
        <v>817242</v>
      </c>
      <c r="L43" s="119">
        <f t="shared" si="9"/>
        <v>-0.11565763901814041</v>
      </c>
      <c r="M43" s="118">
        <v>527175</v>
      </c>
      <c r="N43" s="119">
        <v>-8.4322093514045848E-2</v>
      </c>
      <c r="O43" s="119">
        <v>-0.27409660535943703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32515</v>
      </c>
      <c r="D53" s="116">
        <v>0.26262037899968926</v>
      </c>
      <c r="E53" s="115">
        <v>30767</v>
      </c>
      <c r="F53" s="116">
        <f t="shared" ref="F53:F65" si="13">IFERROR(E53/C53-1,"-")</f>
        <v>-5.3759803167768738E-2</v>
      </c>
      <c r="G53" s="115">
        <v>9569</v>
      </c>
      <c r="H53" s="116">
        <f t="shared" ref="H53:H65" si="14">IFERROR(G53/E53-1,"-")</f>
        <v>-0.6889849514089772</v>
      </c>
      <c r="I53" s="115">
        <v>30162</v>
      </c>
      <c r="J53" s="116">
        <f t="shared" ref="J53:J65" si="15">IFERROR(I53/G53-1,"-")</f>
        <v>2.1520535061134916</v>
      </c>
      <c r="K53" s="115">
        <v>32270</v>
      </c>
      <c r="L53" s="116">
        <f>IFERROR(K53/I53-1,"-")</f>
        <v>6.9889264637623461E-2</v>
      </c>
      <c r="M53" s="115">
        <v>31109</v>
      </c>
      <c r="N53" s="116">
        <f t="shared" ref="N53:N60" si="16">IFERROR(M53/K53-1,"-")</f>
        <v>-3.597768825534553E-2</v>
      </c>
      <c r="O53" s="116">
        <f t="shared" ref="O53" si="17">IFERROR(M53/C53-1,"-")</f>
        <v>-4.3241580808857427E-2</v>
      </c>
    </row>
    <row r="54" spans="1:16" x14ac:dyDescent="0.25">
      <c r="A54" s="1">
        <v>2</v>
      </c>
      <c r="B54" s="114" t="s">
        <v>73</v>
      </c>
      <c r="C54" s="115">
        <v>25675</v>
      </c>
      <c r="D54" s="116">
        <v>0.46504992867332384</v>
      </c>
      <c r="E54" s="115">
        <v>20181</v>
      </c>
      <c r="F54" s="116">
        <f t="shared" si="13"/>
        <v>-0.21398247322297959</v>
      </c>
      <c r="G54" s="115">
        <v>9899</v>
      </c>
      <c r="H54" s="116">
        <f t="shared" si="14"/>
        <v>-0.50948912343293196</v>
      </c>
      <c r="I54" s="115">
        <v>26209</v>
      </c>
      <c r="J54" s="116">
        <f t="shared" si="15"/>
        <v>1.6476411758763509</v>
      </c>
      <c r="K54" s="115">
        <v>22101</v>
      </c>
      <c r="L54" s="116">
        <f t="shared" ref="L54:L65" si="18">IFERROR(K54/I54-1,"-")</f>
        <v>-0.15674005112747524</v>
      </c>
      <c r="M54" s="115">
        <v>24748</v>
      </c>
      <c r="N54" s="116">
        <f t="shared" si="16"/>
        <v>0.11976833627437666</v>
      </c>
      <c r="O54" s="116">
        <f>IFERROR(M54/C54-1,"-")</f>
        <v>-3.610516066212266E-2</v>
      </c>
    </row>
    <row r="55" spans="1:16" x14ac:dyDescent="0.25">
      <c r="A55" s="1">
        <v>3</v>
      </c>
      <c r="B55" s="114" t="s">
        <v>75</v>
      </c>
      <c r="C55" s="115">
        <v>28454</v>
      </c>
      <c r="D55" s="116">
        <v>-3.6209057345120699E-2</v>
      </c>
      <c r="E55" s="115">
        <v>8492</v>
      </c>
      <c r="F55" s="116">
        <f t="shared" si="13"/>
        <v>-0.70155338440992487</v>
      </c>
      <c r="G55" s="115">
        <v>15470</v>
      </c>
      <c r="H55" s="116">
        <f t="shared" si="14"/>
        <v>0.82171455487517653</v>
      </c>
      <c r="I55" s="115">
        <v>27580</v>
      </c>
      <c r="J55" s="116">
        <f t="shared" si="15"/>
        <v>0.7828054298642535</v>
      </c>
      <c r="K55" s="115">
        <v>26189</v>
      </c>
      <c r="L55" s="116">
        <f t="shared" si="18"/>
        <v>-5.0435097897026826E-2</v>
      </c>
      <c r="M55" s="115">
        <v>33643</v>
      </c>
      <c r="N55" s="116">
        <f t="shared" si="16"/>
        <v>0.28462331513230743</v>
      </c>
      <c r="O55" s="116">
        <f t="shared" ref="O55:O60" si="19">IFERROR(M55/C55-1,"-")</f>
        <v>0.18236451816967736</v>
      </c>
    </row>
    <row r="56" spans="1:16" x14ac:dyDescent="0.25">
      <c r="A56" s="1">
        <v>4</v>
      </c>
      <c r="B56" s="114" t="s">
        <v>77</v>
      </c>
      <c r="C56" s="115">
        <v>47066</v>
      </c>
      <c r="D56" s="116">
        <v>0.66440342315581025</v>
      </c>
      <c r="E56" s="115">
        <v>0</v>
      </c>
      <c r="F56" s="116">
        <f t="shared" si="13"/>
        <v>-1</v>
      </c>
      <c r="G56" s="115">
        <v>21241</v>
      </c>
      <c r="H56" s="116" t="str">
        <f t="shared" si="14"/>
        <v>-</v>
      </c>
      <c r="I56" s="115">
        <v>45950</v>
      </c>
      <c r="J56" s="116">
        <f t="shared" si="15"/>
        <v>1.1632691492867568</v>
      </c>
      <c r="K56" s="115">
        <v>47885</v>
      </c>
      <c r="L56" s="116">
        <f t="shared" si="18"/>
        <v>4.2110990206746468E-2</v>
      </c>
      <c r="M56" s="115">
        <v>25316</v>
      </c>
      <c r="N56" s="116">
        <f t="shared" si="16"/>
        <v>-0.47131669625143569</v>
      </c>
      <c r="O56" s="116">
        <f t="shared" si="19"/>
        <v>-0.46211702715335912</v>
      </c>
    </row>
    <row r="57" spans="1:16" x14ac:dyDescent="0.25">
      <c r="A57" s="1">
        <v>5</v>
      </c>
      <c r="B57" s="114" t="s">
        <v>79</v>
      </c>
      <c r="C57" s="115">
        <v>44206</v>
      </c>
      <c r="D57" s="116">
        <v>0.17422370972454648</v>
      </c>
      <c r="E57" s="115">
        <v>0</v>
      </c>
      <c r="F57" s="116">
        <f t="shared" si="13"/>
        <v>-1</v>
      </c>
      <c r="G57" s="115">
        <v>28919</v>
      </c>
      <c r="H57" s="116" t="str">
        <f t="shared" si="14"/>
        <v>-</v>
      </c>
      <c r="I57" s="115">
        <v>53768</v>
      </c>
      <c r="J57" s="116">
        <f t="shared" si="15"/>
        <v>0.85926207683529854</v>
      </c>
      <c r="K57" s="115">
        <v>37828</v>
      </c>
      <c r="L57" s="116">
        <f t="shared" si="18"/>
        <v>-0.29645886028864754</v>
      </c>
      <c r="M57" s="115">
        <v>40404</v>
      </c>
      <c r="N57" s="116">
        <f t="shared" si="16"/>
        <v>6.8097705403404873E-2</v>
      </c>
      <c r="O57" s="116">
        <f t="shared" si="19"/>
        <v>-8.6006424467266918E-2</v>
      </c>
    </row>
    <row r="58" spans="1:16" x14ac:dyDescent="0.25">
      <c r="A58" s="1">
        <v>6</v>
      </c>
      <c r="B58" s="114" t="s">
        <v>81</v>
      </c>
      <c r="C58" s="115">
        <v>59890</v>
      </c>
      <c r="D58" s="116">
        <v>0.16968087184094371</v>
      </c>
      <c r="E58" s="115">
        <v>0</v>
      </c>
      <c r="F58" s="116">
        <f t="shared" si="13"/>
        <v>-1</v>
      </c>
      <c r="G58" s="115">
        <v>46951</v>
      </c>
      <c r="H58" s="116" t="str">
        <f t="shared" si="14"/>
        <v>-</v>
      </c>
      <c r="I58" s="115">
        <v>59477</v>
      </c>
      <c r="J58" s="116">
        <f t="shared" si="15"/>
        <v>0.26678877979169768</v>
      </c>
      <c r="K58" s="115">
        <v>57202</v>
      </c>
      <c r="L58" s="116">
        <f t="shared" si="18"/>
        <v>-3.8250079862804154E-2</v>
      </c>
      <c r="M58" s="115">
        <v>50727</v>
      </c>
      <c r="N58" s="116">
        <f t="shared" si="16"/>
        <v>-0.11319534282018107</v>
      </c>
      <c r="O58" s="116">
        <f t="shared" si="19"/>
        <v>-0.15299716146268161</v>
      </c>
    </row>
    <row r="59" spans="1:16" x14ac:dyDescent="0.25">
      <c r="A59" s="1">
        <v>7</v>
      </c>
      <c r="B59" s="114" t="s">
        <v>83</v>
      </c>
      <c r="C59" s="115">
        <v>78337</v>
      </c>
      <c r="D59" s="116">
        <v>-1.1894550958627681E-2</v>
      </c>
      <c r="E59" s="115">
        <v>0</v>
      </c>
      <c r="F59" s="116">
        <f t="shared" si="13"/>
        <v>-1</v>
      </c>
      <c r="G59" s="115">
        <v>107391</v>
      </c>
      <c r="H59" s="116" t="str">
        <f t="shared" si="14"/>
        <v>-</v>
      </c>
      <c r="I59" s="115">
        <v>95238</v>
      </c>
      <c r="J59" s="116">
        <f t="shared" si="15"/>
        <v>-0.11316590775763335</v>
      </c>
      <c r="K59" s="115">
        <v>76008</v>
      </c>
      <c r="L59" s="116">
        <f t="shared" si="18"/>
        <v>-0.20191520191520196</v>
      </c>
      <c r="M59" s="115">
        <v>64860</v>
      </c>
      <c r="N59" s="116">
        <f t="shared" si="16"/>
        <v>-0.14666877170824122</v>
      </c>
      <c r="O59" s="116">
        <f t="shared" si="19"/>
        <v>-0.17203875563271509</v>
      </c>
    </row>
    <row r="60" spans="1:16" x14ac:dyDescent="0.25">
      <c r="A60" s="1">
        <v>8</v>
      </c>
      <c r="B60" s="114" t="s">
        <v>85</v>
      </c>
      <c r="C60" s="115">
        <v>113973</v>
      </c>
      <c r="D60" s="116">
        <v>0.14227727833067738</v>
      </c>
      <c r="E60" s="115">
        <v>60233</v>
      </c>
      <c r="F60" s="116">
        <f t="shared" si="13"/>
        <v>-0.4715151834206347</v>
      </c>
      <c r="G60" s="115">
        <v>144260</v>
      </c>
      <c r="H60" s="116">
        <f t="shared" si="14"/>
        <v>1.3950326233128019</v>
      </c>
      <c r="I60" s="115">
        <v>115097</v>
      </c>
      <c r="J60" s="116">
        <f t="shared" si="15"/>
        <v>-0.20215582975183699</v>
      </c>
      <c r="K60" s="115">
        <v>89047</v>
      </c>
      <c r="L60" s="116">
        <f t="shared" si="18"/>
        <v>-0.22633083399219789</v>
      </c>
      <c r="M60" s="115">
        <v>94133</v>
      </c>
      <c r="N60" s="116">
        <f t="shared" si="16"/>
        <v>5.711590508383213E-2</v>
      </c>
      <c r="O60" s="116">
        <f t="shared" si="19"/>
        <v>-0.17407631632053211</v>
      </c>
    </row>
    <row r="61" spans="1:16" x14ac:dyDescent="0.25">
      <c r="A61" s="1">
        <v>9</v>
      </c>
      <c r="B61" s="114" t="s">
        <v>87</v>
      </c>
      <c r="C61" s="115">
        <v>62330</v>
      </c>
      <c r="D61" s="116">
        <v>-5.061459491569309E-2</v>
      </c>
      <c r="E61" s="115">
        <v>36380</v>
      </c>
      <c r="F61" s="116">
        <f t="shared" si="13"/>
        <v>-0.41633242419380712</v>
      </c>
      <c r="G61" s="115">
        <v>78666</v>
      </c>
      <c r="H61" s="116">
        <f t="shared" si="14"/>
        <v>1.1623419461242439</v>
      </c>
      <c r="I61" s="115">
        <v>63414</v>
      </c>
      <c r="J61" s="116">
        <f t="shared" si="15"/>
        <v>-0.19388299900846617</v>
      </c>
      <c r="K61" s="115">
        <v>57144</v>
      </c>
      <c r="L61" s="116">
        <f t="shared" si="18"/>
        <v>-9.8874065663733579E-2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46379</v>
      </c>
      <c r="D62" s="116">
        <v>-2.3949323400046296E-2</v>
      </c>
      <c r="E62" s="115">
        <v>19194</v>
      </c>
      <c r="F62" s="116">
        <f t="shared" si="13"/>
        <v>-0.58614890359861138</v>
      </c>
      <c r="G62" s="115">
        <v>50943</v>
      </c>
      <c r="H62" s="116">
        <f t="shared" si="14"/>
        <v>1.6541106595811192</v>
      </c>
      <c r="I62" s="115">
        <v>42541</v>
      </c>
      <c r="J62" s="116">
        <f t="shared" si="15"/>
        <v>-0.16492943093261092</v>
      </c>
      <c r="K62" s="115">
        <v>42102</v>
      </c>
      <c r="L62" s="116">
        <f t="shared" si="18"/>
        <v>-1.0319456524294224E-2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29955</v>
      </c>
      <c r="D63" s="116">
        <v>-0.14080426801284995</v>
      </c>
      <c r="E63" s="115">
        <v>8529</v>
      </c>
      <c r="F63" s="116">
        <f t="shared" si="13"/>
        <v>-0.71527290936404608</v>
      </c>
      <c r="G63" s="115">
        <v>28449</v>
      </c>
      <c r="H63" s="116">
        <f t="shared" si="14"/>
        <v>2.3355610270840663</v>
      </c>
      <c r="I63" s="115">
        <v>32686</v>
      </c>
      <c r="J63" s="116">
        <f t="shared" si="15"/>
        <v>0.14893317867060363</v>
      </c>
      <c r="K63" s="115">
        <v>32224</v>
      </c>
      <c r="L63" s="116">
        <f t="shared" si="18"/>
        <v>-1.4134491831365059E-2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35447</v>
      </c>
      <c r="D64" s="116">
        <v>-0.15117337164750955</v>
      </c>
      <c r="E64" s="115">
        <v>13051</v>
      </c>
      <c r="F64" s="116">
        <f t="shared" si="13"/>
        <v>-0.63181651479673873</v>
      </c>
      <c r="G64" s="115">
        <v>42442</v>
      </c>
      <c r="H64" s="116">
        <f t="shared" si="14"/>
        <v>2.2520113401271935</v>
      </c>
      <c r="I64" s="115">
        <v>45431</v>
      </c>
      <c r="J64" s="116">
        <f t="shared" si="15"/>
        <v>7.0425521888695108E-2</v>
      </c>
      <c r="K64" s="115">
        <v>40736</v>
      </c>
      <c r="L64" s="116">
        <f t="shared" si="18"/>
        <v>-0.10334353194954982</v>
      </c>
      <c r="M64" s="115"/>
      <c r="N64" s="116"/>
      <c r="O64" s="116"/>
    </row>
    <row r="65" spans="1:16" ht="15.75" x14ac:dyDescent="0.25">
      <c r="B65" s="117" t="s">
        <v>30</v>
      </c>
      <c r="C65" s="118">
        <v>604227</v>
      </c>
      <c r="D65" s="119">
        <v>8.1336416251176713E-2</v>
      </c>
      <c r="E65" s="118">
        <v>222316</v>
      </c>
      <c r="F65" s="119">
        <f t="shared" si="13"/>
        <v>-0.6320654323623407</v>
      </c>
      <c r="G65" s="118">
        <v>584200</v>
      </c>
      <c r="H65" s="119">
        <f t="shared" si="14"/>
        <v>1.6277910721675455</v>
      </c>
      <c r="I65" s="118">
        <v>637553</v>
      </c>
      <c r="J65" s="119">
        <f t="shared" si="15"/>
        <v>9.1326600479287867E-2</v>
      </c>
      <c r="K65" s="118">
        <v>560736</v>
      </c>
      <c r="L65" s="119">
        <f t="shared" si="18"/>
        <v>-0.12048723792374905</v>
      </c>
      <c r="M65" s="118">
        <v>364940</v>
      </c>
      <c r="N65" s="119">
        <v>-6.0716032224023886E-2</v>
      </c>
      <c r="O65" s="119">
        <v>-0.15153121483506771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17215</v>
      </c>
      <c r="D75" s="116">
        <v>0.32484223487763586</v>
      </c>
      <c r="E75" s="115">
        <v>16631</v>
      </c>
      <c r="F75" s="116">
        <f t="shared" ref="F75:F87" si="20">IFERROR(E75/C75-1,"-")</f>
        <v>-3.3923903572465886E-2</v>
      </c>
      <c r="G75" s="115">
        <v>9757</v>
      </c>
      <c r="H75" s="116">
        <f t="shared" ref="H75:H87" si="21">IFERROR(G75/E75-1,"-")</f>
        <v>-0.41332451446094642</v>
      </c>
      <c r="I75" s="115">
        <v>14350</v>
      </c>
      <c r="J75" s="116">
        <f t="shared" ref="J75:J87" si="22">IFERROR(I75/G75-1,"-")</f>
        <v>0.47073895664651011</v>
      </c>
      <c r="K75" s="115">
        <v>17448</v>
      </c>
      <c r="L75" s="116">
        <f>IFERROR(K75/I75-1,"-")</f>
        <v>0.21588850174216034</v>
      </c>
      <c r="M75" s="115">
        <v>9983</v>
      </c>
      <c r="N75" s="116">
        <f t="shared" ref="N75:N82" si="23">IFERROR(M75/K75-1,"-")</f>
        <v>-0.42784273269142592</v>
      </c>
      <c r="O75" s="116">
        <f t="shared" ref="O75" si="24">M75/C75-1</f>
        <v>-0.42009875108916639</v>
      </c>
    </row>
    <row r="76" spans="1:16" x14ac:dyDescent="0.25">
      <c r="A76" s="1">
        <v>2</v>
      </c>
      <c r="B76" s="114" t="s">
        <v>73</v>
      </c>
      <c r="C76" s="115">
        <v>13131</v>
      </c>
      <c r="D76" s="116">
        <v>0.3061772605192481</v>
      </c>
      <c r="E76" s="115">
        <v>13987</v>
      </c>
      <c r="F76" s="116">
        <f t="shared" si="20"/>
        <v>6.518924682050109E-2</v>
      </c>
      <c r="G76" s="115">
        <v>12054</v>
      </c>
      <c r="H76" s="116">
        <f t="shared" si="21"/>
        <v>-0.13819975691713737</v>
      </c>
      <c r="I76" s="115">
        <v>11828</v>
      </c>
      <c r="J76" s="116">
        <f t="shared" si="22"/>
        <v>-1.8748962999834085E-2</v>
      </c>
      <c r="K76" s="115">
        <v>10511</v>
      </c>
      <c r="L76" s="116">
        <f t="shared" ref="L76:L87" si="25">IFERROR(K76/I76-1,"-")</f>
        <v>-0.11134595874196818</v>
      </c>
      <c r="M76" s="115">
        <v>15960</v>
      </c>
      <c r="N76" s="116">
        <f t="shared" si="23"/>
        <v>0.51840928551041765</v>
      </c>
      <c r="O76" s="116">
        <f>IFERROR(M76/C76-1,"-")</f>
        <v>0.21544436828878233</v>
      </c>
    </row>
    <row r="77" spans="1:16" x14ac:dyDescent="0.25">
      <c r="A77" s="1">
        <v>3</v>
      </c>
      <c r="B77" s="114" t="s">
        <v>75</v>
      </c>
      <c r="C77" s="115">
        <v>25825</v>
      </c>
      <c r="D77" s="116">
        <v>0.22196460679473828</v>
      </c>
      <c r="E77" s="115">
        <v>5475</v>
      </c>
      <c r="F77" s="116">
        <f t="shared" si="20"/>
        <v>-0.78799612778315586</v>
      </c>
      <c r="G77" s="115">
        <v>19746</v>
      </c>
      <c r="H77" s="116">
        <f t="shared" si="21"/>
        <v>2.6065753424657534</v>
      </c>
      <c r="I77" s="115">
        <v>11646</v>
      </c>
      <c r="J77" s="116">
        <f t="shared" si="22"/>
        <v>-0.4102096627164995</v>
      </c>
      <c r="K77" s="115">
        <v>13613</v>
      </c>
      <c r="L77" s="116">
        <f t="shared" si="25"/>
        <v>0.16889919285591626</v>
      </c>
      <c r="M77" s="115">
        <v>15644</v>
      </c>
      <c r="N77" s="116">
        <f t="shared" si="23"/>
        <v>0.14919562183207224</v>
      </c>
      <c r="O77" s="116">
        <f t="shared" ref="O77:O82" si="26">IFERROR(M77/C77-1,"-")</f>
        <v>-0.3942303969022265</v>
      </c>
    </row>
    <row r="78" spans="1:16" x14ac:dyDescent="0.25">
      <c r="A78" s="1">
        <v>4</v>
      </c>
      <c r="B78" s="114" t="s">
        <v>77</v>
      </c>
      <c r="C78" s="115">
        <v>27133</v>
      </c>
      <c r="D78" s="116">
        <v>0.40621922777921737</v>
      </c>
      <c r="E78" s="115">
        <v>0</v>
      </c>
      <c r="F78" s="116">
        <f t="shared" si="20"/>
        <v>-1</v>
      </c>
      <c r="G78" s="115">
        <v>27303</v>
      </c>
      <c r="H78" s="116" t="str">
        <f t="shared" si="21"/>
        <v>-</v>
      </c>
      <c r="I78" s="115">
        <v>24750</v>
      </c>
      <c r="J78" s="116">
        <f t="shared" si="22"/>
        <v>-9.3506208108999012E-2</v>
      </c>
      <c r="K78" s="115">
        <v>25210</v>
      </c>
      <c r="L78" s="116">
        <f t="shared" si="25"/>
        <v>1.8585858585858483E-2</v>
      </c>
      <c r="M78" s="115">
        <v>13759</v>
      </c>
      <c r="N78" s="116">
        <f t="shared" si="23"/>
        <v>-0.4542245140817136</v>
      </c>
      <c r="O78" s="116">
        <f t="shared" si="26"/>
        <v>-0.49290531824715289</v>
      </c>
    </row>
    <row r="79" spans="1:16" x14ac:dyDescent="0.25">
      <c r="A79" s="1">
        <v>5</v>
      </c>
      <c r="B79" s="114" t="s">
        <v>79</v>
      </c>
      <c r="C79" s="115">
        <v>35166</v>
      </c>
      <c r="D79" s="116">
        <v>0.56949031509417125</v>
      </c>
      <c r="E79" s="115">
        <v>0</v>
      </c>
      <c r="F79" s="116">
        <f t="shared" si="20"/>
        <v>-1</v>
      </c>
      <c r="G79" s="115">
        <v>30664</v>
      </c>
      <c r="H79" s="116" t="str">
        <f t="shared" si="21"/>
        <v>-</v>
      </c>
      <c r="I79" s="115">
        <v>25866</v>
      </c>
      <c r="J79" s="116">
        <f t="shared" si="22"/>
        <v>-0.15647012783720327</v>
      </c>
      <c r="K79" s="115">
        <v>18964</v>
      </c>
      <c r="L79" s="116">
        <f t="shared" si="25"/>
        <v>-0.26683677414366347</v>
      </c>
      <c r="M79" s="115">
        <v>18452</v>
      </c>
      <c r="N79" s="116">
        <f t="shared" si="23"/>
        <v>-2.6998523518245054E-2</v>
      </c>
      <c r="O79" s="116">
        <f t="shared" si="26"/>
        <v>-0.47528863106409602</v>
      </c>
    </row>
    <row r="80" spans="1:16" x14ac:dyDescent="0.25">
      <c r="A80" s="1">
        <v>6</v>
      </c>
      <c r="B80" s="114" t="s">
        <v>81</v>
      </c>
      <c r="C80" s="115">
        <v>44554</v>
      </c>
      <c r="D80" s="116">
        <v>0.38057759048091233</v>
      </c>
      <c r="E80" s="115">
        <v>0</v>
      </c>
      <c r="F80" s="116">
        <f t="shared" si="20"/>
        <v>-1</v>
      </c>
      <c r="G80" s="115">
        <v>40559</v>
      </c>
      <c r="H80" s="116" t="str">
        <f t="shared" si="21"/>
        <v>-</v>
      </c>
      <c r="I80" s="115">
        <v>27992</v>
      </c>
      <c r="J80" s="116">
        <f t="shared" si="22"/>
        <v>-0.30984491728099806</v>
      </c>
      <c r="K80" s="115">
        <v>26527</v>
      </c>
      <c r="L80" s="116">
        <f t="shared" si="25"/>
        <v>-5.2336381823378075E-2</v>
      </c>
      <c r="M80" s="115">
        <v>21370</v>
      </c>
      <c r="N80" s="116">
        <f t="shared" si="23"/>
        <v>-0.19440569985297995</v>
      </c>
      <c r="O80" s="116">
        <f t="shared" si="26"/>
        <v>-0.52035731920815187</v>
      </c>
    </row>
    <row r="81" spans="1:16" x14ac:dyDescent="0.25">
      <c r="A81" s="1">
        <v>7</v>
      </c>
      <c r="B81" s="114" t="s">
        <v>83</v>
      </c>
      <c r="C81" s="115">
        <v>54578</v>
      </c>
      <c r="D81" s="116">
        <v>0.34667390446111335</v>
      </c>
      <c r="E81" s="115">
        <v>0</v>
      </c>
      <c r="F81" s="116">
        <f t="shared" si="20"/>
        <v>-1</v>
      </c>
      <c r="G81" s="115">
        <v>55499</v>
      </c>
      <c r="H81" s="116" t="str">
        <f t="shared" si="21"/>
        <v>-</v>
      </c>
      <c r="I81" s="115">
        <v>36761</v>
      </c>
      <c r="J81" s="116">
        <f t="shared" si="22"/>
        <v>-0.33762770500369377</v>
      </c>
      <c r="K81" s="115">
        <v>32479</v>
      </c>
      <c r="L81" s="116">
        <f t="shared" si="25"/>
        <v>-0.11648214139985313</v>
      </c>
      <c r="M81" s="115">
        <v>29019</v>
      </c>
      <c r="N81" s="116">
        <f t="shared" si="23"/>
        <v>-0.10653037347208971</v>
      </c>
      <c r="O81" s="116">
        <f t="shared" si="26"/>
        <v>-0.46830224632635864</v>
      </c>
    </row>
    <row r="82" spans="1:16" x14ac:dyDescent="0.25">
      <c r="A82" s="1">
        <v>8</v>
      </c>
      <c r="B82" s="114" t="s">
        <v>85</v>
      </c>
      <c r="C82" s="115">
        <v>78515</v>
      </c>
      <c r="D82" s="116">
        <v>0.3547346262682034</v>
      </c>
      <c r="E82" s="115">
        <v>55404</v>
      </c>
      <c r="F82" s="116">
        <f t="shared" si="20"/>
        <v>-0.2943513978220722</v>
      </c>
      <c r="G82" s="115">
        <v>63358</v>
      </c>
      <c r="H82" s="116">
        <f t="shared" si="21"/>
        <v>0.14356364161432378</v>
      </c>
      <c r="I82" s="115">
        <v>50051</v>
      </c>
      <c r="J82" s="116">
        <f t="shared" si="22"/>
        <v>-0.21002872565421893</v>
      </c>
      <c r="K82" s="115">
        <v>42439</v>
      </c>
      <c r="L82" s="116">
        <f t="shared" si="25"/>
        <v>-0.15208487342910226</v>
      </c>
      <c r="M82" s="115">
        <v>38048</v>
      </c>
      <c r="N82" s="116">
        <f t="shared" si="23"/>
        <v>-0.1034661514173284</v>
      </c>
      <c r="O82" s="116">
        <f t="shared" si="26"/>
        <v>-0.51540469973890346</v>
      </c>
    </row>
    <row r="83" spans="1:16" x14ac:dyDescent="0.25">
      <c r="A83" s="1">
        <v>9</v>
      </c>
      <c r="B83" s="114" t="s">
        <v>87</v>
      </c>
      <c r="C83" s="115">
        <v>47325</v>
      </c>
      <c r="D83" s="116">
        <v>0.23880948641432376</v>
      </c>
      <c r="E83" s="115">
        <v>40310</v>
      </c>
      <c r="F83" s="116">
        <f t="shared" si="20"/>
        <v>-0.1482303222398309</v>
      </c>
      <c r="G83" s="115">
        <v>35393</v>
      </c>
      <c r="H83" s="116">
        <f t="shared" si="21"/>
        <v>-0.12197965765318775</v>
      </c>
      <c r="I83" s="115">
        <v>27057</v>
      </c>
      <c r="J83" s="116">
        <f t="shared" si="22"/>
        <v>-0.23552679908456475</v>
      </c>
      <c r="K83" s="115">
        <v>24059</v>
      </c>
      <c r="L83" s="116">
        <f t="shared" si="25"/>
        <v>-0.11080311934065123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29669</v>
      </c>
      <c r="D84" s="116">
        <v>2.5650776091540761E-2</v>
      </c>
      <c r="E84" s="115">
        <v>22312</v>
      </c>
      <c r="F84" s="116">
        <f t="shared" si="20"/>
        <v>-0.24796926084465265</v>
      </c>
      <c r="G84" s="115">
        <v>19975</v>
      </c>
      <c r="H84" s="116">
        <f t="shared" si="21"/>
        <v>-0.10474184295446398</v>
      </c>
      <c r="I84" s="115">
        <v>15636</v>
      </c>
      <c r="J84" s="116">
        <f t="shared" si="22"/>
        <v>-0.21722152690863583</v>
      </c>
      <c r="K84" s="115">
        <v>16278</v>
      </c>
      <c r="L84" s="116">
        <f t="shared" si="25"/>
        <v>4.1059094397544182E-2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16032</v>
      </c>
      <c r="D85" s="116">
        <v>-0.10710108604845447</v>
      </c>
      <c r="E85" s="115">
        <v>8795</v>
      </c>
      <c r="F85" s="116">
        <f t="shared" si="20"/>
        <v>-0.45140968063872255</v>
      </c>
      <c r="G85" s="115">
        <v>10052</v>
      </c>
      <c r="H85" s="116">
        <f t="shared" si="21"/>
        <v>0.14292211483797623</v>
      </c>
      <c r="I85" s="115">
        <v>16263</v>
      </c>
      <c r="J85" s="116">
        <f t="shared" si="22"/>
        <v>0.6178869876641464</v>
      </c>
      <c r="K85" s="115">
        <v>11300</v>
      </c>
      <c r="L85" s="116">
        <f t="shared" si="25"/>
        <v>-0.30517124761729075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20209</v>
      </c>
      <c r="D86" s="116">
        <v>-4.6070332782629175E-2</v>
      </c>
      <c r="E86" s="115">
        <v>8943</v>
      </c>
      <c r="F86" s="116">
        <f t="shared" si="20"/>
        <v>-0.55747439259735754</v>
      </c>
      <c r="G86" s="115">
        <v>17534</v>
      </c>
      <c r="H86" s="116">
        <f t="shared" si="21"/>
        <v>0.96063960639606405</v>
      </c>
      <c r="I86" s="115">
        <v>24371</v>
      </c>
      <c r="J86" s="116">
        <f t="shared" si="22"/>
        <v>0.38992813961446338</v>
      </c>
      <c r="K86" s="115">
        <v>17678</v>
      </c>
      <c r="L86" s="116">
        <f t="shared" si="25"/>
        <v>-0.27462968281974476</v>
      </c>
      <c r="M86" s="115"/>
      <c r="N86" s="116"/>
      <c r="O86" s="116"/>
    </row>
    <row r="87" spans="1:16" ht="15.75" x14ac:dyDescent="0.25">
      <c r="B87" s="117" t="s">
        <v>30</v>
      </c>
      <c r="C87" s="118">
        <v>409352</v>
      </c>
      <c r="D87" s="119">
        <v>0.26770865914953834</v>
      </c>
      <c r="E87" s="118">
        <v>197437</v>
      </c>
      <c r="F87" s="119">
        <f t="shared" si="20"/>
        <v>-0.51768404698157089</v>
      </c>
      <c r="G87" s="118">
        <v>341894</v>
      </c>
      <c r="H87" s="119">
        <f t="shared" si="21"/>
        <v>0.73166123877490041</v>
      </c>
      <c r="I87" s="118">
        <v>286571</v>
      </c>
      <c r="J87" s="119">
        <f t="shared" si="22"/>
        <v>-0.16181331055824322</v>
      </c>
      <c r="K87" s="118">
        <v>256506</v>
      </c>
      <c r="L87" s="119">
        <f t="shared" si="25"/>
        <v>-0.10491291861353735</v>
      </c>
      <c r="M87" s="118">
        <v>162235</v>
      </c>
      <c r="N87" s="119">
        <v>-0.13331837534924218</v>
      </c>
      <c r="O87" s="119">
        <v>-0.45212534234778823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1059399</v>
      </c>
      <c r="D97" s="116">
        <v>3.9082852076206098E-2</v>
      </c>
      <c r="E97" s="115">
        <v>1106899</v>
      </c>
      <c r="F97" s="116">
        <f t="shared" ref="F97:F109" si="27">IFERROR(E97/C97-1,"-")</f>
        <v>4.4836742341648472E-2</v>
      </c>
      <c r="G97" s="115">
        <v>79086</v>
      </c>
      <c r="H97" s="116">
        <f t="shared" ref="H97:H109" si="28">IFERROR(G97/E97-1,"-")</f>
        <v>-0.92855174681700858</v>
      </c>
      <c r="I97" s="115">
        <v>741846</v>
      </c>
      <c r="J97" s="116">
        <f t="shared" ref="J97:J109" si="29">IFERROR(I97/G97-1,"-")</f>
        <v>8.3802442910249599</v>
      </c>
      <c r="K97" s="115">
        <v>1055839</v>
      </c>
      <c r="L97" s="116">
        <f t="shared" ref="L97:L109" si="30">IFERROR(K97/I97-1,"-")</f>
        <v>0.42325900523828386</v>
      </c>
      <c r="M97" s="115">
        <v>1124089</v>
      </c>
      <c r="N97" s="116">
        <f t="shared" ref="N97:N104" si="31">IFERROR(M97/K97-1,"-")</f>
        <v>6.4640537051577018E-2</v>
      </c>
      <c r="O97" s="116">
        <f t="shared" ref="O97" si="32">M97/C97-1</f>
        <v>6.1062923412236625E-2</v>
      </c>
    </row>
    <row r="98" spans="2:15" x14ac:dyDescent="0.25">
      <c r="B98" s="114" t="s">
        <v>73</v>
      </c>
      <c r="C98" s="115">
        <v>976914</v>
      </c>
      <c r="D98" s="116">
        <v>-5.6693035204644637E-3</v>
      </c>
      <c r="E98" s="115">
        <v>1081526</v>
      </c>
      <c r="F98" s="116">
        <f t="shared" si="27"/>
        <v>0.10708414456134308</v>
      </c>
      <c r="G98" s="115">
        <v>81774</v>
      </c>
      <c r="H98" s="116">
        <f t="shared" si="28"/>
        <v>-0.92439016722667788</v>
      </c>
      <c r="I98" s="115">
        <v>874447</v>
      </c>
      <c r="J98" s="116">
        <f t="shared" si="29"/>
        <v>9.6934600239684983</v>
      </c>
      <c r="K98" s="115">
        <v>1044732</v>
      </c>
      <c r="L98" s="116">
        <f t="shared" si="30"/>
        <v>0.19473450077591892</v>
      </c>
      <c r="M98" s="115">
        <v>1073616</v>
      </c>
      <c r="N98" s="116">
        <f t="shared" si="31"/>
        <v>2.7647281790928124E-2</v>
      </c>
      <c r="O98" s="116">
        <f>IFERROR(M98/C98-1,"-")</f>
        <v>9.8987218936364973E-2</v>
      </c>
    </row>
    <row r="99" spans="2:15" x14ac:dyDescent="0.25">
      <c r="B99" s="114" t="s">
        <v>75</v>
      </c>
      <c r="C99" s="115">
        <v>1063787</v>
      </c>
      <c r="D99" s="116">
        <v>3.908382123398324E-2</v>
      </c>
      <c r="E99" s="115">
        <v>482348</v>
      </c>
      <c r="F99" s="116">
        <f t="shared" si="27"/>
        <v>-0.54657464323215077</v>
      </c>
      <c r="G99" s="115">
        <v>87662</v>
      </c>
      <c r="H99" s="116">
        <f t="shared" si="28"/>
        <v>-0.81825984558866216</v>
      </c>
      <c r="I99" s="115">
        <v>1017822</v>
      </c>
      <c r="J99" s="116">
        <f t="shared" si="29"/>
        <v>10.610754945130159</v>
      </c>
      <c r="K99" s="115">
        <v>1058399</v>
      </c>
      <c r="L99" s="116">
        <f t="shared" si="30"/>
        <v>3.9866499250360121E-2</v>
      </c>
      <c r="M99" s="115">
        <v>1149510</v>
      </c>
      <c r="N99" s="116">
        <f t="shared" si="31"/>
        <v>8.6083792596175934E-2</v>
      </c>
      <c r="O99" s="116">
        <f t="shared" ref="O99:O104" si="33">IFERROR(M99/C99-1,"-")</f>
        <v>8.0582861042671095E-2</v>
      </c>
    </row>
    <row r="100" spans="2:15" x14ac:dyDescent="0.25">
      <c r="B100" s="114" t="s">
        <v>77</v>
      </c>
      <c r="C100" s="115">
        <v>971252</v>
      </c>
      <c r="D100" s="116">
        <v>-9.6791480703939392E-4</v>
      </c>
      <c r="E100" s="115">
        <v>0</v>
      </c>
      <c r="F100" s="116">
        <f t="shared" si="27"/>
        <v>-1</v>
      </c>
      <c r="G100" s="115">
        <v>106355</v>
      </c>
      <c r="H100" s="116" t="str">
        <f t="shared" si="28"/>
        <v>-</v>
      </c>
      <c r="I100" s="115">
        <v>1046375</v>
      </c>
      <c r="J100" s="116">
        <f t="shared" si="29"/>
        <v>8.8385125287950732</v>
      </c>
      <c r="K100" s="115">
        <v>1034923</v>
      </c>
      <c r="L100" s="116">
        <f t="shared" si="30"/>
        <v>-1.0944451081113415E-2</v>
      </c>
      <c r="M100" s="115">
        <v>1054807</v>
      </c>
      <c r="N100" s="116">
        <f t="shared" si="31"/>
        <v>1.9213023577599575E-2</v>
      </c>
      <c r="O100" s="116">
        <f t="shared" si="33"/>
        <v>8.6028136878997463E-2</v>
      </c>
    </row>
    <row r="101" spans="2:15" x14ac:dyDescent="0.25">
      <c r="B101" s="114" t="s">
        <v>79</v>
      </c>
      <c r="C101" s="115">
        <v>904390</v>
      </c>
      <c r="D101" s="116">
        <v>2.1043159985142612E-2</v>
      </c>
      <c r="E101" s="115">
        <v>0</v>
      </c>
      <c r="F101" s="116">
        <f t="shared" si="27"/>
        <v>-1</v>
      </c>
      <c r="G101" s="115">
        <v>127723</v>
      </c>
      <c r="H101" s="116" t="str">
        <f t="shared" si="28"/>
        <v>-</v>
      </c>
      <c r="I101" s="115">
        <v>916073</v>
      </c>
      <c r="J101" s="116">
        <f t="shared" si="29"/>
        <v>6.1723417082279619</v>
      </c>
      <c r="K101" s="115">
        <v>981896</v>
      </c>
      <c r="L101" s="116">
        <f t="shared" si="30"/>
        <v>7.1853443994092103E-2</v>
      </c>
      <c r="M101" s="115">
        <v>1029817</v>
      </c>
      <c r="N101" s="116">
        <f t="shared" si="31"/>
        <v>4.8804557712833097E-2</v>
      </c>
      <c r="O101" s="116">
        <f t="shared" si="33"/>
        <v>0.13868684969979772</v>
      </c>
    </row>
    <row r="102" spans="2:15" x14ac:dyDescent="0.25">
      <c r="B102" s="114" t="s">
        <v>81</v>
      </c>
      <c r="C102" s="115">
        <v>955559</v>
      </c>
      <c r="D102" s="116">
        <v>6.403526744553778E-2</v>
      </c>
      <c r="E102" s="115">
        <v>0</v>
      </c>
      <c r="F102" s="116">
        <f t="shared" si="27"/>
        <v>-1</v>
      </c>
      <c r="G102" s="115">
        <v>187439</v>
      </c>
      <c r="H102" s="116" t="str">
        <f t="shared" si="28"/>
        <v>-</v>
      </c>
      <c r="I102" s="115">
        <v>942395</v>
      </c>
      <c r="J102" s="116">
        <f t="shared" si="29"/>
        <v>4.0277423588474113</v>
      </c>
      <c r="K102" s="115">
        <v>985737</v>
      </c>
      <c r="L102" s="116">
        <f t="shared" si="30"/>
        <v>4.5991330599164826E-2</v>
      </c>
      <c r="M102" s="115">
        <v>987495</v>
      </c>
      <c r="N102" s="116">
        <f t="shared" si="31"/>
        <v>1.7834371642739821E-3</v>
      </c>
      <c r="O102" s="116">
        <f t="shared" si="33"/>
        <v>3.3421274876799911E-2</v>
      </c>
    </row>
    <row r="103" spans="2:15" x14ac:dyDescent="0.25">
      <c r="B103" s="114" t="s">
        <v>83</v>
      </c>
      <c r="C103" s="115">
        <v>1050150</v>
      </c>
      <c r="D103" s="116">
        <v>1.1677912349185249E-2</v>
      </c>
      <c r="E103" s="115">
        <v>0</v>
      </c>
      <c r="F103" s="116">
        <f t="shared" si="27"/>
        <v>-1</v>
      </c>
      <c r="G103" s="115">
        <v>390325</v>
      </c>
      <c r="H103" s="116" t="str">
        <f t="shared" si="28"/>
        <v>-</v>
      </c>
      <c r="I103" s="115">
        <v>1047957</v>
      </c>
      <c r="J103" s="116">
        <f t="shared" si="29"/>
        <v>1.6848318708768333</v>
      </c>
      <c r="K103" s="115">
        <v>1096955</v>
      </c>
      <c r="L103" s="116">
        <f t="shared" si="30"/>
        <v>4.6755735206692739E-2</v>
      </c>
      <c r="M103" s="115">
        <v>1131084</v>
      </c>
      <c r="N103" s="116">
        <f t="shared" si="31"/>
        <v>3.1112488661795501E-2</v>
      </c>
      <c r="O103" s="116">
        <f t="shared" si="33"/>
        <v>7.7068990144265159E-2</v>
      </c>
    </row>
    <row r="104" spans="2:15" x14ac:dyDescent="0.25">
      <c r="B104" s="114" t="s">
        <v>85</v>
      </c>
      <c r="C104" s="115">
        <v>1079362</v>
      </c>
      <c r="D104" s="116">
        <v>-3.4033579305811079E-3</v>
      </c>
      <c r="E104" s="115">
        <v>169505</v>
      </c>
      <c r="F104" s="116">
        <f t="shared" si="27"/>
        <v>-0.84295815491003023</v>
      </c>
      <c r="G104" s="115">
        <v>588422</v>
      </c>
      <c r="H104" s="116">
        <f t="shared" si="28"/>
        <v>2.4714138226011033</v>
      </c>
      <c r="I104" s="115">
        <v>1076405</v>
      </c>
      <c r="J104" s="116">
        <f t="shared" si="29"/>
        <v>0.82930787767962455</v>
      </c>
      <c r="K104" s="115">
        <v>1140422</v>
      </c>
      <c r="L104" s="116">
        <f t="shared" si="30"/>
        <v>5.9472967888480666E-2</v>
      </c>
      <c r="M104" s="115">
        <v>1172113</v>
      </c>
      <c r="N104" s="116">
        <f t="shared" si="31"/>
        <v>2.7788836062440092E-2</v>
      </c>
      <c r="O104" s="116">
        <f t="shared" si="33"/>
        <v>8.5931318686409242E-2</v>
      </c>
    </row>
    <row r="105" spans="2:15" x14ac:dyDescent="0.25">
      <c r="B105" s="114" t="s">
        <v>87</v>
      </c>
      <c r="C105" s="115">
        <v>951062</v>
      </c>
      <c r="D105" s="116">
        <v>-3.2594078602232734E-5</v>
      </c>
      <c r="E105" s="115">
        <v>99935</v>
      </c>
      <c r="F105" s="116">
        <f t="shared" si="27"/>
        <v>-0.8949227284866812</v>
      </c>
      <c r="G105" s="115">
        <v>647953</v>
      </c>
      <c r="H105" s="116">
        <f t="shared" si="28"/>
        <v>5.4837444338820234</v>
      </c>
      <c r="I105" s="115">
        <v>923259</v>
      </c>
      <c r="J105" s="116">
        <f t="shared" si="29"/>
        <v>0.42488575560264397</v>
      </c>
      <c r="K105" s="115">
        <v>1021615</v>
      </c>
      <c r="L105" s="116">
        <f t="shared" si="30"/>
        <v>0.1065313200304574</v>
      </c>
      <c r="M105" s="115"/>
      <c r="N105" s="116"/>
      <c r="O105" s="116"/>
    </row>
    <row r="106" spans="2:15" x14ac:dyDescent="0.25">
      <c r="B106" s="114" t="s">
        <v>89</v>
      </c>
      <c r="C106" s="115">
        <v>1083071</v>
      </c>
      <c r="D106" s="116">
        <v>-2.041881359963893E-2</v>
      </c>
      <c r="E106" s="115">
        <v>96365</v>
      </c>
      <c r="F106" s="116">
        <f t="shared" si="27"/>
        <v>-0.91102614694696837</v>
      </c>
      <c r="G106" s="115">
        <v>882370</v>
      </c>
      <c r="H106" s="116">
        <f t="shared" si="28"/>
        <v>8.1565402376381471</v>
      </c>
      <c r="I106" s="115">
        <v>1066955</v>
      </c>
      <c r="J106" s="116">
        <f t="shared" si="29"/>
        <v>0.20919228894908026</v>
      </c>
      <c r="K106" s="115">
        <v>1149422</v>
      </c>
      <c r="L106" s="116">
        <f t="shared" si="30"/>
        <v>7.7291919528002628E-2</v>
      </c>
      <c r="M106" s="115"/>
      <c r="N106" s="116"/>
      <c r="O106" s="116"/>
    </row>
    <row r="107" spans="2:15" x14ac:dyDescent="0.25">
      <c r="B107" s="114" t="s">
        <v>91</v>
      </c>
      <c r="C107" s="115">
        <v>978510</v>
      </c>
      <c r="D107" s="116">
        <v>1.8258748506707834E-2</v>
      </c>
      <c r="E107" s="115">
        <v>139605</v>
      </c>
      <c r="F107" s="116">
        <f t="shared" si="27"/>
        <v>-0.857329000214612</v>
      </c>
      <c r="G107" s="115">
        <v>888594</v>
      </c>
      <c r="H107" s="116">
        <f t="shared" si="28"/>
        <v>5.3650585580745673</v>
      </c>
      <c r="I107" s="115">
        <v>1015209</v>
      </c>
      <c r="J107" s="116">
        <f t="shared" si="29"/>
        <v>0.14248914577411065</v>
      </c>
      <c r="K107" s="115">
        <v>1105909</v>
      </c>
      <c r="L107" s="116">
        <f t="shared" si="30"/>
        <v>8.9341209544044675E-2</v>
      </c>
      <c r="M107" s="115"/>
      <c r="N107" s="116"/>
      <c r="O107" s="116"/>
    </row>
    <row r="108" spans="2:15" x14ac:dyDescent="0.25">
      <c r="B108" s="114" t="s">
        <v>93</v>
      </c>
      <c r="C108" s="115">
        <v>1018910</v>
      </c>
      <c r="D108" s="116">
        <v>4.1102133068487978E-2</v>
      </c>
      <c r="E108" s="115">
        <v>174634</v>
      </c>
      <c r="F108" s="116">
        <f t="shared" si="27"/>
        <v>-0.82860704085738679</v>
      </c>
      <c r="G108" s="115">
        <v>769877</v>
      </c>
      <c r="H108" s="116">
        <f t="shared" si="28"/>
        <v>3.4085172417742253</v>
      </c>
      <c r="I108" s="115">
        <v>1039520</v>
      </c>
      <c r="J108" s="116">
        <f t="shared" si="29"/>
        <v>0.3502416619797708</v>
      </c>
      <c r="K108" s="115">
        <v>1097426</v>
      </c>
      <c r="L108" s="116">
        <f t="shared" si="30"/>
        <v>5.5704555948899559E-2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12092366</v>
      </c>
      <c r="D109" s="119">
        <v>1.6227550093409038E-2</v>
      </c>
      <c r="E109" s="118">
        <v>3494056</v>
      </c>
      <c r="F109" s="119">
        <f t="shared" si="27"/>
        <v>-0.71105274187036682</v>
      </c>
      <c r="G109" s="118">
        <v>4837580</v>
      </c>
      <c r="H109" s="119">
        <f t="shared" si="28"/>
        <v>0.38451701976156083</v>
      </c>
      <c r="I109" s="118">
        <v>11708263</v>
      </c>
      <c r="J109" s="119">
        <f t="shared" si="29"/>
        <v>1.4202727396756227</v>
      </c>
      <c r="K109" s="118">
        <v>12773275</v>
      </c>
      <c r="L109" s="119">
        <f t="shared" si="30"/>
        <v>9.0962425425530569E-2</v>
      </c>
      <c r="M109" s="118">
        <v>8722531</v>
      </c>
      <c r="N109" s="119">
        <v>3.8532174975708156E-2</v>
      </c>
      <c r="O109" s="119">
        <v>8.2090727076784997E-2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453772</v>
      </c>
      <c r="D119" s="116">
        <v>9.8381131271664035E-2</v>
      </c>
      <c r="E119" s="115">
        <v>467841</v>
      </c>
      <c r="F119" s="116">
        <f t="shared" ref="F119:F131" si="34">IFERROR(E119/C119-1,"-")</f>
        <v>3.1004557354795015E-2</v>
      </c>
      <c r="G119" s="115">
        <v>9246</v>
      </c>
      <c r="H119" s="116">
        <f t="shared" ref="H119:H131" si="35">IFERROR(G119/E119-1,"-")</f>
        <v>-0.98023687534867621</v>
      </c>
      <c r="I119" s="115">
        <v>287804</v>
      </c>
      <c r="J119" s="116">
        <f t="shared" ref="J119:J131" si="36">IFERROR(I119/G119-1,"-")</f>
        <v>30.127406446030715</v>
      </c>
      <c r="K119" s="115">
        <v>463889</v>
      </c>
      <c r="L119" s="116">
        <f t="shared" ref="L119:L131" si="37">IFERROR(K119/I119-1,"-")</f>
        <v>0.61182262928937758</v>
      </c>
      <c r="M119" s="115">
        <v>507267</v>
      </c>
      <c r="N119" s="116">
        <f t="shared" ref="N119:N126" si="38">IFERROR(M119/K119-1,"-")</f>
        <v>9.3509438680373869E-2</v>
      </c>
      <c r="O119" s="116">
        <f t="shared" ref="O119" si="39">M119/C119-1</f>
        <v>0.11788960094496792</v>
      </c>
    </row>
    <row r="120" spans="1:16" x14ac:dyDescent="0.25">
      <c r="B120" s="114" t="s">
        <v>73</v>
      </c>
      <c r="C120" s="115">
        <v>421449</v>
      </c>
      <c r="D120" s="116">
        <v>5.5244939093856749E-2</v>
      </c>
      <c r="E120" s="115">
        <v>473805</v>
      </c>
      <c r="F120" s="116">
        <f t="shared" si="34"/>
        <v>0.12422855434465374</v>
      </c>
      <c r="G120" s="115">
        <v>3986</v>
      </c>
      <c r="H120" s="116">
        <f t="shared" si="35"/>
        <v>-0.99158725636073908</v>
      </c>
      <c r="I120" s="115">
        <v>387845</v>
      </c>
      <c r="J120" s="116">
        <f t="shared" si="36"/>
        <v>96.301806322127447</v>
      </c>
      <c r="K120" s="115">
        <v>455329</v>
      </c>
      <c r="L120" s="116">
        <f t="shared" si="37"/>
        <v>0.17399734429991365</v>
      </c>
      <c r="M120" s="115">
        <v>462410</v>
      </c>
      <c r="N120" s="116">
        <f t="shared" si="38"/>
        <v>1.5551392509592032E-2</v>
      </c>
      <c r="O120" s="116">
        <f>IFERROR(M120/C120-1,"-")</f>
        <v>9.7190881933519879E-2</v>
      </c>
    </row>
    <row r="121" spans="1:16" x14ac:dyDescent="0.25">
      <c r="B121" s="114" t="s">
        <v>75</v>
      </c>
      <c r="C121" s="115">
        <v>488430</v>
      </c>
      <c r="D121" s="116">
        <v>7.332391339221167E-2</v>
      </c>
      <c r="E121" s="115">
        <v>236725</v>
      </c>
      <c r="F121" s="116">
        <f t="shared" si="34"/>
        <v>-0.51533484839178589</v>
      </c>
      <c r="G121" s="115">
        <v>3017</v>
      </c>
      <c r="H121" s="116">
        <f t="shared" si="35"/>
        <v>-0.98725525398669345</v>
      </c>
      <c r="I121" s="115">
        <v>471283</v>
      </c>
      <c r="J121" s="116">
        <f t="shared" si="36"/>
        <v>155.20914816042426</v>
      </c>
      <c r="K121" s="115">
        <v>508176</v>
      </c>
      <c r="L121" s="116">
        <f t="shared" si="37"/>
        <v>7.8282051336458158E-2</v>
      </c>
      <c r="M121" s="115">
        <v>528478</v>
      </c>
      <c r="N121" s="116">
        <f t="shared" si="38"/>
        <v>3.9950725732816883E-2</v>
      </c>
      <c r="O121" s="116">
        <f t="shared" ref="O121:O126" si="40">IFERROR(M121/C121-1,"-")</f>
        <v>8.1993325553303409E-2</v>
      </c>
    </row>
    <row r="122" spans="1:16" x14ac:dyDescent="0.25">
      <c r="B122" s="114" t="s">
        <v>77</v>
      </c>
      <c r="C122" s="115">
        <v>463768</v>
      </c>
      <c r="D122" s="116">
        <v>6.9472052983797772E-2</v>
      </c>
      <c r="E122" s="115">
        <v>0</v>
      </c>
      <c r="F122" s="116">
        <f t="shared" si="34"/>
        <v>-1</v>
      </c>
      <c r="G122" s="115">
        <v>3963</v>
      </c>
      <c r="H122" s="116" t="str">
        <f t="shared" si="35"/>
        <v>-</v>
      </c>
      <c r="I122" s="115">
        <v>499381</v>
      </c>
      <c r="J122" s="116">
        <f t="shared" si="36"/>
        <v>125.01085036588444</v>
      </c>
      <c r="K122" s="115">
        <v>504848</v>
      </c>
      <c r="L122" s="116">
        <f t="shared" si="37"/>
        <v>1.0947553070701499E-2</v>
      </c>
      <c r="M122" s="115">
        <v>538909</v>
      </c>
      <c r="N122" s="116">
        <f t="shared" si="38"/>
        <v>6.7467831901879327E-2</v>
      </c>
      <c r="O122" s="116">
        <f t="shared" si="40"/>
        <v>0.16202282175570537</v>
      </c>
    </row>
    <row r="123" spans="1:16" x14ac:dyDescent="0.25">
      <c r="B123" s="114" t="s">
        <v>79</v>
      </c>
      <c r="C123" s="115">
        <v>451101</v>
      </c>
      <c r="D123" s="116">
        <v>8.3608979209454759E-2</v>
      </c>
      <c r="E123" s="115">
        <v>0</v>
      </c>
      <c r="F123" s="116">
        <f t="shared" si="34"/>
        <v>-1</v>
      </c>
      <c r="G123" s="115">
        <v>4045</v>
      </c>
      <c r="H123" s="116" t="str">
        <f t="shared" si="35"/>
        <v>-</v>
      </c>
      <c r="I123" s="115">
        <v>490237</v>
      </c>
      <c r="J123" s="116">
        <f t="shared" si="36"/>
        <v>120.19579728059333</v>
      </c>
      <c r="K123" s="115">
        <v>543521</v>
      </c>
      <c r="L123" s="116">
        <f t="shared" si="37"/>
        <v>0.10869028653488</v>
      </c>
      <c r="M123" s="115">
        <v>584395</v>
      </c>
      <c r="N123" s="116">
        <f t="shared" si="38"/>
        <v>7.5202246095366965E-2</v>
      </c>
      <c r="O123" s="116">
        <f t="shared" si="40"/>
        <v>0.29548593330540163</v>
      </c>
    </row>
    <row r="124" spans="1:16" x14ac:dyDescent="0.25">
      <c r="B124" s="114" t="s">
        <v>81</v>
      </c>
      <c r="C124" s="115">
        <v>482201</v>
      </c>
      <c r="D124" s="116">
        <v>9.7315428605238008E-2</v>
      </c>
      <c r="E124" s="115">
        <v>0</v>
      </c>
      <c r="F124" s="116">
        <f t="shared" si="34"/>
        <v>-1</v>
      </c>
      <c r="G124" s="115">
        <v>17245</v>
      </c>
      <c r="H124" s="116" t="str">
        <f t="shared" si="35"/>
        <v>-</v>
      </c>
      <c r="I124" s="115">
        <v>521079</v>
      </c>
      <c r="J124" s="116">
        <f t="shared" si="36"/>
        <v>29.216236590316033</v>
      </c>
      <c r="K124" s="115">
        <v>561465</v>
      </c>
      <c r="L124" s="116">
        <f t="shared" si="37"/>
        <v>7.7504562647890296E-2</v>
      </c>
      <c r="M124" s="115">
        <v>571290</v>
      </c>
      <c r="N124" s="116">
        <f t="shared" si="38"/>
        <v>1.749886457748917E-2</v>
      </c>
      <c r="O124" s="116">
        <f t="shared" si="40"/>
        <v>0.18475490511218351</v>
      </c>
    </row>
    <row r="125" spans="1:16" x14ac:dyDescent="0.25">
      <c r="B125" s="114" t="s">
        <v>83</v>
      </c>
      <c r="C125" s="115">
        <v>492814</v>
      </c>
      <c r="D125" s="116">
        <v>3.6338095698730255E-2</v>
      </c>
      <c r="E125" s="115">
        <v>0</v>
      </c>
      <c r="F125" s="116">
        <f t="shared" si="34"/>
        <v>-1</v>
      </c>
      <c r="G125" s="115">
        <v>61248</v>
      </c>
      <c r="H125" s="116" t="str">
        <f t="shared" si="35"/>
        <v>-</v>
      </c>
      <c r="I125" s="115">
        <v>562174</v>
      </c>
      <c r="J125" s="116">
        <f t="shared" si="36"/>
        <v>8.1786507314524552</v>
      </c>
      <c r="K125" s="115">
        <v>581810</v>
      </c>
      <c r="L125" s="116">
        <f t="shared" si="37"/>
        <v>3.4928687559367733E-2</v>
      </c>
      <c r="M125" s="115">
        <v>611230</v>
      </c>
      <c r="N125" s="116">
        <f t="shared" si="38"/>
        <v>5.0566336089101327E-2</v>
      </c>
      <c r="O125" s="116">
        <f t="shared" si="40"/>
        <v>0.24028538150296064</v>
      </c>
    </row>
    <row r="126" spans="1:16" x14ac:dyDescent="0.25">
      <c r="B126" s="114" t="s">
        <v>85</v>
      </c>
      <c r="C126" s="115">
        <v>529315</v>
      </c>
      <c r="D126" s="116">
        <v>8.8262649518566771E-3</v>
      </c>
      <c r="E126" s="115">
        <v>33819</v>
      </c>
      <c r="F126" s="116">
        <f t="shared" si="34"/>
        <v>-0.93610798862681011</v>
      </c>
      <c r="G126" s="115">
        <v>191040</v>
      </c>
      <c r="H126" s="116">
        <f t="shared" si="35"/>
        <v>4.6488955912356955</v>
      </c>
      <c r="I126" s="115">
        <v>591418</v>
      </c>
      <c r="J126" s="116">
        <f t="shared" si="36"/>
        <v>2.0957809882747069</v>
      </c>
      <c r="K126" s="115">
        <v>615291</v>
      </c>
      <c r="L126" s="116">
        <f t="shared" si="37"/>
        <v>4.036569735787543E-2</v>
      </c>
      <c r="M126" s="115">
        <v>659079</v>
      </c>
      <c r="N126" s="116">
        <f t="shared" si="38"/>
        <v>7.1166326177369843E-2</v>
      </c>
      <c r="O126" s="116">
        <f t="shared" si="40"/>
        <v>0.24515458658832645</v>
      </c>
    </row>
    <row r="127" spans="1:16" x14ac:dyDescent="0.25">
      <c r="B127" s="114" t="s">
        <v>87</v>
      </c>
      <c r="C127" s="115">
        <v>493327</v>
      </c>
      <c r="D127" s="116">
        <v>2.3391715814301772E-2</v>
      </c>
      <c r="E127" s="115">
        <v>30969</v>
      </c>
      <c r="F127" s="116">
        <f t="shared" si="34"/>
        <v>-0.93722419409438362</v>
      </c>
      <c r="G127" s="115">
        <v>245519</v>
      </c>
      <c r="H127" s="116">
        <f t="shared" si="35"/>
        <v>6.9278956375730569</v>
      </c>
      <c r="I127" s="115">
        <v>521203</v>
      </c>
      <c r="J127" s="116">
        <f t="shared" si="36"/>
        <v>1.1228621817456084</v>
      </c>
      <c r="K127" s="115">
        <v>595081</v>
      </c>
      <c r="L127" s="116">
        <f t="shared" si="37"/>
        <v>0.14174515495881645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521682</v>
      </c>
      <c r="D128" s="116">
        <v>-2.102880905556137E-2</v>
      </c>
      <c r="E128" s="115">
        <v>35708</v>
      </c>
      <c r="F128" s="116">
        <f t="shared" si="34"/>
        <v>-0.93155217162946014</v>
      </c>
      <c r="G128" s="115">
        <v>392755</v>
      </c>
      <c r="H128" s="116">
        <f t="shared" si="35"/>
        <v>9.9990758373473732</v>
      </c>
      <c r="I128" s="115">
        <v>572438</v>
      </c>
      <c r="J128" s="116">
        <f t="shared" si="36"/>
        <v>0.4574938574938574</v>
      </c>
      <c r="K128" s="115">
        <v>604663</v>
      </c>
      <c r="L128" s="116">
        <f t="shared" si="37"/>
        <v>5.6294306108259695E-2</v>
      </c>
      <c r="M128" s="115"/>
      <c r="N128" s="116"/>
      <c r="O128" s="116"/>
    </row>
    <row r="129" spans="2:16" x14ac:dyDescent="0.25">
      <c r="B129" s="114" t="s">
        <v>91</v>
      </c>
      <c r="C129" s="115">
        <v>411956</v>
      </c>
      <c r="D129" s="116">
        <v>4.4849634644015701E-2</v>
      </c>
      <c r="E129" s="115">
        <v>67172</v>
      </c>
      <c r="F129" s="116">
        <f t="shared" si="34"/>
        <v>-0.83694375127440801</v>
      </c>
      <c r="G129" s="115">
        <v>359552</v>
      </c>
      <c r="H129" s="116">
        <f t="shared" si="35"/>
        <v>4.3527064848448758</v>
      </c>
      <c r="I129" s="115">
        <v>445764</v>
      </c>
      <c r="J129" s="116">
        <f t="shared" si="36"/>
        <v>0.23977616589533635</v>
      </c>
      <c r="K129" s="115">
        <v>509079</v>
      </c>
      <c r="L129" s="116">
        <f t="shared" si="37"/>
        <v>0.14203704202223588</v>
      </c>
      <c r="M129" s="115"/>
      <c r="N129" s="116"/>
      <c r="O129" s="116"/>
    </row>
    <row r="130" spans="2:16" x14ac:dyDescent="0.25">
      <c r="B130" s="114" t="s">
        <v>93</v>
      </c>
      <c r="C130" s="115">
        <v>440250</v>
      </c>
      <c r="D130" s="116">
        <v>5.3907897666201521E-2</v>
      </c>
      <c r="E130" s="115">
        <v>85691</v>
      </c>
      <c r="F130" s="116">
        <f t="shared" si="34"/>
        <v>-0.80535831913685407</v>
      </c>
      <c r="G130" s="115">
        <v>283867</v>
      </c>
      <c r="H130" s="116">
        <f t="shared" si="35"/>
        <v>2.3126816118378826</v>
      </c>
      <c r="I130" s="115">
        <v>489037</v>
      </c>
      <c r="J130" s="116">
        <f t="shared" si="36"/>
        <v>0.72276805687170409</v>
      </c>
      <c r="K130" s="115">
        <v>512982</v>
      </c>
      <c r="L130" s="116">
        <f t="shared" si="37"/>
        <v>4.8963575353194067E-2</v>
      </c>
      <c r="M130" s="115"/>
      <c r="N130" s="116"/>
      <c r="O130" s="116"/>
    </row>
    <row r="131" spans="2:16" ht="15.75" x14ac:dyDescent="0.25">
      <c r="B131" s="117" t="s">
        <v>30</v>
      </c>
      <c r="C131" s="118">
        <v>5650065</v>
      </c>
      <c r="D131" s="119">
        <v>4.9396084144624819E-2</v>
      </c>
      <c r="E131" s="118">
        <v>1483938</v>
      </c>
      <c r="F131" s="119">
        <f t="shared" si="34"/>
        <v>-0.7373591277268492</v>
      </c>
      <c r="G131" s="118">
        <v>1575483</v>
      </c>
      <c r="H131" s="119">
        <f t="shared" si="35"/>
        <v>6.1690582760196122E-2</v>
      </c>
      <c r="I131" s="118">
        <v>5839663</v>
      </c>
      <c r="J131" s="119">
        <f t="shared" si="36"/>
        <v>2.7065858533541776</v>
      </c>
      <c r="K131" s="118">
        <v>6456134</v>
      </c>
      <c r="L131" s="119">
        <f t="shared" si="37"/>
        <v>0.10556619448759297</v>
      </c>
      <c r="M131" s="118">
        <v>4463058</v>
      </c>
      <c r="N131" s="119">
        <v>5.4017767632132507E-2</v>
      </c>
      <c r="O131" s="119">
        <v>0.17981363257861127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155896</v>
      </c>
      <c r="D141" s="116">
        <v>3.7991876955855819E-2</v>
      </c>
      <c r="E141" s="115">
        <v>154087</v>
      </c>
      <c r="F141" s="116">
        <f t="shared" ref="F141:F153" si="41">IFERROR(E141/C141-1,"-")</f>
        <v>-1.1603889772668907E-2</v>
      </c>
      <c r="G141" s="115">
        <v>11884</v>
      </c>
      <c r="H141" s="116">
        <f t="shared" ref="H141:H153" si="42">IFERROR(G141/E141-1,"-")</f>
        <v>-0.92287473959516375</v>
      </c>
      <c r="I141" s="115">
        <v>89583</v>
      </c>
      <c r="J141" s="116">
        <f t="shared" ref="J141:J153" si="43">IFERROR(I141/G141-1,"-")</f>
        <v>6.5381184786267248</v>
      </c>
      <c r="K141" s="115">
        <v>122293</v>
      </c>
      <c r="L141" s="116">
        <f t="shared" ref="L141:L153" si="44">IFERROR(K141/I141-1,"-")</f>
        <v>0.36513624236741338</v>
      </c>
      <c r="M141" s="115">
        <v>126100</v>
      </c>
      <c r="N141" s="116">
        <f t="shared" ref="N141:N148" si="45">IFERROR(M141/K141-1,"-")</f>
        <v>3.1130154628637774E-2</v>
      </c>
      <c r="O141" s="116">
        <f t="shared" ref="O141" si="46">M141/C141-1</f>
        <v>-0.1911274182788526</v>
      </c>
    </row>
    <row r="142" spans="2:16" x14ac:dyDescent="0.25">
      <c r="B142" s="114" t="s">
        <v>73</v>
      </c>
      <c r="C142" s="115">
        <v>138102</v>
      </c>
      <c r="D142" s="116">
        <v>-5.009457646937443E-2</v>
      </c>
      <c r="E142" s="115">
        <v>139966</v>
      </c>
      <c r="F142" s="116">
        <f t="shared" si="41"/>
        <v>1.3497270133669304E-2</v>
      </c>
      <c r="G142" s="115">
        <v>11544</v>
      </c>
      <c r="H142" s="116">
        <f t="shared" si="42"/>
        <v>-0.91752282697226473</v>
      </c>
      <c r="I142" s="115">
        <v>91975</v>
      </c>
      <c r="J142" s="116">
        <f t="shared" si="43"/>
        <v>6.9673423423423424</v>
      </c>
      <c r="K142" s="115">
        <v>119975</v>
      </c>
      <c r="L142" s="116">
        <f t="shared" si="44"/>
        <v>0.30443055178037515</v>
      </c>
      <c r="M142" s="115">
        <v>123737</v>
      </c>
      <c r="N142" s="116">
        <f t="shared" si="45"/>
        <v>3.1356532610960608E-2</v>
      </c>
      <c r="O142" s="116">
        <f>IFERROR(M142/C142-1,"-")</f>
        <v>-0.10401732053120161</v>
      </c>
    </row>
    <row r="143" spans="2:16" x14ac:dyDescent="0.25">
      <c r="B143" s="114" t="s">
        <v>75</v>
      </c>
      <c r="C143" s="115">
        <v>152215</v>
      </c>
      <c r="D143" s="116">
        <v>-4.9707511065883336E-2</v>
      </c>
      <c r="E143" s="115">
        <v>68159</v>
      </c>
      <c r="F143" s="116">
        <f t="shared" si="41"/>
        <v>-0.55221890089675796</v>
      </c>
      <c r="G143" s="115">
        <v>17146</v>
      </c>
      <c r="H143" s="116">
        <f t="shared" si="42"/>
        <v>-0.74844114496984993</v>
      </c>
      <c r="I143" s="115">
        <v>129712</v>
      </c>
      <c r="J143" s="116">
        <f t="shared" si="43"/>
        <v>6.5651463898285316</v>
      </c>
      <c r="K143" s="115">
        <v>133635</v>
      </c>
      <c r="L143" s="116">
        <f t="shared" si="44"/>
        <v>3.0243925003083705E-2</v>
      </c>
      <c r="M143" s="115">
        <v>145348</v>
      </c>
      <c r="N143" s="116">
        <f t="shared" si="45"/>
        <v>8.764919369925539E-2</v>
      </c>
      <c r="O143" s="116">
        <f t="shared" ref="O143:O148" si="47">IFERROR(M143/C143-1,"-")</f>
        <v>-4.5113819268797428E-2</v>
      </c>
    </row>
    <row r="144" spans="2:16" x14ac:dyDescent="0.25">
      <c r="B144" s="114" t="s">
        <v>77</v>
      </c>
      <c r="C144" s="115">
        <v>135917</v>
      </c>
      <c r="D144" s="116">
        <v>-5.1647025167633087E-2</v>
      </c>
      <c r="E144" s="115">
        <v>0</v>
      </c>
      <c r="F144" s="116">
        <f t="shared" si="41"/>
        <v>-1</v>
      </c>
      <c r="G144" s="115">
        <v>15236</v>
      </c>
      <c r="H144" s="116" t="str">
        <f t="shared" si="42"/>
        <v>-</v>
      </c>
      <c r="I144" s="115">
        <v>128074</v>
      </c>
      <c r="J144" s="116">
        <f t="shared" si="43"/>
        <v>7.4060120766605415</v>
      </c>
      <c r="K144" s="115">
        <v>121099</v>
      </c>
      <c r="L144" s="116">
        <f t="shared" si="44"/>
        <v>-5.4460702406421313E-2</v>
      </c>
      <c r="M144" s="115">
        <v>116283</v>
      </c>
      <c r="N144" s="116">
        <f t="shared" si="45"/>
        <v>-3.9769114526131522E-2</v>
      </c>
      <c r="O144" s="116">
        <f t="shared" si="47"/>
        <v>-0.14445580758845467</v>
      </c>
    </row>
    <row r="145" spans="1:16" x14ac:dyDescent="0.25">
      <c r="B145" s="114" t="s">
        <v>79</v>
      </c>
      <c r="C145" s="115">
        <v>138172</v>
      </c>
      <c r="D145" s="116">
        <v>-0.15497850323827467</v>
      </c>
      <c r="E145" s="115">
        <v>0</v>
      </c>
      <c r="F145" s="116">
        <f t="shared" si="41"/>
        <v>-1</v>
      </c>
      <c r="G145" s="115">
        <v>20853</v>
      </c>
      <c r="H145" s="116" t="str">
        <f t="shared" si="42"/>
        <v>-</v>
      </c>
      <c r="I145" s="115">
        <v>110814</v>
      </c>
      <c r="J145" s="116">
        <f t="shared" si="43"/>
        <v>4.3140555315781901</v>
      </c>
      <c r="K145" s="115">
        <v>116526</v>
      </c>
      <c r="L145" s="116">
        <f t="shared" si="44"/>
        <v>5.1545833558936494E-2</v>
      </c>
      <c r="M145" s="115">
        <v>113394</v>
      </c>
      <c r="N145" s="116">
        <f t="shared" si="45"/>
        <v>-2.6878121620925843E-2</v>
      </c>
      <c r="O145" s="116">
        <f t="shared" si="47"/>
        <v>-0.17932721535477525</v>
      </c>
    </row>
    <row r="146" spans="1:16" x14ac:dyDescent="0.25">
      <c r="B146" s="114" t="s">
        <v>81</v>
      </c>
      <c r="C146" s="115">
        <v>153690</v>
      </c>
      <c r="D146" s="116">
        <v>-5.7758213731753272E-2</v>
      </c>
      <c r="E146" s="115">
        <v>0</v>
      </c>
      <c r="F146" s="116">
        <f t="shared" si="41"/>
        <v>-1</v>
      </c>
      <c r="G146" s="115">
        <v>38543</v>
      </c>
      <c r="H146" s="116" t="str">
        <f t="shared" si="42"/>
        <v>-</v>
      </c>
      <c r="I146" s="115">
        <v>119906</v>
      </c>
      <c r="J146" s="116">
        <f t="shared" si="43"/>
        <v>2.1109669719534025</v>
      </c>
      <c r="K146" s="115">
        <v>118355</v>
      </c>
      <c r="L146" s="116">
        <f t="shared" si="44"/>
        <v>-1.2935132520474402E-2</v>
      </c>
      <c r="M146" s="115">
        <v>100343</v>
      </c>
      <c r="N146" s="116">
        <f t="shared" si="45"/>
        <v>-0.15218621942461241</v>
      </c>
      <c r="O146" s="116">
        <f t="shared" si="47"/>
        <v>-0.34710781443164818</v>
      </c>
    </row>
    <row r="147" spans="1:16" x14ac:dyDescent="0.25">
      <c r="B147" s="114" t="s">
        <v>83</v>
      </c>
      <c r="C147" s="115">
        <v>161985</v>
      </c>
      <c r="D147" s="116">
        <v>-0.10412472623498437</v>
      </c>
      <c r="E147" s="115">
        <v>0</v>
      </c>
      <c r="F147" s="116">
        <f t="shared" si="41"/>
        <v>-1</v>
      </c>
      <c r="G147" s="115">
        <v>88196</v>
      </c>
      <c r="H147" s="116" t="str">
        <f t="shared" si="42"/>
        <v>-</v>
      </c>
      <c r="I147" s="115">
        <v>113982</v>
      </c>
      <c r="J147" s="116">
        <f t="shared" si="43"/>
        <v>0.29237153612408728</v>
      </c>
      <c r="K147" s="115">
        <v>116930</v>
      </c>
      <c r="L147" s="116">
        <f t="shared" si="44"/>
        <v>2.5863732870102352E-2</v>
      </c>
      <c r="M147" s="115">
        <v>107901</v>
      </c>
      <c r="N147" s="116">
        <f t="shared" si="45"/>
        <v>-7.7217138458906986E-2</v>
      </c>
      <c r="O147" s="116">
        <f t="shared" si="47"/>
        <v>-0.33388276692286323</v>
      </c>
    </row>
    <row r="148" spans="1:16" x14ac:dyDescent="0.25">
      <c r="B148" s="114" t="s">
        <v>85</v>
      </c>
      <c r="C148" s="115">
        <v>153414</v>
      </c>
      <c r="D148" s="116">
        <v>-9.919146012788671E-2</v>
      </c>
      <c r="E148" s="115">
        <v>42943</v>
      </c>
      <c r="F148" s="116">
        <f t="shared" si="41"/>
        <v>-0.72008421656432919</v>
      </c>
      <c r="G148" s="115">
        <v>93845</v>
      </c>
      <c r="H148" s="116">
        <f t="shared" si="42"/>
        <v>1.1853387047947277</v>
      </c>
      <c r="I148" s="115">
        <v>122390</v>
      </c>
      <c r="J148" s="116">
        <f t="shared" si="43"/>
        <v>0.3041717726037616</v>
      </c>
      <c r="K148" s="115">
        <v>116172</v>
      </c>
      <c r="L148" s="116">
        <f t="shared" si="44"/>
        <v>-5.0804804314077967E-2</v>
      </c>
      <c r="M148" s="115">
        <v>114502</v>
      </c>
      <c r="N148" s="116">
        <f t="shared" si="45"/>
        <v>-1.4375236717969919E-2</v>
      </c>
      <c r="O148" s="116">
        <f t="shared" si="47"/>
        <v>-0.25364047609735751</v>
      </c>
    </row>
    <row r="149" spans="1:16" x14ac:dyDescent="0.25">
      <c r="B149" s="114" t="s">
        <v>87</v>
      </c>
      <c r="C149" s="115">
        <v>156073</v>
      </c>
      <c r="D149" s="116">
        <v>-0.11347848066753385</v>
      </c>
      <c r="E149" s="115">
        <v>9512</v>
      </c>
      <c r="F149" s="116">
        <f t="shared" si="41"/>
        <v>-0.93905416055307456</v>
      </c>
      <c r="G149" s="115">
        <v>139728</v>
      </c>
      <c r="H149" s="116">
        <f t="shared" si="42"/>
        <v>13.689655172413794</v>
      </c>
      <c r="I149" s="115">
        <v>113401</v>
      </c>
      <c r="J149" s="116">
        <f t="shared" si="43"/>
        <v>-0.18841606549868317</v>
      </c>
      <c r="K149" s="115">
        <v>116505</v>
      </c>
      <c r="L149" s="116">
        <f t="shared" si="44"/>
        <v>2.7371892664085795E-2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161015</v>
      </c>
      <c r="D150" s="116">
        <v>-0.13017054632085612</v>
      </c>
      <c r="E150" s="115">
        <v>4111</v>
      </c>
      <c r="F150" s="116">
        <f t="shared" si="41"/>
        <v>-0.97446821724684041</v>
      </c>
      <c r="G150" s="115">
        <v>142406</v>
      </c>
      <c r="H150" s="116">
        <f t="shared" si="42"/>
        <v>33.640233519824861</v>
      </c>
      <c r="I150" s="115">
        <v>119919</v>
      </c>
      <c r="J150" s="116">
        <f t="shared" si="43"/>
        <v>-0.15790767242953241</v>
      </c>
      <c r="K150" s="115">
        <v>130638</v>
      </c>
      <c r="L150" s="116">
        <f t="shared" si="44"/>
        <v>8.9385335101193286E-2</v>
      </c>
      <c r="M150" s="115"/>
      <c r="N150" s="116"/>
      <c r="O150" s="116"/>
    </row>
    <row r="151" spans="1:16" x14ac:dyDescent="0.25">
      <c r="B151" s="114" t="s">
        <v>91</v>
      </c>
      <c r="C151" s="115">
        <v>156127</v>
      </c>
      <c r="D151" s="116">
        <v>-0.10215078497900976</v>
      </c>
      <c r="E151" s="115">
        <v>27044</v>
      </c>
      <c r="F151" s="116">
        <f t="shared" si="41"/>
        <v>-0.82678204282411116</v>
      </c>
      <c r="G151" s="115">
        <v>151136</v>
      </c>
      <c r="H151" s="116">
        <f t="shared" si="42"/>
        <v>4.5885224079278215</v>
      </c>
      <c r="I151" s="115">
        <v>151513</v>
      </c>
      <c r="J151" s="116">
        <f t="shared" si="43"/>
        <v>2.4944420918906474E-3</v>
      </c>
      <c r="K151" s="115">
        <v>147547</v>
      </c>
      <c r="L151" s="116">
        <f t="shared" si="44"/>
        <v>-2.6175971698798151E-2</v>
      </c>
      <c r="M151" s="115"/>
      <c r="N151" s="116"/>
      <c r="O151" s="116"/>
    </row>
    <row r="152" spans="1:16" x14ac:dyDescent="0.25">
      <c r="B152" s="114" t="s">
        <v>93</v>
      </c>
      <c r="C152" s="115">
        <v>151225</v>
      </c>
      <c r="D152" s="116">
        <v>-7.1658338346695438E-2</v>
      </c>
      <c r="E152" s="115">
        <v>28095</v>
      </c>
      <c r="F152" s="116">
        <f t="shared" si="41"/>
        <v>-0.81421722598776658</v>
      </c>
      <c r="G152" s="115">
        <v>120676</v>
      </c>
      <c r="H152" s="116">
        <f t="shared" si="42"/>
        <v>3.2952838583377826</v>
      </c>
      <c r="I152" s="115">
        <v>129270</v>
      </c>
      <c r="J152" s="116">
        <f t="shared" si="43"/>
        <v>7.1215486094998282E-2</v>
      </c>
      <c r="K152" s="115">
        <v>136539</v>
      </c>
      <c r="L152" s="116">
        <f t="shared" si="44"/>
        <v>5.6231144116964504E-2</v>
      </c>
      <c r="M152" s="115"/>
      <c r="N152" s="116"/>
      <c r="O152" s="116"/>
    </row>
    <row r="153" spans="1:16" ht="15.75" x14ac:dyDescent="0.25">
      <c r="B153" s="117" t="s">
        <v>30</v>
      </c>
      <c r="C153" s="118">
        <v>1813831</v>
      </c>
      <c r="D153" s="119">
        <v>-8.1494801404117134E-2</v>
      </c>
      <c r="E153" s="118">
        <v>510569</v>
      </c>
      <c r="F153" s="119">
        <f t="shared" si="41"/>
        <v>-0.71851346680037997</v>
      </c>
      <c r="G153" s="118">
        <v>851193</v>
      </c>
      <c r="H153" s="119">
        <f t="shared" si="42"/>
        <v>0.66714587058752106</v>
      </c>
      <c r="I153" s="118">
        <v>1420539</v>
      </c>
      <c r="J153" s="119">
        <f t="shared" si="43"/>
        <v>0.66888003073333535</v>
      </c>
      <c r="K153" s="118">
        <v>1496214</v>
      </c>
      <c r="L153" s="119">
        <f t="shared" si="44"/>
        <v>5.3272032658026269E-2</v>
      </c>
      <c r="M153" s="118">
        <v>947608</v>
      </c>
      <c r="N153" s="119">
        <v>-1.8007533795862063E-2</v>
      </c>
      <c r="O153" s="119">
        <v>-0.20328302467397186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40267</v>
      </c>
      <c r="D163" s="116">
        <v>4.0786786942024866E-2</v>
      </c>
      <c r="E163" s="115">
        <v>43633</v>
      </c>
      <c r="F163" s="116">
        <f t="shared" ref="F163:F175" si="48">IFERROR(E163/C163-1,"-")</f>
        <v>8.3592023244840608E-2</v>
      </c>
      <c r="G163" s="115">
        <v>15076</v>
      </c>
      <c r="H163" s="116">
        <f t="shared" ref="H163:H175" si="49">IFERROR(G163/E163-1,"-")</f>
        <v>-0.65448169963101321</v>
      </c>
      <c r="I163" s="115">
        <v>32383</v>
      </c>
      <c r="J163" s="116">
        <f t="shared" ref="J163:J175" si="50">IFERROR(I163/G163-1,"-")</f>
        <v>1.147983550013266</v>
      </c>
      <c r="K163" s="115">
        <v>45548</v>
      </c>
      <c r="L163" s="116">
        <f t="shared" ref="L163:L175" si="51">IFERROR(K163/I163-1,"-")</f>
        <v>0.40654046876447514</v>
      </c>
      <c r="M163" s="115">
        <v>55570</v>
      </c>
      <c r="N163" s="116">
        <f t="shared" ref="N163:N170" si="52">IFERROR(M163/K163-1,"-")</f>
        <v>0.22003161499956092</v>
      </c>
      <c r="O163" s="116">
        <f t="shared" ref="O163" si="53">M163/C163-1</f>
        <v>0.38003824471651715</v>
      </c>
    </row>
    <row r="164" spans="2:15" x14ac:dyDescent="0.25">
      <c r="B164" s="114" t="s">
        <v>73</v>
      </c>
      <c r="C164" s="115">
        <v>46517</v>
      </c>
      <c r="D164" s="116">
        <v>8.4641033413388689E-2</v>
      </c>
      <c r="E164" s="115">
        <v>49439</v>
      </c>
      <c r="F164" s="116">
        <f t="shared" si="48"/>
        <v>6.2815744781477667E-2</v>
      </c>
      <c r="G164" s="115">
        <v>23636</v>
      </c>
      <c r="H164" s="116">
        <f t="shared" si="49"/>
        <v>-0.52191589635712698</v>
      </c>
      <c r="I164" s="115">
        <v>48271</v>
      </c>
      <c r="J164" s="116">
        <f t="shared" si="50"/>
        <v>1.0422660348620747</v>
      </c>
      <c r="K164" s="115">
        <v>54817</v>
      </c>
      <c r="L164" s="116">
        <f t="shared" si="51"/>
        <v>0.13560937208676016</v>
      </c>
      <c r="M164" s="115">
        <v>56446</v>
      </c>
      <c r="N164" s="116">
        <f t="shared" si="52"/>
        <v>2.9717058576718802E-2</v>
      </c>
      <c r="O164" s="116">
        <f>IFERROR(M164/C164-1,"-")</f>
        <v>0.21344884665821096</v>
      </c>
    </row>
    <row r="165" spans="2:15" x14ac:dyDescent="0.25">
      <c r="B165" s="114" t="s">
        <v>75</v>
      </c>
      <c r="C165" s="115">
        <v>35668</v>
      </c>
      <c r="D165" s="116">
        <v>-8.4355906967192085E-2</v>
      </c>
      <c r="E165" s="115">
        <v>18711</v>
      </c>
      <c r="F165" s="116">
        <f t="shared" si="48"/>
        <v>-0.47541213412582706</v>
      </c>
      <c r="G165" s="115">
        <v>17675</v>
      </c>
      <c r="H165" s="116">
        <f t="shared" si="49"/>
        <v>-5.5368499812944227E-2</v>
      </c>
      <c r="I165" s="115">
        <v>39560</v>
      </c>
      <c r="J165" s="116">
        <f t="shared" si="50"/>
        <v>1.238189533239038</v>
      </c>
      <c r="K165" s="115">
        <v>41198</v>
      </c>
      <c r="L165" s="116">
        <f t="shared" si="51"/>
        <v>4.1405460060667254E-2</v>
      </c>
      <c r="M165" s="115">
        <v>52762</v>
      </c>
      <c r="N165" s="116">
        <f t="shared" si="52"/>
        <v>0.28069323753580266</v>
      </c>
      <c r="O165" s="116">
        <f t="shared" ref="O165:O170" si="54">IFERROR(M165/C165-1,"-")</f>
        <v>0.47925311203319509</v>
      </c>
    </row>
    <row r="166" spans="2:15" x14ac:dyDescent="0.25">
      <c r="B166" s="114" t="s">
        <v>77</v>
      </c>
      <c r="C166" s="115">
        <v>37332</v>
      </c>
      <c r="D166" s="116">
        <v>-9.8304429737693821E-2</v>
      </c>
      <c r="E166" s="115">
        <v>0</v>
      </c>
      <c r="F166" s="116">
        <f t="shared" si="48"/>
        <v>-1</v>
      </c>
      <c r="G166" s="115">
        <v>11940</v>
      </c>
      <c r="H166" s="116" t="str">
        <f t="shared" si="49"/>
        <v>-</v>
      </c>
      <c r="I166" s="115">
        <v>44208</v>
      </c>
      <c r="J166" s="116">
        <f t="shared" si="50"/>
        <v>2.7025125628140705</v>
      </c>
      <c r="K166" s="115">
        <v>49493</v>
      </c>
      <c r="L166" s="116">
        <f t="shared" si="51"/>
        <v>0.11954849800941014</v>
      </c>
      <c r="M166" s="115">
        <v>41914</v>
      </c>
      <c r="N166" s="116">
        <f t="shared" si="52"/>
        <v>-0.15313276624977268</v>
      </c>
      <c r="O166" s="116">
        <f t="shared" si="54"/>
        <v>0.12273652630451082</v>
      </c>
    </row>
    <row r="167" spans="2:15" x14ac:dyDescent="0.25">
      <c r="B167" s="114" t="s">
        <v>79</v>
      </c>
      <c r="C167" s="115">
        <v>33165</v>
      </c>
      <c r="D167" s="116">
        <v>8.3221739556455621E-2</v>
      </c>
      <c r="E167" s="115">
        <v>0</v>
      </c>
      <c r="F167" s="116">
        <f t="shared" si="48"/>
        <v>-1</v>
      </c>
      <c r="G167" s="115">
        <v>19712</v>
      </c>
      <c r="H167" s="116" t="str">
        <f t="shared" si="49"/>
        <v>-</v>
      </c>
      <c r="I167" s="115">
        <v>38263</v>
      </c>
      <c r="J167" s="116">
        <f t="shared" si="50"/>
        <v>0.94110186688311681</v>
      </c>
      <c r="K167" s="115">
        <v>35510</v>
      </c>
      <c r="L167" s="116">
        <f t="shared" si="51"/>
        <v>-7.1949402817343078E-2</v>
      </c>
      <c r="M167" s="115">
        <v>32893</v>
      </c>
      <c r="N167" s="116">
        <f t="shared" si="52"/>
        <v>-7.3697549985919486E-2</v>
      </c>
      <c r="O167" s="116">
        <f t="shared" si="54"/>
        <v>-8.2014171566410221E-3</v>
      </c>
    </row>
    <row r="168" spans="2:15" x14ac:dyDescent="0.25">
      <c r="B168" s="114" t="s">
        <v>81</v>
      </c>
      <c r="C168" s="115">
        <v>25762</v>
      </c>
      <c r="D168" s="116">
        <v>0.3467510063254744</v>
      </c>
      <c r="E168" s="115">
        <v>0</v>
      </c>
      <c r="F168" s="116">
        <f t="shared" si="48"/>
        <v>-1</v>
      </c>
      <c r="G168" s="115">
        <v>19496</v>
      </c>
      <c r="H168" s="116" t="str">
        <f t="shared" si="49"/>
        <v>-</v>
      </c>
      <c r="I168" s="115">
        <v>29144</v>
      </c>
      <c r="J168" s="116">
        <f t="shared" si="50"/>
        <v>0.4948707427164547</v>
      </c>
      <c r="K168" s="115">
        <v>26909</v>
      </c>
      <c r="L168" s="116">
        <f t="shared" si="51"/>
        <v>-7.6688169091408187E-2</v>
      </c>
      <c r="M168" s="115">
        <v>23443</v>
      </c>
      <c r="N168" s="116">
        <f t="shared" si="52"/>
        <v>-0.12880448920435539</v>
      </c>
      <c r="O168" s="116">
        <f t="shared" si="54"/>
        <v>-9.0016303082058879E-2</v>
      </c>
    </row>
    <row r="169" spans="2:15" x14ac:dyDescent="0.25">
      <c r="B169" s="114" t="s">
        <v>83</v>
      </c>
      <c r="C169" s="115">
        <v>33884</v>
      </c>
      <c r="D169" s="116">
        <v>6.9773315653217205E-2</v>
      </c>
      <c r="E169" s="115">
        <v>0</v>
      </c>
      <c r="F169" s="116">
        <f t="shared" si="48"/>
        <v>-1</v>
      </c>
      <c r="G169" s="115">
        <v>31618</v>
      </c>
      <c r="H169" s="116" t="str">
        <f t="shared" si="49"/>
        <v>-</v>
      </c>
      <c r="I169" s="115">
        <v>36769</v>
      </c>
      <c r="J169" s="116">
        <f t="shared" si="50"/>
        <v>0.16291353026756905</v>
      </c>
      <c r="K169" s="115">
        <v>42150</v>
      </c>
      <c r="L169" s="116">
        <f t="shared" si="51"/>
        <v>0.1463461067747287</v>
      </c>
      <c r="M169" s="115">
        <v>32656</v>
      </c>
      <c r="N169" s="116">
        <f t="shared" si="52"/>
        <v>-0.22524317912218272</v>
      </c>
      <c r="O169" s="116">
        <f t="shared" si="54"/>
        <v>-3.6241293825994614E-2</v>
      </c>
    </row>
    <row r="170" spans="2:15" x14ac:dyDescent="0.25">
      <c r="B170" s="114" t="s">
        <v>85</v>
      </c>
      <c r="C170" s="115">
        <v>50559</v>
      </c>
      <c r="D170" s="116">
        <v>0.14242136659436011</v>
      </c>
      <c r="E170" s="115">
        <v>17468</v>
      </c>
      <c r="F170" s="116">
        <f t="shared" si="48"/>
        <v>-0.65450266025831205</v>
      </c>
      <c r="G170" s="115">
        <v>47730</v>
      </c>
      <c r="H170" s="116">
        <f t="shared" si="49"/>
        <v>1.7324250057247537</v>
      </c>
      <c r="I170" s="115">
        <v>50961</v>
      </c>
      <c r="J170" s="116">
        <f t="shared" si="50"/>
        <v>6.7693274670018955E-2</v>
      </c>
      <c r="K170" s="115">
        <v>64650</v>
      </c>
      <c r="L170" s="116">
        <f t="shared" si="51"/>
        <v>0.26861717784187911</v>
      </c>
      <c r="M170" s="115">
        <v>45438</v>
      </c>
      <c r="N170" s="116">
        <f t="shared" si="52"/>
        <v>-0.29716937354988404</v>
      </c>
      <c r="O170" s="116">
        <f t="shared" si="54"/>
        <v>-0.10128760458078678</v>
      </c>
    </row>
    <row r="171" spans="2:15" x14ac:dyDescent="0.25">
      <c r="B171" s="114" t="s">
        <v>87</v>
      </c>
      <c r="C171" s="115">
        <v>27743</v>
      </c>
      <c r="D171" s="116">
        <v>8.7363800266520242E-2</v>
      </c>
      <c r="E171" s="115">
        <v>6369</v>
      </c>
      <c r="F171" s="116">
        <f t="shared" si="48"/>
        <v>-0.77042857657787556</v>
      </c>
      <c r="G171" s="115">
        <v>24934</v>
      </c>
      <c r="H171" s="116">
        <f t="shared" si="49"/>
        <v>2.9149002983199876</v>
      </c>
      <c r="I171" s="115">
        <v>31016</v>
      </c>
      <c r="J171" s="116">
        <f t="shared" si="50"/>
        <v>0.24392395925242649</v>
      </c>
      <c r="K171" s="115">
        <v>38569</v>
      </c>
      <c r="L171" s="116">
        <f t="shared" si="51"/>
        <v>0.24351947381996397</v>
      </c>
      <c r="M171" s="115"/>
      <c r="N171" s="116"/>
      <c r="O171" s="116"/>
    </row>
    <row r="172" spans="2:15" x14ac:dyDescent="0.25">
      <c r="B172" s="114" t="s">
        <v>89</v>
      </c>
      <c r="C172" s="115">
        <v>36634</v>
      </c>
      <c r="D172" s="116">
        <v>-2.0402706099419743E-2</v>
      </c>
      <c r="E172" s="115">
        <v>14907</v>
      </c>
      <c r="F172" s="116">
        <f t="shared" si="48"/>
        <v>-0.59308292842714416</v>
      </c>
      <c r="G172" s="115">
        <v>36554</v>
      </c>
      <c r="H172" s="116">
        <f t="shared" si="49"/>
        <v>1.4521365801301402</v>
      </c>
      <c r="I172" s="115">
        <v>43770</v>
      </c>
      <c r="J172" s="116">
        <f t="shared" si="50"/>
        <v>0.19740657657164751</v>
      </c>
      <c r="K172" s="115">
        <v>54486</v>
      </c>
      <c r="L172" s="116">
        <f t="shared" si="51"/>
        <v>0.24482522275531182</v>
      </c>
      <c r="M172" s="115"/>
      <c r="N172" s="116"/>
      <c r="O172" s="116"/>
    </row>
    <row r="173" spans="2:15" x14ac:dyDescent="0.25">
      <c r="B173" s="114" t="s">
        <v>91</v>
      </c>
      <c r="C173" s="115">
        <v>30266</v>
      </c>
      <c r="D173" s="116">
        <v>0.22822822822822819</v>
      </c>
      <c r="E173" s="115">
        <v>5828</v>
      </c>
      <c r="F173" s="116">
        <f t="shared" si="48"/>
        <v>-0.80744069252626716</v>
      </c>
      <c r="G173" s="115">
        <v>35760</v>
      </c>
      <c r="H173" s="116">
        <f t="shared" si="49"/>
        <v>5.1358956760466716</v>
      </c>
      <c r="I173" s="115">
        <v>31683</v>
      </c>
      <c r="J173" s="116">
        <f t="shared" si="50"/>
        <v>-0.114010067114094</v>
      </c>
      <c r="K173" s="115">
        <v>47843</v>
      </c>
      <c r="L173" s="116">
        <f t="shared" si="51"/>
        <v>0.51005270965502003</v>
      </c>
      <c r="M173" s="115"/>
      <c r="N173" s="116"/>
      <c r="O173" s="116"/>
    </row>
    <row r="174" spans="2:15" x14ac:dyDescent="0.25">
      <c r="B174" s="114" t="s">
        <v>93</v>
      </c>
      <c r="C174" s="115">
        <v>30743</v>
      </c>
      <c r="D174" s="116">
        <v>0.11460372706837796</v>
      </c>
      <c r="E174" s="115">
        <v>11448</v>
      </c>
      <c r="F174" s="116">
        <f t="shared" si="48"/>
        <v>-0.62762254822235963</v>
      </c>
      <c r="G174" s="115">
        <v>37306</v>
      </c>
      <c r="H174" s="116">
        <f t="shared" si="49"/>
        <v>2.258735150244584</v>
      </c>
      <c r="I174" s="115">
        <v>40785</v>
      </c>
      <c r="J174" s="116">
        <f t="shared" si="50"/>
        <v>9.3255776550688951E-2</v>
      </c>
      <c r="K174" s="115">
        <v>34236</v>
      </c>
      <c r="L174" s="116">
        <f t="shared" si="51"/>
        <v>-0.16057374034571537</v>
      </c>
      <c r="M174" s="115"/>
      <c r="N174" s="116"/>
      <c r="O174" s="116"/>
    </row>
    <row r="175" spans="2:15" ht="15.75" x14ac:dyDescent="0.25">
      <c r="B175" s="117" t="s">
        <v>30</v>
      </c>
      <c r="C175" s="118">
        <v>428540</v>
      </c>
      <c r="D175" s="119">
        <v>6.4053254805173543E-2</v>
      </c>
      <c r="E175" s="118">
        <v>173273</v>
      </c>
      <c r="F175" s="119">
        <f t="shared" si="48"/>
        <v>-0.59566668222336305</v>
      </c>
      <c r="G175" s="118">
        <v>321437</v>
      </c>
      <c r="H175" s="119">
        <f t="shared" si="49"/>
        <v>0.85508994476923705</v>
      </c>
      <c r="I175" s="118">
        <v>466813</v>
      </c>
      <c r="J175" s="119">
        <f t="shared" si="50"/>
        <v>0.4522690293898961</v>
      </c>
      <c r="K175" s="118">
        <v>535409</v>
      </c>
      <c r="L175" s="119">
        <f t="shared" si="51"/>
        <v>0.14694535070788528</v>
      </c>
      <c r="M175" s="118">
        <v>341122</v>
      </c>
      <c r="N175" s="119">
        <v>-5.3162167788494918E-2</v>
      </c>
      <c r="O175" s="119">
        <v>0.12524327569486138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56916</v>
      </c>
      <c r="D185" s="116">
        <v>3.0470914127423754E-2</v>
      </c>
      <c r="E185" s="115">
        <v>57040</v>
      </c>
      <c r="F185" s="116">
        <f t="shared" ref="F185:F197" si="55">IFERROR(E185/C185-1,"-")</f>
        <v>2.1786492374726851E-3</v>
      </c>
      <c r="G185" s="115">
        <v>7010</v>
      </c>
      <c r="H185" s="116">
        <f t="shared" ref="H185:H197" si="56">IFERROR(G185/E185-1,"-")</f>
        <v>-0.87710378681626933</v>
      </c>
      <c r="I185" s="115">
        <v>60039</v>
      </c>
      <c r="J185" s="116">
        <f t="shared" ref="J185:J197" si="57">IFERROR(I185/G185-1,"-")</f>
        <v>7.5647646219686155</v>
      </c>
      <c r="K185" s="115">
        <v>56539</v>
      </c>
      <c r="L185" s="116">
        <f t="shared" ref="L185:L197" si="58">IFERROR(K185/I185-1,"-")</f>
        <v>-5.8295441296490669E-2</v>
      </c>
      <c r="M185" s="115">
        <v>54233</v>
      </c>
      <c r="N185" s="116">
        <f t="shared" ref="N185:N192" si="59">IFERROR(M185/K185-1,"-")</f>
        <v>-4.0786006119669649E-2</v>
      </c>
      <c r="O185" s="116">
        <f t="shared" ref="O185" si="60">M185/C185-1</f>
        <v>-4.7139644388221269E-2</v>
      </c>
    </row>
    <row r="186" spans="1:16" x14ac:dyDescent="0.25">
      <c r="B186" s="114" t="s">
        <v>73</v>
      </c>
      <c r="C186" s="115">
        <v>46571</v>
      </c>
      <c r="D186" s="116">
        <v>-0.17430232970462045</v>
      </c>
      <c r="E186" s="115">
        <v>57644</v>
      </c>
      <c r="F186" s="116">
        <f t="shared" si="55"/>
        <v>0.23776599171158019</v>
      </c>
      <c r="G186" s="115">
        <v>3599</v>
      </c>
      <c r="H186" s="116">
        <f t="shared" si="56"/>
        <v>-0.93756505447227811</v>
      </c>
      <c r="I186" s="115">
        <v>56597</v>
      </c>
      <c r="J186" s="116">
        <f t="shared" si="57"/>
        <v>14.725757154765212</v>
      </c>
      <c r="K186" s="115">
        <v>56743</v>
      </c>
      <c r="L186" s="116">
        <f t="shared" si="58"/>
        <v>2.5796420304962098E-3</v>
      </c>
      <c r="M186" s="115">
        <v>54347</v>
      </c>
      <c r="N186" s="116">
        <f t="shared" si="59"/>
        <v>-4.2225472745536896E-2</v>
      </c>
      <c r="O186" s="116">
        <f>IFERROR(M186/C186-1,"-")</f>
        <v>0.16697086169504627</v>
      </c>
    </row>
    <row r="187" spans="1:16" x14ac:dyDescent="0.25">
      <c r="B187" s="114" t="s">
        <v>75</v>
      </c>
      <c r="C187" s="115">
        <v>58812</v>
      </c>
      <c r="D187" s="116">
        <v>0.23169071603593783</v>
      </c>
      <c r="E187" s="115">
        <v>24554</v>
      </c>
      <c r="F187" s="116">
        <f t="shared" si="55"/>
        <v>-0.58250017003332655</v>
      </c>
      <c r="G187" s="115">
        <v>3712</v>
      </c>
      <c r="H187" s="116">
        <f t="shared" si="56"/>
        <v>-0.84882300236214059</v>
      </c>
      <c r="I187" s="115">
        <v>63116</v>
      </c>
      <c r="J187" s="116">
        <f t="shared" si="57"/>
        <v>16.00323275862069</v>
      </c>
      <c r="K187" s="115">
        <v>46476</v>
      </c>
      <c r="L187" s="116">
        <f t="shared" si="58"/>
        <v>-0.26364154889409974</v>
      </c>
      <c r="M187" s="115">
        <v>54310</v>
      </c>
      <c r="N187" s="116">
        <f t="shared" si="59"/>
        <v>0.16856011704966001</v>
      </c>
      <c r="O187" s="116">
        <f t="shared" ref="O187:O192" si="61">IFERROR(M187/C187-1,"-")</f>
        <v>-7.6549003604706511E-2</v>
      </c>
    </row>
    <row r="188" spans="1:16" x14ac:dyDescent="0.25">
      <c r="B188" s="114" t="s">
        <v>77</v>
      </c>
      <c r="C188" s="115">
        <v>48865</v>
      </c>
      <c r="D188" s="116">
        <v>-0.17193404619477726</v>
      </c>
      <c r="E188" s="115">
        <v>0</v>
      </c>
      <c r="F188" s="116">
        <f t="shared" si="55"/>
        <v>-1</v>
      </c>
      <c r="G188" s="115">
        <v>6872</v>
      </c>
      <c r="H188" s="116" t="str">
        <f t="shared" si="56"/>
        <v>-</v>
      </c>
      <c r="I188" s="115">
        <v>63281</v>
      </c>
      <c r="J188" s="116">
        <f t="shared" si="57"/>
        <v>8.2085273573923168</v>
      </c>
      <c r="K188" s="115">
        <v>46291</v>
      </c>
      <c r="L188" s="116">
        <f t="shared" si="58"/>
        <v>-0.26848501129881008</v>
      </c>
      <c r="M188" s="115">
        <v>58185</v>
      </c>
      <c r="N188" s="116">
        <f t="shared" si="59"/>
        <v>0.25693979391242361</v>
      </c>
      <c r="O188" s="116">
        <f t="shared" si="61"/>
        <v>0.19072956103550598</v>
      </c>
    </row>
    <row r="189" spans="1:16" x14ac:dyDescent="0.25">
      <c r="B189" s="114" t="s">
        <v>79</v>
      </c>
      <c r="C189" s="115">
        <v>37232</v>
      </c>
      <c r="D189" s="116">
        <v>-1.2754222681833904E-2</v>
      </c>
      <c r="E189" s="115">
        <v>0</v>
      </c>
      <c r="F189" s="116">
        <f t="shared" si="55"/>
        <v>-1</v>
      </c>
      <c r="G189" s="115">
        <v>14117</v>
      </c>
      <c r="H189" s="116" t="str">
        <f t="shared" si="56"/>
        <v>-</v>
      </c>
      <c r="I189" s="115">
        <v>41515</v>
      </c>
      <c r="J189" s="116">
        <f t="shared" si="57"/>
        <v>1.9407806191117092</v>
      </c>
      <c r="K189" s="115">
        <v>46632</v>
      </c>
      <c r="L189" s="116">
        <f t="shared" si="58"/>
        <v>0.12325665422136578</v>
      </c>
      <c r="M189" s="115">
        <v>42714</v>
      </c>
      <c r="N189" s="116">
        <f t="shared" si="59"/>
        <v>-8.4019557385486388E-2</v>
      </c>
      <c r="O189" s="116">
        <f t="shared" si="61"/>
        <v>0.14723893425010748</v>
      </c>
    </row>
    <row r="190" spans="1:16" x14ac:dyDescent="0.25">
      <c r="B190" s="114" t="s">
        <v>120</v>
      </c>
      <c r="C190" s="115">
        <v>39535</v>
      </c>
      <c r="D190" s="116">
        <v>7.309592313120894E-2</v>
      </c>
      <c r="E190" s="115">
        <v>0</v>
      </c>
      <c r="F190" s="116">
        <f t="shared" si="55"/>
        <v>-1</v>
      </c>
      <c r="G190" s="115">
        <v>25913</v>
      </c>
      <c r="H190" s="116" t="str">
        <f t="shared" si="56"/>
        <v>-</v>
      </c>
      <c r="I190" s="115">
        <v>38119</v>
      </c>
      <c r="J190" s="116">
        <f t="shared" si="57"/>
        <v>0.47103770308339454</v>
      </c>
      <c r="K190" s="115">
        <v>37086</v>
      </c>
      <c r="L190" s="116">
        <f t="shared" si="58"/>
        <v>-2.7099346782444411E-2</v>
      </c>
      <c r="M190" s="115">
        <v>39687</v>
      </c>
      <c r="N190" s="116">
        <f t="shared" si="59"/>
        <v>7.0134282478563348E-2</v>
      </c>
      <c r="O190" s="116">
        <f t="shared" si="61"/>
        <v>3.8446945744277095E-3</v>
      </c>
    </row>
    <row r="191" spans="1:16" x14ac:dyDescent="0.25">
      <c r="B191" s="114" t="s">
        <v>83</v>
      </c>
      <c r="C191" s="115">
        <v>53072</v>
      </c>
      <c r="D191" s="116">
        <v>-6.0655940813111764E-2</v>
      </c>
      <c r="E191" s="115">
        <v>0</v>
      </c>
      <c r="F191" s="116">
        <f t="shared" si="55"/>
        <v>-1</v>
      </c>
      <c r="G191" s="115">
        <v>44033</v>
      </c>
      <c r="H191" s="116" t="str">
        <f t="shared" si="56"/>
        <v>-</v>
      </c>
      <c r="I191" s="115">
        <v>61424</v>
      </c>
      <c r="J191" s="116">
        <f t="shared" si="57"/>
        <v>0.39495378466150388</v>
      </c>
      <c r="K191" s="115">
        <v>61993</v>
      </c>
      <c r="L191" s="116">
        <f t="shared" si="58"/>
        <v>9.2634800729356481E-3</v>
      </c>
      <c r="M191" s="115">
        <v>61489</v>
      </c>
      <c r="N191" s="116">
        <f t="shared" si="59"/>
        <v>-8.1299501556627574E-3</v>
      </c>
      <c r="O191" s="116">
        <f t="shared" si="61"/>
        <v>0.15859586976183304</v>
      </c>
    </row>
    <row r="192" spans="1:16" x14ac:dyDescent="0.25">
      <c r="B192" s="114" t="s">
        <v>85</v>
      </c>
      <c r="C192" s="115">
        <v>44661</v>
      </c>
      <c r="D192" s="116">
        <v>-5.4673609347218655E-2</v>
      </c>
      <c r="E192" s="115">
        <v>20281</v>
      </c>
      <c r="F192" s="116">
        <f t="shared" si="55"/>
        <v>-0.54589015024294119</v>
      </c>
      <c r="G192" s="115">
        <v>48502</v>
      </c>
      <c r="H192" s="116">
        <f t="shared" si="56"/>
        <v>1.3914994329668162</v>
      </c>
      <c r="I192" s="115">
        <v>44123</v>
      </c>
      <c r="J192" s="116">
        <f t="shared" si="57"/>
        <v>-9.0284936703641128E-2</v>
      </c>
      <c r="K192" s="115">
        <v>48757</v>
      </c>
      <c r="L192" s="116">
        <f t="shared" si="58"/>
        <v>0.10502459034970424</v>
      </c>
      <c r="M192" s="115">
        <v>48568</v>
      </c>
      <c r="N192" s="116">
        <f t="shared" si="59"/>
        <v>-3.8763664704555278E-3</v>
      </c>
      <c r="O192" s="116">
        <f t="shared" si="61"/>
        <v>8.7481247620966762E-2</v>
      </c>
    </row>
    <row r="193" spans="2:16" x14ac:dyDescent="0.25">
      <c r="B193" s="114" t="s">
        <v>87</v>
      </c>
      <c r="C193" s="115">
        <v>39139</v>
      </c>
      <c r="D193" s="116">
        <v>3.1268421457313345E-3</v>
      </c>
      <c r="E193" s="115">
        <v>28906</v>
      </c>
      <c r="F193" s="116">
        <f t="shared" si="55"/>
        <v>-0.26145277089348218</v>
      </c>
      <c r="G193" s="115">
        <v>55785</v>
      </c>
      <c r="H193" s="116">
        <f t="shared" si="56"/>
        <v>0.92987615028021864</v>
      </c>
      <c r="I193" s="115">
        <v>44068</v>
      </c>
      <c r="J193" s="116">
        <f t="shared" si="57"/>
        <v>-0.21003854082638707</v>
      </c>
      <c r="K193" s="115">
        <v>43792</v>
      </c>
      <c r="L193" s="116">
        <f t="shared" si="58"/>
        <v>-6.2630480167014113E-3</v>
      </c>
      <c r="M193" s="115"/>
      <c r="N193" s="116"/>
      <c r="O193" s="116"/>
    </row>
    <row r="194" spans="2:16" x14ac:dyDescent="0.25">
      <c r="B194" s="114" t="s">
        <v>89</v>
      </c>
      <c r="C194" s="115">
        <v>40651</v>
      </c>
      <c r="D194" s="116">
        <v>-0.13414556220579776</v>
      </c>
      <c r="E194" s="115">
        <v>15055</v>
      </c>
      <c r="F194" s="116">
        <f t="shared" si="55"/>
        <v>-0.6296524070748567</v>
      </c>
      <c r="G194" s="115">
        <v>56784</v>
      </c>
      <c r="H194" s="116">
        <f t="shared" si="56"/>
        <v>2.7717701760212554</v>
      </c>
      <c r="I194" s="115">
        <v>49340</v>
      </c>
      <c r="J194" s="116">
        <f t="shared" si="57"/>
        <v>-0.13109326570865032</v>
      </c>
      <c r="K194" s="115">
        <v>53334</v>
      </c>
      <c r="L194" s="116">
        <f t="shared" si="58"/>
        <v>8.0948520470206731E-2</v>
      </c>
      <c r="M194" s="115"/>
      <c r="N194" s="116"/>
      <c r="O194" s="116"/>
    </row>
    <row r="195" spans="2:16" x14ac:dyDescent="0.25">
      <c r="B195" s="114" t="s">
        <v>91</v>
      </c>
      <c r="C195" s="115">
        <v>46363</v>
      </c>
      <c r="D195" s="116">
        <v>-8.3264127812710087E-2</v>
      </c>
      <c r="E195" s="115">
        <v>8909</v>
      </c>
      <c r="F195" s="116">
        <f t="shared" si="55"/>
        <v>-0.8078424605827923</v>
      </c>
      <c r="G195" s="115">
        <v>84455</v>
      </c>
      <c r="H195" s="116">
        <f t="shared" si="56"/>
        <v>8.4797395891794807</v>
      </c>
      <c r="I195" s="115">
        <v>61960</v>
      </c>
      <c r="J195" s="116">
        <f t="shared" si="57"/>
        <v>-0.26635486353679472</v>
      </c>
      <c r="K195" s="115">
        <v>61728</v>
      </c>
      <c r="L195" s="116">
        <f t="shared" si="58"/>
        <v>-3.7443511943189289E-3</v>
      </c>
      <c r="M195" s="115"/>
      <c r="N195" s="116"/>
      <c r="O195" s="116"/>
    </row>
    <row r="196" spans="2:16" x14ac:dyDescent="0.25">
      <c r="B196" s="114" t="s">
        <v>93</v>
      </c>
      <c r="C196" s="115">
        <v>54458</v>
      </c>
      <c r="D196" s="116">
        <v>-3.6721265079421195E-2</v>
      </c>
      <c r="E196" s="115">
        <v>11833</v>
      </c>
      <c r="F196" s="116">
        <f t="shared" si="55"/>
        <v>-0.78271328363142234</v>
      </c>
      <c r="G196" s="115">
        <v>63614</v>
      </c>
      <c r="H196" s="116">
        <f t="shared" si="56"/>
        <v>4.3759824220400576</v>
      </c>
      <c r="I196" s="115">
        <v>56047</v>
      </c>
      <c r="J196" s="116">
        <f t="shared" si="57"/>
        <v>-0.11895180306221897</v>
      </c>
      <c r="K196" s="115">
        <v>60367</v>
      </c>
      <c r="L196" s="116">
        <f t="shared" si="58"/>
        <v>7.7078166538797843E-2</v>
      </c>
      <c r="M196" s="115"/>
      <c r="N196" s="116"/>
      <c r="O196" s="116"/>
    </row>
    <row r="197" spans="2:16" ht="15.75" x14ac:dyDescent="0.25">
      <c r="B197" s="117" t="s">
        <v>30</v>
      </c>
      <c r="C197" s="118">
        <v>566275</v>
      </c>
      <c r="D197" s="119">
        <v>-3.98326796853673E-2</v>
      </c>
      <c r="E197" s="118">
        <v>241515</v>
      </c>
      <c r="F197" s="119">
        <f t="shared" si="55"/>
        <v>-0.57350227363030326</v>
      </c>
      <c r="G197" s="118">
        <v>414396</v>
      </c>
      <c r="H197" s="119">
        <f t="shared" si="56"/>
        <v>0.71581889323644488</v>
      </c>
      <c r="I197" s="118">
        <v>639629</v>
      </c>
      <c r="J197" s="119">
        <f t="shared" si="57"/>
        <v>0.54352117298429525</v>
      </c>
      <c r="K197" s="118">
        <v>619738</v>
      </c>
      <c r="L197" s="119">
        <f t="shared" si="58"/>
        <v>-3.1097714456348902E-2</v>
      </c>
      <c r="M197" s="118">
        <v>413533</v>
      </c>
      <c r="N197" s="119">
        <v>3.2497996339730939E-2</v>
      </c>
      <c r="O197" s="119">
        <v>7.2262383836707578E-2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36664</v>
      </c>
      <c r="D207" s="116">
        <v>-0.10472981222376876</v>
      </c>
      <c r="E207" s="115">
        <v>38581</v>
      </c>
      <c r="F207" s="116">
        <f t="shared" ref="F207:F219" si="62">IFERROR(E207/C207-1,"-")</f>
        <v>5.2285620772419827E-2</v>
      </c>
      <c r="G207" s="115">
        <v>1610</v>
      </c>
      <c r="H207" s="116">
        <f t="shared" ref="H207:H219" si="63">IFERROR(G207/E207-1,"-")</f>
        <v>-0.95826961457712345</v>
      </c>
      <c r="I207" s="115">
        <v>44879</v>
      </c>
      <c r="J207" s="116">
        <f t="shared" ref="J207:J219" si="64">IFERROR(I207/G207-1,"-")</f>
        <v>26.875155279503105</v>
      </c>
      <c r="K207" s="115">
        <v>42011</v>
      </c>
      <c r="L207" s="116">
        <f t="shared" ref="L207:L219" si="65">IFERROR(K207/I207-1,"-")</f>
        <v>-6.3905167227433779E-2</v>
      </c>
      <c r="M207" s="115">
        <v>41716</v>
      </c>
      <c r="N207" s="116">
        <f t="shared" ref="N207:N214" si="66">IFERROR(M207/K207-1,"-")</f>
        <v>-7.021970436314251E-3</v>
      </c>
      <c r="O207" s="116">
        <f t="shared" ref="O207" si="67">M207/C207-1</f>
        <v>0.1377918394065023</v>
      </c>
    </row>
    <row r="208" spans="2:16" x14ac:dyDescent="0.25">
      <c r="B208" s="114" t="s">
        <v>73</v>
      </c>
      <c r="C208" s="115">
        <v>38177</v>
      </c>
      <c r="D208" s="116">
        <v>-9.2406808672499063E-2</v>
      </c>
      <c r="E208" s="115">
        <v>42672</v>
      </c>
      <c r="F208" s="116">
        <f t="shared" si="62"/>
        <v>0.11774104827513954</v>
      </c>
      <c r="G208" s="115">
        <v>1129</v>
      </c>
      <c r="H208" s="116">
        <f t="shared" si="63"/>
        <v>-0.97354236970378705</v>
      </c>
      <c r="I208" s="115">
        <v>45597</v>
      </c>
      <c r="J208" s="116">
        <f t="shared" si="64"/>
        <v>39.38706820194863</v>
      </c>
      <c r="K208" s="115">
        <v>39850</v>
      </c>
      <c r="L208" s="116">
        <f t="shared" si="65"/>
        <v>-0.12603899379345129</v>
      </c>
      <c r="M208" s="115">
        <v>48058</v>
      </c>
      <c r="N208" s="116">
        <f t="shared" si="66"/>
        <v>0.20597239648682564</v>
      </c>
      <c r="O208" s="116">
        <f>IFERROR(M208/C208-1,"-")</f>
        <v>0.25882075595253684</v>
      </c>
    </row>
    <row r="209" spans="2:16" x14ac:dyDescent="0.25">
      <c r="B209" s="114" t="s">
        <v>75</v>
      </c>
      <c r="C209" s="115">
        <v>41165</v>
      </c>
      <c r="D209" s="116">
        <v>8.4202486304256308E-2</v>
      </c>
      <c r="E209" s="115">
        <v>19499</v>
      </c>
      <c r="F209" s="116">
        <f t="shared" si="62"/>
        <v>-0.52632090368031093</v>
      </c>
      <c r="G209" s="115">
        <v>1410</v>
      </c>
      <c r="H209" s="116">
        <f t="shared" si="63"/>
        <v>-0.92768859941535464</v>
      </c>
      <c r="I209" s="115">
        <v>50300</v>
      </c>
      <c r="J209" s="116">
        <f t="shared" si="64"/>
        <v>34.673758865248224</v>
      </c>
      <c r="K209" s="115">
        <v>39334</v>
      </c>
      <c r="L209" s="116">
        <f t="shared" si="65"/>
        <v>-0.21801192842942341</v>
      </c>
      <c r="M209" s="115">
        <v>39685</v>
      </c>
      <c r="N209" s="116">
        <f t="shared" si="66"/>
        <v>8.9235775664819883E-3</v>
      </c>
      <c r="O209" s="116">
        <f t="shared" ref="O209:O214" si="68">IFERROR(M209/C209-1,"-")</f>
        <v>-3.5952872585934603E-2</v>
      </c>
    </row>
    <row r="210" spans="2:16" x14ac:dyDescent="0.25">
      <c r="B210" s="114" t="s">
        <v>77</v>
      </c>
      <c r="C210" s="115">
        <v>46920</v>
      </c>
      <c r="D210" s="116">
        <v>-3.5659233377864585E-2</v>
      </c>
      <c r="E210" s="115">
        <v>0</v>
      </c>
      <c r="F210" s="116">
        <f t="shared" si="62"/>
        <v>-1</v>
      </c>
      <c r="G210" s="115">
        <v>1583</v>
      </c>
      <c r="H210" s="116" t="str">
        <f t="shared" si="63"/>
        <v>-</v>
      </c>
      <c r="I210" s="115">
        <v>53650</v>
      </c>
      <c r="J210" s="116">
        <f t="shared" si="64"/>
        <v>32.891345546430827</v>
      </c>
      <c r="K210" s="115">
        <v>47936</v>
      </c>
      <c r="L210" s="116">
        <f t="shared" si="65"/>
        <v>-0.10650512581547067</v>
      </c>
      <c r="M210" s="115">
        <v>47463</v>
      </c>
      <c r="N210" s="116">
        <f t="shared" si="66"/>
        <v>-9.8673230974632986E-3</v>
      </c>
      <c r="O210" s="116">
        <f t="shared" si="68"/>
        <v>1.1572890025575377E-2</v>
      </c>
    </row>
    <row r="211" spans="2:16" x14ac:dyDescent="0.25">
      <c r="B211" s="114" t="s">
        <v>79</v>
      </c>
      <c r="C211" s="115">
        <v>39238</v>
      </c>
      <c r="D211" s="116">
        <v>-0.31741006193027621</v>
      </c>
      <c r="E211" s="115">
        <v>0</v>
      </c>
      <c r="F211" s="116">
        <f t="shared" si="62"/>
        <v>-1</v>
      </c>
      <c r="G211" s="115">
        <v>4434</v>
      </c>
      <c r="H211" s="116" t="str">
        <f t="shared" si="63"/>
        <v>-</v>
      </c>
      <c r="I211" s="115">
        <v>62535</v>
      </c>
      <c r="J211" s="116">
        <f t="shared" si="64"/>
        <v>13.103518267929635</v>
      </c>
      <c r="K211" s="115">
        <v>48535</v>
      </c>
      <c r="L211" s="116">
        <f t="shared" si="65"/>
        <v>-0.22387463020708398</v>
      </c>
      <c r="M211" s="115">
        <v>50974</v>
      </c>
      <c r="N211" s="116">
        <f t="shared" si="66"/>
        <v>5.025239517873703E-2</v>
      </c>
      <c r="O211" s="116">
        <f t="shared" si="68"/>
        <v>0.29909781334420704</v>
      </c>
    </row>
    <row r="212" spans="2:16" x14ac:dyDescent="0.25">
      <c r="B212" s="114" t="s">
        <v>81</v>
      </c>
      <c r="C212" s="115">
        <v>33847</v>
      </c>
      <c r="D212" s="116">
        <v>-7.5496435497528047E-2</v>
      </c>
      <c r="E212" s="115">
        <v>0</v>
      </c>
      <c r="F212" s="116">
        <f t="shared" si="62"/>
        <v>-1</v>
      </c>
      <c r="G212" s="115">
        <v>18411</v>
      </c>
      <c r="H212" s="116" t="str">
        <f t="shared" si="63"/>
        <v>-</v>
      </c>
      <c r="I212" s="115">
        <v>45469</v>
      </c>
      <c r="J212" s="116">
        <f t="shared" si="64"/>
        <v>1.4696648742599532</v>
      </c>
      <c r="K212" s="115">
        <v>40505</v>
      </c>
      <c r="L212" s="116">
        <f t="shared" si="65"/>
        <v>-0.10917328289603911</v>
      </c>
      <c r="M212" s="115">
        <v>40592</v>
      </c>
      <c r="N212" s="116">
        <f t="shared" si="66"/>
        <v>2.1478829774101982E-3</v>
      </c>
      <c r="O212" s="116">
        <f t="shared" si="68"/>
        <v>0.19927910893136769</v>
      </c>
    </row>
    <row r="213" spans="2:16" x14ac:dyDescent="0.25">
      <c r="B213" s="114" t="s">
        <v>83</v>
      </c>
      <c r="C213" s="115">
        <v>49761</v>
      </c>
      <c r="D213" s="116">
        <v>1.1649182727494489E-2</v>
      </c>
      <c r="E213" s="115">
        <v>0</v>
      </c>
      <c r="F213" s="116">
        <f t="shared" si="62"/>
        <v>-1</v>
      </c>
      <c r="G213" s="115">
        <v>29486</v>
      </c>
      <c r="H213" s="116" t="str">
        <f t="shared" si="63"/>
        <v>-</v>
      </c>
      <c r="I213" s="115">
        <v>50032</v>
      </c>
      <c r="J213" s="116">
        <f t="shared" si="64"/>
        <v>0.69680526351488847</v>
      </c>
      <c r="K213" s="115">
        <v>50397</v>
      </c>
      <c r="L213" s="116">
        <f t="shared" si="65"/>
        <v>7.2953309881675921E-3</v>
      </c>
      <c r="M213" s="115">
        <v>51873</v>
      </c>
      <c r="N213" s="116">
        <f t="shared" si="66"/>
        <v>2.9287457586761212E-2</v>
      </c>
      <c r="O213" s="116">
        <f t="shared" si="68"/>
        <v>4.2442876951829689E-2</v>
      </c>
    </row>
    <row r="214" spans="2:16" x14ac:dyDescent="0.25">
      <c r="B214" s="114" t="s">
        <v>85</v>
      </c>
      <c r="C214" s="115">
        <v>57581</v>
      </c>
      <c r="D214" s="116">
        <v>-6.3510392609699817E-2</v>
      </c>
      <c r="E214" s="115">
        <v>19637</v>
      </c>
      <c r="F214" s="116">
        <f t="shared" si="62"/>
        <v>-0.65896736770809816</v>
      </c>
      <c r="G214" s="115">
        <v>51243</v>
      </c>
      <c r="H214" s="116">
        <f t="shared" si="63"/>
        <v>1.6095126546824869</v>
      </c>
      <c r="I214" s="115">
        <v>65282</v>
      </c>
      <c r="J214" s="116">
        <f t="shared" si="64"/>
        <v>0.273969127490584</v>
      </c>
      <c r="K214" s="115">
        <v>68350</v>
      </c>
      <c r="L214" s="116">
        <f t="shared" si="65"/>
        <v>4.6996109187831259E-2</v>
      </c>
      <c r="M214" s="115">
        <v>57015</v>
      </c>
      <c r="N214" s="116">
        <f t="shared" si="66"/>
        <v>-0.16583760058522312</v>
      </c>
      <c r="O214" s="116">
        <f t="shared" si="68"/>
        <v>-9.8296313019919923E-3</v>
      </c>
    </row>
    <row r="215" spans="2:16" x14ac:dyDescent="0.25">
      <c r="B215" s="114" t="s">
        <v>87</v>
      </c>
      <c r="C215" s="115">
        <v>39886</v>
      </c>
      <c r="D215" s="116">
        <v>-1.3504155124653749E-2</v>
      </c>
      <c r="E215" s="115">
        <v>1185</v>
      </c>
      <c r="F215" s="116">
        <f t="shared" si="62"/>
        <v>-0.97029032743318455</v>
      </c>
      <c r="G215" s="115">
        <v>53125</v>
      </c>
      <c r="H215" s="116">
        <f t="shared" si="63"/>
        <v>43.83122362869198</v>
      </c>
      <c r="I215" s="115">
        <v>49325</v>
      </c>
      <c r="J215" s="116">
        <f t="shared" si="64"/>
        <v>-7.1529411764705841E-2</v>
      </c>
      <c r="K215" s="115">
        <v>46471</v>
      </c>
      <c r="L215" s="116">
        <f t="shared" si="65"/>
        <v>-5.7861125190065921E-2</v>
      </c>
      <c r="M215" s="115"/>
      <c r="N215" s="116"/>
      <c r="O215" s="116"/>
    </row>
    <row r="216" spans="2:16" x14ac:dyDescent="0.25">
      <c r="B216" s="114" t="s">
        <v>89</v>
      </c>
      <c r="C216" s="115">
        <v>48095</v>
      </c>
      <c r="D216" s="116">
        <v>1.1631820285221472E-2</v>
      </c>
      <c r="E216" s="115">
        <v>873</v>
      </c>
      <c r="F216" s="116">
        <f t="shared" si="62"/>
        <v>-0.98184842499220293</v>
      </c>
      <c r="G216" s="115">
        <v>69678</v>
      </c>
      <c r="H216" s="116">
        <f t="shared" si="63"/>
        <v>78.814432989690715</v>
      </c>
      <c r="I216" s="115">
        <v>45028</v>
      </c>
      <c r="J216" s="116">
        <f t="shared" si="64"/>
        <v>-0.35377020006314763</v>
      </c>
      <c r="K216" s="115">
        <v>51497</v>
      </c>
      <c r="L216" s="116">
        <f t="shared" si="65"/>
        <v>0.14366616327618376</v>
      </c>
      <c r="M216" s="115"/>
      <c r="N216" s="116"/>
      <c r="O216" s="116"/>
    </row>
    <row r="217" spans="2:16" x14ac:dyDescent="0.25">
      <c r="B217" s="114" t="s">
        <v>91</v>
      </c>
      <c r="C217" s="115">
        <v>33368</v>
      </c>
      <c r="D217" s="116">
        <v>-2.4215970582079915E-3</v>
      </c>
      <c r="E217" s="115">
        <v>2741</v>
      </c>
      <c r="F217" s="116">
        <f t="shared" si="62"/>
        <v>-0.91785543035243344</v>
      </c>
      <c r="G217" s="115">
        <v>49033</v>
      </c>
      <c r="H217" s="116">
        <f t="shared" si="63"/>
        <v>16.888726742064939</v>
      </c>
      <c r="I217" s="115">
        <v>36109</v>
      </c>
      <c r="J217" s="116">
        <f t="shared" si="64"/>
        <v>-0.2635775906022475</v>
      </c>
      <c r="K217" s="115">
        <v>38146</v>
      </c>
      <c r="L217" s="116">
        <f t="shared" si="65"/>
        <v>5.6412528732449063E-2</v>
      </c>
      <c r="M217" s="115"/>
      <c r="N217" s="116"/>
      <c r="O217" s="116"/>
    </row>
    <row r="218" spans="2:16" x14ac:dyDescent="0.25">
      <c r="B218" s="114" t="s">
        <v>93</v>
      </c>
      <c r="C218" s="115">
        <v>37462</v>
      </c>
      <c r="D218" s="116">
        <v>8.7683642064920742E-2</v>
      </c>
      <c r="E218" s="115">
        <v>3619</v>
      </c>
      <c r="F218" s="116">
        <f t="shared" si="62"/>
        <v>-0.90339544071325606</v>
      </c>
      <c r="G218" s="115">
        <v>40632</v>
      </c>
      <c r="H218" s="116">
        <f t="shared" si="63"/>
        <v>10.227410886985355</v>
      </c>
      <c r="I218" s="115">
        <v>35693</v>
      </c>
      <c r="J218" s="116">
        <f t="shared" si="64"/>
        <v>-0.12155443985036429</v>
      </c>
      <c r="K218" s="115">
        <v>40203</v>
      </c>
      <c r="L218" s="116">
        <f t="shared" si="65"/>
        <v>0.12635530776342696</v>
      </c>
      <c r="M218" s="115"/>
      <c r="N218" s="116"/>
      <c r="O218" s="116"/>
    </row>
    <row r="219" spans="2:16" ht="15.75" x14ac:dyDescent="0.25">
      <c r="B219" s="117" t="s">
        <v>30</v>
      </c>
      <c r="C219" s="118">
        <v>502164</v>
      </c>
      <c r="D219" s="119">
        <v>-5.3010330508378667E-2</v>
      </c>
      <c r="E219" s="118">
        <v>134940</v>
      </c>
      <c r="F219" s="119">
        <f t="shared" si="62"/>
        <v>-0.7312830071450761</v>
      </c>
      <c r="G219" s="118">
        <v>321774</v>
      </c>
      <c r="H219" s="119">
        <f t="shared" si="63"/>
        <v>1.3845709204090708</v>
      </c>
      <c r="I219" s="118">
        <v>583899</v>
      </c>
      <c r="J219" s="119">
        <f t="shared" si="64"/>
        <v>0.81462455015010526</v>
      </c>
      <c r="K219" s="118">
        <v>553235</v>
      </c>
      <c r="L219" s="119">
        <f t="shared" si="65"/>
        <v>-5.2515931693666196E-2</v>
      </c>
      <c r="M219" s="118">
        <v>377376</v>
      </c>
      <c r="N219" s="119">
        <v>1.2151184077173749E-3</v>
      </c>
      <c r="O219" s="119">
        <v>9.9090440450498418E-2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35041</v>
      </c>
      <c r="D229" s="116">
        <v>0.16072079234158143</v>
      </c>
      <c r="E229" s="115">
        <v>35175</v>
      </c>
      <c r="F229" s="116">
        <f t="shared" ref="F229:F241" si="69">IFERROR(E229/C229-1,"-")</f>
        <v>3.8240917782026429E-3</v>
      </c>
      <c r="G229" s="115">
        <v>78</v>
      </c>
      <c r="H229" s="116">
        <f t="shared" ref="H229:H241" si="70">IFERROR(G229/E229-1,"-")</f>
        <v>-0.99778251599147116</v>
      </c>
      <c r="I229" s="115">
        <v>19961</v>
      </c>
      <c r="J229" s="116">
        <f t="shared" ref="J229:J241" si="71">IFERROR(I229/G229-1,"-")</f>
        <v>254.91025641025641</v>
      </c>
      <c r="K229" s="115">
        <v>28635</v>
      </c>
      <c r="L229" s="116">
        <f t="shared" ref="L229:L241" si="72">IFERROR(K229/I229-1,"-")</f>
        <v>0.43454736736636446</v>
      </c>
      <c r="M229" s="115">
        <v>26551</v>
      </c>
      <c r="N229" s="116">
        <f t="shared" ref="N229:N236" si="73">IFERROR(M229/K229-1,"-")</f>
        <v>-7.2778068796926831E-2</v>
      </c>
      <c r="O229" s="116">
        <f t="shared" ref="O229" si="74">M229/C229-1</f>
        <v>-0.24228760594731891</v>
      </c>
    </row>
    <row r="230" spans="2:16" x14ac:dyDescent="0.25">
      <c r="B230" s="114" t="s">
        <v>73</v>
      </c>
      <c r="C230" s="115">
        <v>39374</v>
      </c>
      <c r="D230" s="116">
        <v>8.6658939117955525E-2</v>
      </c>
      <c r="E230" s="115">
        <v>41345</v>
      </c>
      <c r="F230" s="116">
        <f t="shared" si="69"/>
        <v>5.0058414181947564E-2</v>
      </c>
      <c r="G230" s="115">
        <v>227</v>
      </c>
      <c r="H230" s="116">
        <f t="shared" si="70"/>
        <v>-0.99450961422179218</v>
      </c>
      <c r="I230" s="115">
        <v>25593</v>
      </c>
      <c r="J230" s="116">
        <f t="shared" si="71"/>
        <v>111.74449339207048</v>
      </c>
      <c r="K230" s="115">
        <v>34396</v>
      </c>
      <c r="L230" s="116">
        <f t="shared" si="72"/>
        <v>0.34396123940139889</v>
      </c>
      <c r="M230" s="115">
        <v>29714</v>
      </c>
      <c r="N230" s="116">
        <f t="shared" si="73"/>
        <v>-0.13612047912547975</v>
      </c>
      <c r="O230" s="116">
        <f>IFERROR(M230/C230-1,"-")</f>
        <v>-0.24533956417940772</v>
      </c>
    </row>
    <row r="231" spans="2:16" x14ac:dyDescent="0.25">
      <c r="B231" s="114" t="s">
        <v>75</v>
      </c>
      <c r="C231" s="115">
        <v>34343</v>
      </c>
      <c r="D231" s="116">
        <v>2.6942168530590171E-2</v>
      </c>
      <c r="E231" s="115">
        <v>17896</v>
      </c>
      <c r="F231" s="116">
        <f t="shared" si="69"/>
        <v>-0.47890399790350291</v>
      </c>
      <c r="G231" s="115">
        <v>151</v>
      </c>
      <c r="H231" s="116">
        <f t="shared" si="70"/>
        <v>-0.9915623603039786</v>
      </c>
      <c r="I231" s="115">
        <v>28650</v>
      </c>
      <c r="J231" s="116">
        <f t="shared" si="71"/>
        <v>188.73509933774835</v>
      </c>
      <c r="K231" s="115">
        <v>30534</v>
      </c>
      <c r="L231" s="116">
        <f t="shared" si="72"/>
        <v>6.5759162303664853E-2</v>
      </c>
      <c r="M231" s="115">
        <v>29097</v>
      </c>
      <c r="N231" s="116">
        <f t="shared" si="73"/>
        <v>-4.7062291216348973E-2</v>
      </c>
      <c r="O231" s="116">
        <f t="shared" ref="O231:O236" si="75">IFERROR(M231/C231-1,"-")</f>
        <v>-0.15275310834813494</v>
      </c>
    </row>
    <row r="232" spans="2:16" x14ac:dyDescent="0.25">
      <c r="B232" s="114" t="s">
        <v>77</v>
      </c>
      <c r="C232" s="115">
        <v>20350</v>
      </c>
      <c r="D232" s="116">
        <v>0.11038358705734708</v>
      </c>
      <c r="E232" s="115">
        <v>0</v>
      </c>
      <c r="F232" s="116">
        <f t="shared" si="69"/>
        <v>-1</v>
      </c>
      <c r="G232" s="115">
        <v>118</v>
      </c>
      <c r="H232" s="116" t="str">
        <f t="shared" si="70"/>
        <v>-</v>
      </c>
      <c r="I232" s="115">
        <v>20850</v>
      </c>
      <c r="J232" s="116">
        <f t="shared" si="71"/>
        <v>175.69491525423729</v>
      </c>
      <c r="K232" s="115">
        <v>15575</v>
      </c>
      <c r="L232" s="116">
        <f t="shared" si="72"/>
        <v>-0.25299760191846521</v>
      </c>
      <c r="M232" s="115">
        <v>14346</v>
      </c>
      <c r="N232" s="116">
        <f t="shared" si="73"/>
        <v>-7.8908507223113933E-2</v>
      </c>
      <c r="O232" s="116">
        <f t="shared" si="75"/>
        <v>-0.29503685503685506</v>
      </c>
    </row>
    <row r="233" spans="2:16" x14ac:dyDescent="0.25">
      <c r="B233" s="114" t="s">
        <v>79</v>
      </c>
      <c r="C233" s="115">
        <v>19651</v>
      </c>
      <c r="D233" s="116">
        <v>1.7881668558456298</v>
      </c>
      <c r="E233" s="115">
        <v>0</v>
      </c>
      <c r="F233" s="116">
        <f t="shared" si="69"/>
        <v>-1</v>
      </c>
      <c r="G233" s="115">
        <v>188</v>
      </c>
      <c r="H233" s="116" t="str">
        <f t="shared" si="70"/>
        <v>-</v>
      </c>
      <c r="I233" s="115">
        <v>3925</v>
      </c>
      <c r="J233" s="116">
        <f t="shared" si="71"/>
        <v>19.877659574468087</v>
      </c>
      <c r="K233" s="115">
        <v>3025</v>
      </c>
      <c r="L233" s="116">
        <f t="shared" si="72"/>
        <v>-0.22929936305732479</v>
      </c>
      <c r="M233" s="115">
        <v>5239</v>
      </c>
      <c r="N233" s="116">
        <f t="shared" si="73"/>
        <v>0.73190082644628096</v>
      </c>
      <c r="O233" s="116">
        <f t="shared" si="75"/>
        <v>-0.73339779146099437</v>
      </c>
    </row>
    <row r="234" spans="2:16" x14ac:dyDescent="0.25">
      <c r="B234" s="114" t="s">
        <v>81</v>
      </c>
      <c r="C234" s="115">
        <v>6320</v>
      </c>
      <c r="D234" s="116">
        <v>4.2560211151435157E-2</v>
      </c>
      <c r="E234" s="115">
        <v>0</v>
      </c>
      <c r="F234" s="116">
        <f t="shared" si="69"/>
        <v>-1</v>
      </c>
      <c r="G234" s="115">
        <v>262</v>
      </c>
      <c r="H234" s="116" t="str">
        <f t="shared" si="70"/>
        <v>-</v>
      </c>
      <c r="I234" s="115">
        <v>2912</v>
      </c>
      <c r="J234" s="116">
        <f t="shared" si="71"/>
        <v>10.114503816793894</v>
      </c>
      <c r="K234" s="115">
        <v>3081</v>
      </c>
      <c r="L234" s="116">
        <f t="shared" si="72"/>
        <v>5.8035714285714191E-2</v>
      </c>
      <c r="M234" s="115">
        <v>3538</v>
      </c>
      <c r="N234" s="116">
        <f t="shared" si="73"/>
        <v>0.14832846478416095</v>
      </c>
      <c r="O234" s="116">
        <f t="shared" si="75"/>
        <v>-0.44018987341772153</v>
      </c>
    </row>
    <row r="235" spans="2:16" x14ac:dyDescent="0.25">
      <c r="B235" s="114" t="s">
        <v>83</v>
      </c>
      <c r="C235" s="115">
        <v>9170</v>
      </c>
      <c r="D235" s="116">
        <v>-0.13539505940033947</v>
      </c>
      <c r="E235" s="115">
        <v>0</v>
      </c>
      <c r="F235" s="116">
        <f t="shared" si="69"/>
        <v>-1</v>
      </c>
      <c r="G235" s="115">
        <v>1340</v>
      </c>
      <c r="H235" s="116" t="str">
        <f t="shared" si="70"/>
        <v>-</v>
      </c>
      <c r="I235" s="115">
        <v>5501</v>
      </c>
      <c r="J235" s="116">
        <f t="shared" si="71"/>
        <v>3.1052238805970145</v>
      </c>
      <c r="K235" s="115">
        <v>4568</v>
      </c>
      <c r="L235" s="116">
        <f t="shared" si="72"/>
        <v>-0.16960552626795133</v>
      </c>
      <c r="M235" s="115">
        <v>8513</v>
      </c>
      <c r="N235" s="116">
        <f t="shared" si="73"/>
        <v>0.86361646234676015</v>
      </c>
      <c r="O235" s="116">
        <f t="shared" si="75"/>
        <v>-7.1646673936750283E-2</v>
      </c>
    </row>
    <row r="236" spans="2:16" x14ac:dyDescent="0.25">
      <c r="B236" s="114" t="s">
        <v>85</v>
      </c>
      <c r="C236" s="115">
        <v>5429</v>
      </c>
      <c r="D236" s="116">
        <v>0.15609028960817728</v>
      </c>
      <c r="E236" s="115">
        <v>42</v>
      </c>
      <c r="F236" s="116">
        <f t="shared" si="69"/>
        <v>-0.99226376864984345</v>
      </c>
      <c r="G236" s="115">
        <v>1239</v>
      </c>
      <c r="H236" s="116">
        <f t="shared" si="70"/>
        <v>28.5</v>
      </c>
      <c r="I236" s="115">
        <v>3696</v>
      </c>
      <c r="J236" s="116">
        <f t="shared" si="71"/>
        <v>1.9830508474576272</v>
      </c>
      <c r="K236" s="115">
        <v>4628</v>
      </c>
      <c r="L236" s="116">
        <f t="shared" si="72"/>
        <v>0.25216450216450226</v>
      </c>
      <c r="M236" s="115">
        <v>4370</v>
      </c>
      <c r="N236" s="116">
        <f t="shared" si="73"/>
        <v>-5.5747623163353466E-2</v>
      </c>
      <c r="O236" s="116">
        <f t="shared" si="75"/>
        <v>-0.19506354761466205</v>
      </c>
    </row>
    <row r="237" spans="2:16" x14ac:dyDescent="0.25">
      <c r="B237" s="114" t="s">
        <v>87</v>
      </c>
      <c r="C237" s="115">
        <v>6957</v>
      </c>
      <c r="D237" s="116">
        <v>-8.9993459777632401E-2</v>
      </c>
      <c r="E237" s="115">
        <v>1</v>
      </c>
      <c r="F237" s="116">
        <f t="shared" si="69"/>
        <v>-0.99985625988213311</v>
      </c>
      <c r="G237" s="115">
        <v>1233</v>
      </c>
      <c r="H237" s="116">
        <f t="shared" si="70"/>
        <v>1232</v>
      </c>
      <c r="I237" s="115">
        <v>3488</v>
      </c>
      <c r="J237" s="116">
        <f t="shared" si="71"/>
        <v>1.8288726682887266</v>
      </c>
      <c r="K237" s="115">
        <v>4749</v>
      </c>
      <c r="L237" s="116">
        <f t="shared" si="72"/>
        <v>0.36152522935779818</v>
      </c>
      <c r="M237" s="115"/>
      <c r="N237" s="116"/>
      <c r="O237" s="116"/>
    </row>
    <row r="238" spans="2:16" x14ac:dyDescent="0.25">
      <c r="B238" s="114" t="s">
        <v>89</v>
      </c>
      <c r="C238" s="115">
        <v>16600</v>
      </c>
      <c r="D238" s="116">
        <v>0.2152269399707174</v>
      </c>
      <c r="E238" s="115">
        <v>76</v>
      </c>
      <c r="F238" s="116">
        <f t="shared" si="69"/>
        <v>-0.99542168674698794</v>
      </c>
      <c r="G238" s="115">
        <v>12796</v>
      </c>
      <c r="H238" s="116">
        <f t="shared" si="70"/>
        <v>167.36842105263159</v>
      </c>
      <c r="I238" s="115">
        <v>16522</v>
      </c>
      <c r="J238" s="116">
        <f t="shared" si="71"/>
        <v>0.29118474523288529</v>
      </c>
      <c r="K238" s="115">
        <v>13495</v>
      </c>
      <c r="L238" s="116">
        <f t="shared" si="72"/>
        <v>-0.1832102651010773</v>
      </c>
      <c r="M238" s="115"/>
      <c r="N238" s="116"/>
      <c r="O238" s="116"/>
    </row>
    <row r="239" spans="2:16" x14ac:dyDescent="0.25">
      <c r="B239" s="114" t="s">
        <v>91</v>
      </c>
      <c r="C239" s="115">
        <v>24669</v>
      </c>
      <c r="D239" s="116">
        <v>0.1961307214895267</v>
      </c>
      <c r="E239" s="115">
        <v>66</v>
      </c>
      <c r="F239" s="116">
        <f t="shared" si="69"/>
        <v>-0.99732457740484004</v>
      </c>
      <c r="G239" s="115">
        <v>21197</v>
      </c>
      <c r="H239" s="116">
        <f t="shared" si="70"/>
        <v>320.16666666666669</v>
      </c>
      <c r="I239" s="115">
        <v>26271</v>
      </c>
      <c r="J239" s="116">
        <f t="shared" si="71"/>
        <v>0.23937349624946935</v>
      </c>
      <c r="K239" s="115">
        <v>23135</v>
      </c>
      <c r="L239" s="116">
        <f t="shared" si="72"/>
        <v>-0.11937116973088191</v>
      </c>
      <c r="M239" s="115"/>
      <c r="N239" s="116"/>
      <c r="O239" s="116"/>
    </row>
    <row r="240" spans="2:16" x14ac:dyDescent="0.25">
      <c r="B240" s="114" t="s">
        <v>93</v>
      </c>
      <c r="C240" s="115">
        <v>24560</v>
      </c>
      <c r="D240" s="116">
        <v>0.20575384162207278</v>
      </c>
      <c r="E240" s="115">
        <v>185</v>
      </c>
      <c r="F240" s="116">
        <f t="shared" si="69"/>
        <v>-0.99246742671009769</v>
      </c>
      <c r="G240" s="115">
        <v>19240</v>
      </c>
      <c r="H240" s="116">
        <f t="shared" si="70"/>
        <v>103</v>
      </c>
      <c r="I240" s="115">
        <v>20337</v>
      </c>
      <c r="J240" s="116">
        <f t="shared" si="71"/>
        <v>5.7016632016632096E-2</v>
      </c>
      <c r="K240" s="115">
        <v>18652</v>
      </c>
      <c r="L240" s="116">
        <f t="shared" si="72"/>
        <v>-8.2853911589713336E-2</v>
      </c>
      <c r="M240" s="115"/>
      <c r="N240" s="116"/>
      <c r="O240" s="116"/>
    </row>
    <row r="241" spans="2:16" ht="15.75" x14ac:dyDescent="0.25">
      <c r="B241" s="117" t="s">
        <v>30</v>
      </c>
      <c r="C241" s="118">
        <v>242464</v>
      </c>
      <c r="D241" s="119">
        <v>0.16065906501613192</v>
      </c>
      <c r="E241" s="118">
        <v>95128</v>
      </c>
      <c r="F241" s="119">
        <f t="shared" si="69"/>
        <v>-0.6076613435396595</v>
      </c>
      <c r="G241" s="118">
        <v>58069</v>
      </c>
      <c r="H241" s="119">
        <f t="shared" si="70"/>
        <v>-0.38956984273820539</v>
      </c>
      <c r="I241" s="118">
        <v>177706</v>
      </c>
      <c r="J241" s="119">
        <f t="shared" si="71"/>
        <v>2.0602559024608653</v>
      </c>
      <c r="K241" s="118">
        <v>184473</v>
      </c>
      <c r="L241" s="119">
        <f t="shared" si="72"/>
        <v>3.8079749698940901E-2</v>
      </c>
      <c r="M241" s="118">
        <v>121368</v>
      </c>
      <c r="N241" s="119">
        <v>-2.4702270937464799E-2</v>
      </c>
      <c r="O241" s="119">
        <v>-0.28471575572555075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41218</v>
      </c>
      <c r="D255" s="116">
        <v>-0.17946369916190552</v>
      </c>
      <c r="E255" s="115">
        <v>45748</v>
      </c>
      <c r="F255" s="116">
        <f t="shared" ref="F255:J267" si="76">IFERROR(E255/C255-1,"-")</f>
        <v>0.10990344024455334</v>
      </c>
      <c r="G255" s="115">
        <v>468</v>
      </c>
      <c r="H255" s="116">
        <f t="shared" si="76"/>
        <v>-0.98977004459211326</v>
      </c>
      <c r="I255" s="115">
        <v>14749</v>
      </c>
      <c r="J255" s="116">
        <f t="shared" si="76"/>
        <v>30.514957264957264</v>
      </c>
      <c r="K255" s="115">
        <v>32549</v>
      </c>
      <c r="L255" s="116">
        <f t="shared" ref="L255:L267" si="77">IFERROR(K255/I255-1,"-")</f>
        <v>1.2068614821343822</v>
      </c>
      <c r="M255" s="115">
        <v>31090</v>
      </c>
      <c r="N255" s="116">
        <f t="shared" ref="N255:N262" si="78">IFERROR(M255/K255-1,"-")</f>
        <v>-4.4824725798027543E-2</v>
      </c>
      <c r="O255" s="116">
        <f t="shared" ref="O255" si="79">M255/C255-1</f>
        <v>-0.2457178902421272</v>
      </c>
    </row>
    <row r="256" spans="2:16" x14ac:dyDescent="0.25">
      <c r="B256" s="114" t="s">
        <v>73</v>
      </c>
      <c r="C256" s="115">
        <v>35546</v>
      </c>
      <c r="D256" s="116">
        <v>-0.21570098406954685</v>
      </c>
      <c r="E256" s="115">
        <v>42210</v>
      </c>
      <c r="F256" s="116">
        <f t="shared" si="76"/>
        <v>0.18747538400945252</v>
      </c>
      <c r="G256" s="115">
        <v>734</v>
      </c>
      <c r="H256" s="116">
        <f t="shared" si="76"/>
        <v>-0.98261075574508405</v>
      </c>
      <c r="I256" s="115">
        <v>12480</v>
      </c>
      <c r="J256" s="116">
        <f t="shared" si="76"/>
        <v>16.002724795640326</v>
      </c>
      <c r="K256" s="115">
        <v>24810</v>
      </c>
      <c r="L256" s="116">
        <f t="shared" si="77"/>
        <v>0.98798076923076916</v>
      </c>
      <c r="M256" s="115">
        <v>27112</v>
      </c>
      <c r="N256" s="116">
        <f t="shared" si="78"/>
        <v>9.2785167271261626E-2</v>
      </c>
      <c r="O256" s="116">
        <f>IFERROR(M256/C256-1,"-")</f>
        <v>-0.23727001631688516</v>
      </c>
    </row>
    <row r="257" spans="2:15" x14ac:dyDescent="0.25">
      <c r="B257" s="114" t="s">
        <v>75</v>
      </c>
      <c r="C257" s="115">
        <v>38851</v>
      </c>
      <c r="D257" s="116">
        <v>-0.1602144262153341</v>
      </c>
      <c r="E257" s="115">
        <v>14945</v>
      </c>
      <c r="F257" s="116">
        <f t="shared" si="76"/>
        <v>-0.61532521685413499</v>
      </c>
      <c r="G257" s="115">
        <v>528</v>
      </c>
      <c r="H257" s="116">
        <f t="shared" si="76"/>
        <v>-0.96467045834727339</v>
      </c>
      <c r="I257" s="115">
        <v>19044</v>
      </c>
      <c r="J257" s="116">
        <f t="shared" si="76"/>
        <v>35.06818181818182</v>
      </c>
      <c r="K257" s="115">
        <v>25777</v>
      </c>
      <c r="L257" s="116">
        <f t="shared" si="77"/>
        <v>0.35354967443814322</v>
      </c>
      <c r="M257" s="115">
        <v>25157</v>
      </c>
      <c r="N257" s="116">
        <f t="shared" si="78"/>
        <v>-2.4052449858400937E-2</v>
      </c>
      <c r="O257" s="116">
        <f t="shared" ref="O257:O262" si="80">IFERROR(M257/C257-1,"-")</f>
        <v>-0.35247483977246408</v>
      </c>
    </row>
    <row r="258" spans="2:15" x14ac:dyDescent="0.25">
      <c r="B258" s="114" t="s">
        <v>77</v>
      </c>
      <c r="C258" s="115">
        <v>22080</v>
      </c>
      <c r="D258" s="116">
        <v>-0.13316582914572861</v>
      </c>
      <c r="E258" s="115">
        <v>0</v>
      </c>
      <c r="F258" s="116">
        <f t="shared" si="76"/>
        <v>-1</v>
      </c>
      <c r="G258" s="115">
        <v>543</v>
      </c>
      <c r="H258" s="116" t="str">
        <f t="shared" si="76"/>
        <v>-</v>
      </c>
      <c r="I258" s="115">
        <v>12416</v>
      </c>
      <c r="J258" s="116">
        <f t="shared" si="76"/>
        <v>21.865561694290975</v>
      </c>
      <c r="K258" s="115">
        <v>14217</v>
      </c>
      <c r="L258" s="116">
        <f t="shared" si="77"/>
        <v>0.14505476804123707</v>
      </c>
      <c r="M258" s="115">
        <v>12219</v>
      </c>
      <c r="N258" s="116">
        <f t="shared" si="78"/>
        <v>-0.14053597805444185</v>
      </c>
      <c r="O258" s="116">
        <f t="shared" si="80"/>
        <v>-0.44660326086956526</v>
      </c>
    </row>
    <row r="259" spans="2:15" x14ac:dyDescent="0.25">
      <c r="B259" s="114" t="s">
        <v>79</v>
      </c>
      <c r="C259" s="115">
        <v>4779</v>
      </c>
      <c r="D259" s="116">
        <v>0.43427370948379362</v>
      </c>
      <c r="E259" s="115">
        <v>0</v>
      </c>
      <c r="F259" s="116">
        <f t="shared" si="76"/>
        <v>-1</v>
      </c>
      <c r="G259" s="115">
        <v>150</v>
      </c>
      <c r="H259" s="116" t="str">
        <f t="shared" si="76"/>
        <v>-</v>
      </c>
      <c r="I259" s="115">
        <v>1729</v>
      </c>
      <c r="J259" s="116">
        <f t="shared" si="76"/>
        <v>10.526666666666667</v>
      </c>
      <c r="K259" s="115">
        <v>2049</v>
      </c>
      <c r="L259" s="116">
        <f t="shared" si="77"/>
        <v>0.18507807981492186</v>
      </c>
      <c r="M259" s="115">
        <v>1366</v>
      </c>
      <c r="N259" s="116">
        <f t="shared" si="78"/>
        <v>-0.33333333333333337</v>
      </c>
      <c r="O259" s="116">
        <f t="shared" si="80"/>
        <v>-0.71416614354467467</v>
      </c>
    </row>
    <row r="260" spans="2:15" x14ac:dyDescent="0.25">
      <c r="B260" s="114" t="s">
        <v>81</v>
      </c>
      <c r="C260" s="115">
        <v>7188</v>
      </c>
      <c r="D260" s="116">
        <v>0.53556932279427483</v>
      </c>
      <c r="E260" s="115">
        <v>0</v>
      </c>
      <c r="F260" s="116">
        <f t="shared" si="76"/>
        <v>-1</v>
      </c>
      <c r="G260" s="115">
        <v>332</v>
      </c>
      <c r="H260" s="116" t="str">
        <f t="shared" si="76"/>
        <v>-</v>
      </c>
      <c r="I260" s="115">
        <v>2016</v>
      </c>
      <c r="J260" s="116">
        <f t="shared" si="76"/>
        <v>5.072289156626506</v>
      </c>
      <c r="K260" s="115">
        <v>2910</v>
      </c>
      <c r="L260" s="116">
        <f t="shared" si="77"/>
        <v>0.44345238095238093</v>
      </c>
      <c r="M260" s="115">
        <v>1609</v>
      </c>
      <c r="N260" s="116">
        <f t="shared" si="78"/>
        <v>-0.44707903780068725</v>
      </c>
      <c r="O260" s="116">
        <f t="shared" si="80"/>
        <v>-0.77615470228158046</v>
      </c>
    </row>
    <row r="261" spans="2:15" x14ac:dyDescent="0.25">
      <c r="B261" s="114" t="s">
        <v>83</v>
      </c>
      <c r="C261" s="115">
        <v>5261</v>
      </c>
      <c r="D261" s="116">
        <v>0.23410743607787943</v>
      </c>
      <c r="E261" s="115">
        <v>0</v>
      </c>
      <c r="F261" s="116">
        <f t="shared" si="76"/>
        <v>-1</v>
      </c>
      <c r="G261" s="115">
        <v>602</v>
      </c>
      <c r="H261" s="116" t="str">
        <f t="shared" si="76"/>
        <v>-</v>
      </c>
      <c r="I261" s="115">
        <v>2205</v>
      </c>
      <c r="J261" s="116">
        <f t="shared" si="76"/>
        <v>2.6627906976744184</v>
      </c>
      <c r="K261" s="115">
        <v>2980</v>
      </c>
      <c r="L261" s="116">
        <f t="shared" si="77"/>
        <v>0.35147392290249435</v>
      </c>
      <c r="M261" s="115">
        <v>1521</v>
      </c>
      <c r="N261" s="116">
        <f t="shared" si="78"/>
        <v>-0.48959731543624163</v>
      </c>
      <c r="O261" s="116">
        <f t="shared" si="80"/>
        <v>-0.71089146550085536</v>
      </c>
    </row>
    <row r="262" spans="2:15" x14ac:dyDescent="0.25">
      <c r="B262" s="114" t="s">
        <v>85</v>
      </c>
      <c r="C262" s="115">
        <v>5354</v>
      </c>
      <c r="D262" s="116">
        <v>0.30649097120546598</v>
      </c>
      <c r="E262" s="115">
        <v>126</v>
      </c>
      <c r="F262" s="116">
        <f t="shared" si="76"/>
        <v>-0.97646619350018682</v>
      </c>
      <c r="G262" s="115">
        <v>334</v>
      </c>
      <c r="H262" s="116">
        <f t="shared" si="76"/>
        <v>1.6507936507936507</v>
      </c>
      <c r="I262" s="115">
        <v>2173</v>
      </c>
      <c r="J262" s="116">
        <f t="shared" si="76"/>
        <v>5.5059880239520957</v>
      </c>
      <c r="K262" s="115">
        <v>2492</v>
      </c>
      <c r="L262" s="116">
        <f t="shared" si="77"/>
        <v>0.14680165669581213</v>
      </c>
      <c r="M262" s="115">
        <v>1582</v>
      </c>
      <c r="N262" s="116">
        <f t="shared" si="78"/>
        <v>-0.3651685393258427</v>
      </c>
      <c r="O262" s="116">
        <f t="shared" si="80"/>
        <v>-0.7045199850579007</v>
      </c>
    </row>
    <row r="263" spans="2:15" x14ac:dyDescent="0.25">
      <c r="B263" s="114" t="s">
        <v>87</v>
      </c>
      <c r="C263" s="115">
        <v>4582</v>
      </c>
      <c r="D263" s="116">
        <v>-1.7370791336049796E-2</v>
      </c>
      <c r="E263" s="115">
        <v>110</v>
      </c>
      <c r="F263" s="116">
        <f t="shared" si="76"/>
        <v>-0.97599301615015277</v>
      </c>
      <c r="G263" s="115">
        <v>491</v>
      </c>
      <c r="H263" s="116">
        <f t="shared" si="76"/>
        <v>3.4636363636363638</v>
      </c>
      <c r="I263" s="115">
        <v>2693</v>
      </c>
      <c r="J263" s="116">
        <f t="shared" si="76"/>
        <v>4.4847250509164969</v>
      </c>
      <c r="K263" s="115">
        <v>3027</v>
      </c>
      <c r="L263" s="116">
        <f t="shared" si="77"/>
        <v>0.12402525064983294</v>
      </c>
      <c r="M263" s="115"/>
      <c r="N263" s="116"/>
      <c r="O263" s="116"/>
    </row>
    <row r="264" spans="2:15" x14ac:dyDescent="0.25">
      <c r="B264" s="114" t="s">
        <v>89</v>
      </c>
      <c r="C264" s="115">
        <v>21791</v>
      </c>
      <c r="D264" s="116">
        <v>0.22235934257025858</v>
      </c>
      <c r="E264" s="115">
        <v>932</v>
      </c>
      <c r="F264" s="116">
        <f t="shared" si="76"/>
        <v>-0.9572300491028406</v>
      </c>
      <c r="G264" s="115">
        <v>3806</v>
      </c>
      <c r="H264" s="116">
        <f t="shared" si="76"/>
        <v>3.0836909871244638</v>
      </c>
      <c r="I264" s="115">
        <v>12360</v>
      </c>
      <c r="J264" s="116">
        <f t="shared" si="76"/>
        <v>2.2475039411455597</v>
      </c>
      <c r="K264" s="115">
        <v>12009</v>
      </c>
      <c r="L264" s="116">
        <f t="shared" si="77"/>
        <v>-2.8398058252427139E-2</v>
      </c>
      <c r="M264" s="115"/>
      <c r="N264" s="116"/>
      <c r="O264" s="116"/>
    </row>
    <row r="265" spans="2:15" x14ac:dyDescent="0.25">
      <c r="B265" s="114" t="s">
        <v>91</v>
      </c>
      <c r="C265" s="115">
        <v>44237</v>
      </c>
      <c r="D265" s="116">
        <v>4.3448519872626434E-2</v>
      </c>
      <c r="E265" s="115">
        <v>1845</v>
      </c>
      <c r="F265" s="116">
        <f t="shared" si="76"/>
        <v>-0.958292831792391</v>
      </c>
      <c r="G265" s="115">
        <v>18668</v>
      </c>
      <c r="H265" s="116">
        <f t="shared" si="76"/>
        <v>9.1181571815718154</v>
      </c>
      <c r="I265" s="115">
        <v>34739</v>
      </c>
      <c r="J265" s="116">
        <f t="shared" si="76"/>
        <v>0.86088493679022937</v>
      </c>
      <c r="K265" s="115">
        <v>31492</v>
      </c>
      <c r="L265" s="116">
        <f t="shared" si="77"/>
        <v>-9.3468436051699855E-2</v>
      </c>
      <c r="M265" s="115"/>
      <c r="N265" s="116"/>
      <c r="O265" s="116"/>
    </row>
    <row r="266" spans="2:15" x14ac:dyDescent="0.25">
      <c r="B266" s="114" t="s">
        <v>93</v>
      </c>
      <c r="C266" s="115">
        <v>45566</v>
      </c>
      <c r="D266" s="116">
        <v>8.7571902522853629E-2</v>
      </c>
      <c r="E266" s="115">
        <v>625</v>
      </c>
      <c r="F266" s="116">
        <f t="shared" si="76"/>
        <v>-0.98628363253302898</v>
      </c>
      <c r="G266" s="115">
        <v>17228</v>
      </c>
      <c r="H266" s="116">
        <f t="shared" si="76"/>
        <v>26.564800000000002</v>
      </c>
      <c r="I266" s="115">
        <v>31233</v>
      </c>
      <c r="J266" s="116">
        <f t="shared" si="76"/>
        <v>0.81292082656141162</v>
      </c>
      <c r="K266" s="115">
        <v>33233</v>
      </c>
      <c r="L266" s="116">
        <f t="shared" si="77"/>
        <v>6.4034834950212893E-2</v>
      </c>
      <c r="M266" s="115"/>
      <c r="N266" s="116"/>
      <c r="O266" s="116"/>
    </row>
    <row r="267" spans="2:15" ht="15.75" x14ac:dyDescent="0.25">
      <c r="B267" s="117" t="s">
        <v>30</v>
      </c>
      <c r="C267" s="118">
        <v>276453</v>
      </c>
      <c r="D267" s="119">
        <v>-4.8177630265178406E-2</v>
      </c>
      <c r="E267" s="118">
        <v>106598</v>
      </c>
      <c r="F267" s="119">
        <f t="shared" si="76"/>
        <v>-0.61440823575797698</v>
      </c>
      <c r="G267" s="118">
        <v>43884</v>
      </c>
      <c r="H267" s="119">
        <f t="shared" si="76"/>
        <v>-0.58832248259817255</v>
      </c>
      <c r="I267" s="118">
        <v>147837</v>
      </c>
      <c r="J267" s="119">
        <f t="shared" si="76"/>
        <v>2.3688132348919879</v>
      </c>
      <c r="K267" s="118">
        <v>187545</v>
      </c>
      <c r="L267" s="119">
        <f t="shared" si="77"/>
        <v>0.26859311268491659</v>
      </c>
      <c r="M267" s="118">
        <v>101656</v>
      </c>
      <c r="N267" s="119">
        <v>-5.6854449640020732E-2</v>
      </c>
      <c r="O267" s="119">
        <v>-0.36574804869070421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F5C7-E5EF-4300-BF51-1D2D01468AC9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1109129</v>
      </c>
      <c r="D9" s="116">
        <v>4.8030894889719233E-2</v>
      </c>
      <c r="E9" s="115">
        <v>1154297</v>
      </c>
      <c r="F9" s="116">
        <f t="shared" ref="F9:L21" si="0">IFERROR(E9/C9-1,"-")</f>
        <v>4.0723847271147084E-2</v>
      </c>
      <c r="G9" s="115">
        <v>98412</v>
      </c>
      <c r="H9" s="116">
        <f t="shared" si="0"/>
        <v>-0.91474291278587749</v>
      </c>
      <c r="I9" s="115">
        <v>786358</v>
      </c>
      <c r="J9" s="116">
        <f t="shared" si="0"/>
        <v>6.9904686420355242</v>
      </c>
      <c r="K9" s="115">
        <v>1105557</v>
      </c>
      <c r="L9" s="116">
        <f t="shared" si="0"/>
        <v>0.40592071295771137</v>
      </c>
      <c r="M9" s="115">
        <v>1165181</v>
      </c>
      <c r="N9" s="116">
        <f t="shared" ref="N9:N16" si="1">IFERROR(M9/K9-1,"-")</f>
        <v>5.3931185818551164E-2</v>
      </c>
      <c r="O9" s="116">
        <f t="shared" ref="O9" si="2">IFERROR(M9/C9-1,"-")</f>
        <v>5.0536952870225305E-2</v>
      </c>
    </row>
    <row r="10" spans="1:16" x14ac:dyDescent="0.25">
      <c r="A10" s="1" t="s">
        <v>72</v>
      </c>
      <c r="B10" s="114" t="s">
        <v>73</v>
      </c>
      <c r="C10" s="115">
        <v>1015720</v>
      </c>
      <c r="D10" s="116">
        <v>5.6016363351951703E-3</v>
      </c>
      <c r="E10" s="115">
        <v>1115694</v>
      </c>
      <c r="F10" s="116">
        <f t="shared" si="0"/>
        <v>9.8426731776473764E-2</v>
      </c>
      <c r="G10" s="115">
        <v>103727</v>
      </c>
      <c r="H10" s="116">
        <f t="shared" si="0"/>
        <v>-0.90702916749574702</v>
      </c>
      <c r="I10" s="115">
        <v>912484</v>
      </c>
      <c r="J10" s="116">
        <f t="shared" si="0"/>
        <v>7.7969766791674306</v>
      </c>
      <c r="K10" s="115">
        <v>1077344</v>
      </c>
      <c r="L10" s="116">
        <f t="shared" si="0"/>
        <v>0.18067166109213972</v>
      </c>
      <c r="M10" s="115">
        <v>1114324</v>
      </c>
      <c r="N10" s="116">
        <f t="shared" si="1"/>
        <v>3.4325155196483159E-2</v>
      </c>
      <c r="O10" s="116">
        <f>IFERROR(M10/C10-1,"-")</f>
        <v>9.7077934863938786E-2</v>
      </c>
    </row>
    <row r="11" spans="1:16" x14ac:dyDescent="0.25">
      <c r="A11" s="1" t="s">
        <v>74</v>
      </c>
      <c r="B11" s="114" t="s">
        <v>75</v>
      </c>
      <c r="C11" s="115">
        <v>1118066</v>
      </c>
      <c r="D11" s="116">
        <v>4.0612193803045482E-2</v>
      </c>
      <c r="E11" s="115">
        <v>496315</v>
      </c>
      <c r="F11" s="116">
        <f t="shared" si="0"/>
        <v>-0.55609507846585093</v>
      </c>
      <c r="G11" s="115">
        <v>122878</v>
      </c>
      <c r="H11" s="116">
        <f t="shared" si="0"/>
        <v>-0.752419330465531</v>
      </c>
      <c r="I11" s="115">
        <v>1057048</v>
      </c>
      <c r="J11" s="116">
        <f t="shared" si="0"/>
        <v>7.6024186591578644</v>
      </c>
      <c r="K11" s="115">
        <v>1098201</v>
      </c>
      <c r="L11" s="116">
        <f t="shared" si="0"/>
        <v>3.8932006871968072E-2</v>
      </c>
      <c r="M11" s="115">
        <v>1198797</v>
      </c>
      <c r="N11" s="116">
        <f t="shared" si="1"/>
        <v>9.1600717901367812E-2</v>
      </c>
      <c r="O11" s="116">
        <f t="shared" ref="O11:O16" si="3">IFERROR(M11/C11-1,"-")</f>
        <v>7.2205934175621156E-2</v>
      </c>
    </row>
    <row r="12" spans="1:16" x14ac:dyDescent="0.25">
      <c r="A12" s="1" t="s">
        <v>76</v>
      </c>
      <c r="B12" s="114" t="s">
        <v>77</v>
      </c>
      <c r="C12" s="115">
        <v>1045451</v>
      </c>
      <c r="D12" s="116">
        <v>2.5187150777727485E-2</v>
      </c>
      <c r="E12" s="115">
        <v>0</v>
      </c>
      <c r="F12" s="116">
        <f t="shared" si="0"/>
        <v>-1</v>
      </c>
      <c r="G12" s="115">
        <v>154899</v>
      </c>
      <c r="H12" s="116" t="str">
        <f t="shared" si="0"/>
        <v>-</v>
      </c>
      <c r="I12" s="115">
        <v>1117075</v>
      </c>
      <c r="J12" s="116">
        <f t="shared" si="0"/>
        <v>6.2116346780805554</v>
      </c>
      <c r="K12" s="115">
        <v>1108018</v>
      </c>
      <c r="L12" s="116">
        <f t="shared" si="0"/>
        <v>-8.107781482890597E-3</v>
      </c>
      <c r="M12" s="115">
        <v>1093882</v>
      </c>
      <c r="N12" s="116">
        <f t="shared" si="1"/>
        <v>-1.2757915485127502E-2</v>
      </c>
      <c r="O12" s="116">
        <f t="shared" si="3"/>
        <v>4.6325461451564909E-2</v>
      </c>
    </row>
    <row r="13" spans="1:16" x14ac:dyDescent="0.25">
      <c r="A13" s="1" t="s">
        <v>78</v>
      </c>
      <c r="B13" s="114" t="s">
        <v>79</v>
      </c>
      <c r="C13" s="115">
        <v>983762</v>
      </c>
      <c r="D13" s="116">
        <v>4.0133050822369176E-2</v>
      </c>
      <c r="E13" s="115">
        <v>0</v>
      </c>
      <c r="F13" s="116">
        <f t="shared" si="0"/>
        <v>-1</v>
      </c>
      <c r="G13" s="115">
        <v>187306</v>
      </c>
      <c r="H13" s="116" t="str">
        <f t="shared" si="0"/>
        <v>-</v>
      </c>
      <c r="I13" s="115">
        <v>995707</v>
      </c>
      <c r="J13" s="116">
        <f t="shared" si="0"/>
        <v>4.3159375567253582</v>
      </c>
      <c r="K13" s="115">
        <v>1038688</v>
      </c>
      <c r="L13" s="116">
        <f t="shared" si="0"/>
        <v>4.3166312981630206E-2</v>
      </c>
      <c r="M13" s="115">
        <v>1088673</v>
      </c>
      <c r="N13" s="116">
        <f t="shared" si="1"/>
        <v>4.8123209279398615E-2</v>
      </c>
      <c r="O13" s="116">
        <f t="shared" si="3"/>
        <v>0.10664266357106689</v>
      </c>
    </row>
    <row r="14" spans="1:16" x14ac:dyDescent="0.25">
      <c r="A14" s="1" t="s">
        <v>80</v>
      </c>
      <c r="B14" s="114" t="s">
        <v>81</v>
      </c>
      <c r="C14" s="115">
        <v>1060003</v>
      </c>
      <c r="D14" s="116">
        <v>7.9954071517208902E-2</v>
      </c>
      <c r="E14" s="115">
        <v>0</v>
      </c>
      <c r="F14" s="116">
        <f t="shared" si="0"/>
        <v>-1</v>
      </c>
      <c r="G14" s="115">
        <v>274949</v>
      </c>
      <c r="H14" s="116" t="str">
        <f t="shared" si="0"/>
        <v>-</v>
      </c>
      <c r="I14" s="115">
        <v>1029864</v>
      </c>
      <c r="J14" s="116">
        <f t="shared" si="0"/>
        <v>2.7456546486803006</v>
      </c>
      <c r="K14" s="115">
        <v>1069466</v>
      </c>
      <c r="L14" s="116">
        <f t="shared" si="0"/>
        <v>3.8453621060644982E-2</v>
      </c>
      <c r="M14" s="115">
        <v>1059592</v>
      </c>
      <c r="N14" s="116">
        <f t="shared" si="1"/>
        <v>-9.232645077075885E-3</v>
      </c>
      <c r="O14" s="116">
        <f t="shared" si="3"/>
        <v>-3.8773475169406879E-4</v>
      </c>
    </row>
    <row r="15" spans="1:16" x14ac:dyDescent="0.25">
      <c r="A15" s="1" t="s">
        <v>82</v>
      </c>
      <c r="B15" s="114" t="s">
        <v>83</v>
      </c>
      <c r="C15" s="115">
        <v>1183065</v>
      </c>
      <c r="D15" s="116">
        <v>2.1789787154657514E-2</v>
      </c>
      <c r="E15" s="115">
        <v>0</v>
      </c>
      <c r="F15" s="116">
        <f t="shared" si="0"/>
        <v>-1</v>
      </c>
      <c r="G15" s="115">
        <v>553215</v>
      </c>
      <c r="H15" s="116" t="str">
        <f t="shared" si="0"/>
        <v>-</v>
      </c>
      <c r="I15" s="115">
        <v>1179956</v>
      </c>
      <c r="J15" s="116">
        <f t="shared" si="0"/>
        <v>1.1329067360791014</v>
      </c>
      <c r="K15" s="115">
        <v>1205442</v>
      </c>
      <c r="L15" s="116">
        <f t="shared" si="0"/>
        <v>2.1599110475305938E-2</v>
      </c>
      <c r="M15" s="115">
        <v>1224963</v>
      </c>
      <c r="N15" s="116">
        <f t="shared" si="1"/>
        <v>1.6194059938180461E-2</v>
      </c>
      <c r="O15" s="116">
        <f t="shared" si="3"/>
        <v>3.5414791241394239E-2</v>
      </c>
    </row>
    <row r="16" spans="1:16" x14ac:dyDescent="0.25">
      <c r="A16" s="1" t="s">
        <v>84</v>
      </c>
      <c r="B16" s="114" t="s">
        <v>85</v>
      </c>
      <c r="C16" s="115">
        <v>1271850</v>
      </c>
      <c r="D16" s="116">
        <v>2.5039874079309632E-2</v>
      </c>
      <c r="E16" s="115">
        <v>285142</v>
      </c>
      <c r="F16" s="116">
        <f t="shared" si="0"/>
        <v>-0.77580532295475102</v>
      </c>
      <c r="G16" s="115">
        <v>796040</v>
      </c>
      <c r="H16" s="116">
        <f t="shared" si="0"/>
        <v>1.7917318388732633</v>
      </c>
      <c r="I16" s="115">
        <v>1241553</v>
      </c>
      <c r="J16" s="116">
        <f t="shared" si="0"/>
        <v>0.55966157479523648</v>
      </c>
      <c r="K16" s="115">
        <v>1271908</v>
      </c>
      <c r="L16" s="116">
        <f t="shared" si="0"/>
        <v>2.4449218035798692E-2</v>
      </c>
      <c r="M16" s="115">
        <v>1304294</v>
      </c>
      <c r="N16" s="116">
        <f t="shared" si="1"/>
        <v>2.5462533453677549E-2</v>
      </c>
      <c r="O16" s="116">
        <f t="shared" si="3"/>
        <v>2.550929748004882E-2</v>
      </c>
    </row>
    <row r="17" spans="1:16" x14ac:dyDescent="0.25">
      <c r="A17" s="1" t="s">
        <v>86</v>
      </c>
      <c r="B17" s="114" t="s">
        <v>87</v>
      </c>
      <c r="C17" s="115">
        <v>1060717</v>
      </c>
      <c r="D17" s="116">
        <v>5.4685159837262187E-3</v>
      </c>
      <c r="E17" s="115">
        <v>176625</v>
      </c>
      <c r="F17" s="116">
        <f t="shared" si="0"/>
        <v>-0.83348527458313582</v>
      </c>
      <c r="G17" s="115">
        <v>762012</v>
      </c>
      <c r="H17" s="116">
        <f t="shared" si="0"/>
        <v>3.3142929936305734</v>
      </c>
      <c r="I17" s="115">
        <v>1013730</v>
      </c>
      <c r="J17" s="116">
        <f t="shared" si="0"/>
        <v>0.33033338057668393</v>
      </c>
      <c r="K17" s="115">
        <v>1102818</v>
      </c>
      <c r="L17" s="116">
        <f t="shared" si="0"/>
        <v>8.7881388535408833E-2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1159119</v>
      </c>
      <c r="D18" s="116">
        <v>-1.943336003742524E-2</v>
      </c>
      <c r="E18" s="115">
        <v>137871</v>
      </c>
      <c r="F18" s="116">
        <f t="shared" si="0"/>
        <v>-0.88105535324673312</v>
      </c>
      <c r="G18" s="115">
        <v>953288</v>
      </c>
      <c r="H18" s="116">
        <f t="shared" si="0"/>
        <v>5.9143474697362031</v>
      </c>
      <c r="I18" s="115">
        <v>1125132</v>
      </c>
      <c r="J18" s="116">
        <f t="shared" si="0"/>
        <v>0.18026451607489036</v>
      </c>
      <c r="K18" s="115">
        <v>1207802</v>
      </c>
      <c r="L18" s="116">
        <f t="shared" si="0"/>
        <v>7.3475823281179409E-2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1024497</v>
      </c>
      <c r="D19" s="116">
        <v>1.0568336616415985E-2</v>
      </c>
      <c r="E19" s="115">
        <v>156929</v>
      </c>
      <c r="F19" s="116">
        <f t="shared" si="0"/>
        <v>-0.84682336795520141</v>
      </c>
      <c r="G19" s="115">
        <v>927095</v>
      </c>
      <c r="H19" s="116">
        <f t="shared" si="0"/>
        <v>4.9077353452835357</v>
      </c>
      <c r="I19" s="115">
        <v>1064158</v>
      </c>
      <c r="J19" s="116">
        <f t="shared" si="0"/>
        <v>0.14784137547931975</v>
      </c>
      <c r="K19" s="115">
        <v>1149433</v>
      </c>
      <c r="L19" s="116">
        <f t="shared" si="0"/>
        <v>8.0133777127080696E-2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1074566</v>
      </c>
      <c r="D20" s="116">
        <v>3.1620663403188587E-2</v>
      </c>
      <c r="E20" s="115">
        <v>196628</v>
      </c>
      <c r="F20" s="116">
        <f t="shared" si="0"/>
        <v>-0.81701635823206764</v>
      </c>
      <c r="G20" s="115">
        <v>829853</v>
      </c>
      <c r="H20" s="116">
        <f t="shared" si="0"/>
        <v>3.220421303171471</v>
      </c>
      <c r="I20" s="115">
        <v>1109322</v>
      </c>
      <c r="J20" s="116">
        <f t="shared" si="0"/>
        <v>0.33676928323450062</v>
      </c>
      <c r="K20" s="115">
        <v>1155840</v>
      </c>
      <c r="L20" s="116">
        <f t="shared" si="0"/>
        <v>4.1933721678647062E-2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13105945</v>
      </c>
      <c r="D21" s="119">
        <v>2.5427677352748645E-2</v>
      </c>
      <c r="E21" s="118">
        <v>3913809</v>
      </c>
      <c r="F21" s="119">
        <f t="shared" si="0"/>
        <v>-0.70137147683741996</v>
      </c>
      <c r="G21" s="118">
        <v>5763674</v>
      </c>
      <c r="H21" s="119">
        <f t="shared" si="0"/>
        <v>0.47265081152401667</v>
      </c>
      <c r="I21" s="118">
        <v>12632387</v>
      </c>
      <c r="J21" s="119">
        <f t="shared" si="0"/>
        <v>1.1917247575071039</v>
      </c>
      <c r="K21" s="118">
        <v>13590517</v>
      </c>
      <c r="L21" s="119">
        <f t="shared" si="0"/>
        <v>7.5847106330735325E-2</v>
      </c>
      <c r="M21" s="118">
        <v>9249706</v>
      </c>
      <c r="N21" s="119">
        <v>3.0651089115265373E-2</v>
      </c>
      <c r="O21" s="119">
        <v>5.2652506883428263E-2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856076</v>
      </c>
      <c r="D31" s="116">
        <v>6.5053303922556704E-2</v>
      </c>
      <c r="E31" s="115">
        <v>906100</v>
      </c>
      <c r="F31" s="116">
        <f t="shared" ref="F31:J43" si="4">IFERROR(E31/C31-1,"-")</f>
        <v>5.8434064265322272E-2</v>
      </c>
      <c r="G31" s="115">
        <v>76061</v>
      </c>
      <c r="H31" s="116">
        <f t="shared" si="4"/>
        <v>-0.91605672663061477</v>
      </c>
      <c r="I31" s="115">
        <v>648112</v>
      </c>
      <c r="J31" s="116">
        <f t="shared" si="4"/>
        <v>7.5209502898988969</v>
      </c>
      <c r="K31" s="115">
        <v>888772</v>
      </c>
      <c r="L31" s="116">
        <f t="shared" ref="L31:L43" si="5">IFERROR(K31/I31-1,"-")</f>
        <v>0.37132470930950201</v>
      </c>
      <c r="M31" s="115">
        <v>928991</v>
      </c>
      <c r="N31" s="116">
        <f t="shared" ref="N31:N38" si="6">IFERROR(M31/K31-1,"-")</f>
        <v>4.5252325680827044E-2</v>
      </c>
      <c r="O31" s="116">
        <f t="shared" ref="O31" si="7">IFERROR(M31/C31-1,"-")</f>
        <v>8.5173512632056081E-2</v>
      </c>
    </row>
    <row r="32" spans="1:16" x14ac:dyDescent="0.25">
      <c r="B32" s="114" t="s">
        <v>73</v>
      </c>
      <c r="C32" s="115">
        <v>779618</v>
      </c>
      <c r="D32" s="116">
        <v>1.077390614384921E-2</v>
      </c>
      <c r="E32" s="115">
        <v>871413</v>
      </c>
      <c r="F32" s="116">
        <f t="shared" si="4"/>
        <v>0.11774356159041988</v>
      </c>
      <c r="G32" s="115">
        <v>83867</v>
      </c>
      <c r="H32" s="116">
        <f t="shared" si="4"/>
        <v>-0.90375746058413176</v>
      </c>
      <c r="I32" s="115">
        <v>765644</v>
      </c>
      <c r="J32" s="116">
        <f t="shared" si="4"/>
        <v>8.1292641921137037</v>
      </c>
      <c r="K32" s="115">
        <v>857530</v>
      </c>
      <c r="L32" s="116">
        <f t="shared" si="5"/>
        <v>0.12001138910511933</v>
      </c>
      <c r="M32" s="115">
        <v>874198</v>
      </c>
      <c r="N32" s="116">
        <f t="shared" si="6"/>
        <v>1.9437220855247128E-2</v>
      </c>
      <c r="O32" s="116">
        <f>IFERROR(M32/C32-1,"-")</f>
        <v>0.12131582390350149</v>
      </c>
    </row>
    <row r="33" spans="2:16" x14ac:dyDescent="0.25">
      <c r="B33" s="114" t="s">
        <v>75</v>
      </c>
      <c r="C33" s="115">
        <v>868894</v>
      </c>
      <c r="D33" s="116">
        <v>7.1923887820398047E-2</v>
      </c>
      <c r="E33" s="115">
        <v>383942</v>
      </c>
      <c r="F33" s="116">
        <f t="shared" si="4"/>
        <v>-0.55812561716388887</v>
      </c>
      <c r="G33" s="115">
        <v>100959</v>
      </c>
      <c r="H33" s="116">
        <f t="shared" si="4"/>
        <v>-0.73704622052289148</v>
      </c>
      <c r="I33" s="115">
        <v>905647</v>
      </c>
      <c r="J33" s="116">
        <f t="shared" si="4"/>
        <v>7.9704434473400099</v>
      </c>
      <c r="K33" s="115">
        <v>882809</v>
      </c>
      <c r="L33" s="116">
        <f t="shared" si="5"/>
        <v>-2.5217330814323868E-2</v>
      </c>
      <c r="M33" s="115">
        <v>957437</v>
      </c>
      <c r="N33" s="116">
        <f t="shared" si="6"/>
        <v>8.4534706827864348E-2</v>
      </c>
      <c r="O33" s="116">
        <f t="shared" ref="O33:O38" si="8">IFERROR(M33/C33-1,"-")</f>
        <v>0.10190310900984478</v>
      </c>
    </row>
    <row r="34" spans="2:16" x14ac:dyDescent="0.25">
      <c r="B34" s="114" t="s">
        <v>77</v>
      </c>
      <c r="C34" s="115">
        <v>799151</v>
      </c>
      <c r="D34" s="116">
        <v>9.9344108986592072E-3</v>
      </c>
      <c r="E34" s="115">
        <v>0</v>
      </c>
      <c r="F34" s="116">
        <f t="shared" si="4"/>
        <v>-1</v>
      </c>
      <c r="G34" s="115">
        <v>123508</v>
      </c>
      <c r="H34" s="116" t="str">
        <f t="shared" si="4"/>
        <v>-</v>
      </c>
      <c r="I34" s="115">
        <v>937482</v>
      </c>
      <c r="J34" s="116">
        <f t="shared" si="4"/>
        <v>6.5904556789843571</v>
      </c>
      <c r="K34" s="115">
        <v>902599</v>
      </c>
      <c r="L34" s="116">
        <f t="shared" si="5"/>
        <v>-3.7209247750890184E-2</v>
      </c>
      <c r="M34" s="115">
        <v>891422</v>
      </c>
      <c r="N34" s="116">
        <f t="shared" si="6"/>
        <v>-1.2383129163670681E-2</v>
      </c>
      <c r="O34" s="116">
        <f t="shared" si="8"/>
        <v>0.11546128328688821</v>
      </c>
    </row>
    <row r="35" spans="2:16" x14ac:dyDescent="0.25">
      <c r="B35" s="114" t="s">
        <v>79</v>
      </c>
      <c r="C35" s="115">
        <v>772704</v>
      </c>
      <c r="D35" s="116">
        <v>4.2934616827778438E-2</v>
      </c>
      <c r="E35" s="115">
        <v>0</v>
      </c>
      <c r="F35" s="116">
        <f t="shared" si="4"/>
        <v>-1</v>
      </c>
      <c r="G35" s="115">
        <v>155069</v>
      </c>
      <c r="H35" s="116" t="str">
        <f t="shared" si="4"/>
        <v>-</v>
      </c>
      <c r="I35" s="115">
        <v>838796</v>
      </c>
      <c r="J35" s="116">
        <f t="shared" si="4"/>
        <v>4.4091791396088196</v>
      </c>
      <c r="K35" s="115">
        <v>859689</v>
      </c>
      <c r="L35" s="116">
        <f t="shared" si="5"/>
        <v>2.490832097434903E-2</v>
      </c>
      <c r="M35" s="115">
        <v>895119</v>
      </c>
      <c r="N35" s="116">
        <f t="shared" si="6"/>
        <v>4.1212578036941228E-2</v>
      </c>
      <c r="O35" s="116">
        <f t="shared" si="8"/>
        <v>0.15842418312833884</v>
      </c>
    </row>
    <row r="36" spans="2:16" x14ac:dyDescent="0.25">
      <c r="B36" s="114" t="s">
        <v>81</v>
      </c>
      <c r="C36" s="115">
        <v>805402</v>
      </c>
      <c r="D36" s="116">
        <v>7.2945169893664952E-2</v>
      </c>
      <c r="E36" s="115">
        <v>0</v>
      </c>
      <c r="F36" s="116">
        <f t="shared" si="4"/>
        <v>-1</v>
      </c>
      <c r="G36" s="115">
        <v>224555</v>
      </c>
      <c r="H36" s="116" t="str">
        <f t="shared" si="4"/>
        <v>-</v>
      </c>
      <c r="I36" s="115">
        <v>867296</v>
      </c>
      <c r="J36" s="116">
        <f t="shared" si="4"/>
        <v>2.8622876355458575</v>
      </c>
      <c r="K36" s="115">
        <v>877666</v>
      </c>
      <c r="L36" s="116">
        <f t="shared" si="5"/>
        <v>1.1956702210087489E-2</v>
      </c>
      <c r="M36" s="115">
        <v>863584</v>
      </c>
      <c r="N36" s="116">
        <f t="shared" si="6"/>
        <v>-1.6044827986956278E-2</v>
      </c>
      <c r="O36" s="116">
        <f t="shared" si="8"/>
        <v>7.2239701416187296E-2</v>
      </c>
    </row>
    <row r="37" spans="2:16" x14ac:dyDescent="0.25">
      <c r="B37" s="114" t="s">
        <v>83</v>
      </c>
      <c r="C37" s="115">
        <v>888075</v>
      </c>
      <c r="D37" s="116">
        <v>2.0808715682803625E-2</v>
      </c>
      <c r="E37" s="115">
        <v>0</v>
      </c>
      <c r="F37" s="116">
        <f t="shared" si="4"/>
        <v>-1</v>
      </c>
      <c r="G37" s="115">
        <v>471322</v>
      </c>
      <c r="H37" s="116" t="str">
        <f t="shared" si="4"/>
        <v>-</v>
      </c>
      <c r="I37" s="115">
        <v>975415</v>
      </c>
      <c r="J37" s="116">
        <f t="shared" si="4"/>
        <v>1.0695299604092319</v>
      </c>
      <c r="K37" s="115">
        <v>973051</v>
      </c>
      <c r="L37" s="116">
        <f t="shared" si="5"/>
        <v>-2.4235838079176286E-3</v>
      </c>
      <c r="M37" s="115">
        <v>973406</v>
      </c>
      <c r="N37" s="116">
        <f t="shared" si="6"/>
        <v>3.6483185362334858E-4</v>
      </c>
      <c r="O37" s="116">
        <f t="shared" si="8"/>
        <v>9.6085353151479369E-2</v>
      </c>
    </row>
    <row r="38" spans="2:16" x14ac:dyDescent="0.25">
      <c r="B38" s="114" t="s">
        <v>85</v>
      </c>
      <c r="C38" s="115">
        <v>963606</v>
      </c>
      <c r="D38" s="116">
        <v>3.6312659906371003E-2</v>
      </c>
      <c r="E38" s="115">
        <v>230640</v>
      </c>
      <c r="F38" s="116">
        <f t="shared" si="4"/>
        <v>-0.7606490619610089</v>
      </c>
      <c r="G38" s="115">
        <v>677761</v>
      </c>
      <c r="H38" s="116">
        <f t="shared" si="4"/>
        <v>1.938609954908082</v>
      </c>
      <c r="I38" s="115">
        <v>1027589</v>
      </c>
      <c r="J38" s="116">
        <f t="shared" si="4"/>
        <v>0.51615244901963964</v>
      </c>
      <c r="K38" s="115">
        <v>1013397</v>
      </c>
      <c r="L38" s="116">
        <f t="shared" si="5"/>
        <v>-1.3810969171526799E-2</v>
      </c>
      <c r="M38" s="115">
        <v>1040296</v>
      </c>
      <c r="N38" s="116">
        <f t="shared" si="6"/>
        <v>2.6543398095711712E-2</v>
      </c>
      <c r="O38" s="116">
        <f t="shared" si="8"/>
        <v>7.9586469988771391E-2</v>
      </c>
    </row>
    <row r="39" spans="2:16" x14ac:dyDescent="0.25">
      <c r="B39" s="114" t="s">
        <v>87</v>
      </c>
      <c r="C39" s="115">
        <v>817454</v>
      </c>
      <c r="D39" s="116">
        <v>5.3609721229452845E-4</v>
      </c>
      <c r="E39" s="115">
        <v>133948</v>
      </c>
      <c r="F39" s="116">
        <f t="shared" si="4"/>
        <v>-0.83614001521798165</v>
      </c>
      <c r="G39" s="115">
        <v>659282</v>
      </c>
      <c r="H39" s="116">
        <f t="shared" si="4"/>
        <v>3.9219249260907221</v>
      </c>
      <c r="I39" s="115">
        <v>842331</v>
      </c>
      <c r="J39" s="116">
        <f t="shared" si="4"/>
        <v>0.27764901817431697</v>
      </c>
      <c r="K39" s="115">
        <v>901945</v>
      </c>
      <c r="L39" s="116">
        <f t="shared" si="5"/>
        <v>7.0772653505569716E-2</v>
      </c>
      <c r="M39" s="115"/>
      <c r="N39" s="116"/>
      <c r="O39" s="116"/>
    </row>
    <row r="40" spans="2:16" x14ac:dyDescent="0.25">
      <c r="B40" s="114" t="s">
        <v>89</v>
      </c>
      <c r="C40" s="115">
        <v>904906</v>
      </c>
      <c r="D40" s="116">
        <v>-1.1136524324743768E-2</v>
      </c>
      <c r="E40" s="115">
        <v>101792</v>
      </c>
      <c r="F40" s="116">
        <f t="shared" si="4"/>
        <v>-0.88751096799004536</v>
      </c>
      <c r="G40" s="115">
        <v>827285</v>
      </c>
      <c r="H40" s="116">
        <f t="shared" si="4"/>
        <v>7.1272103898145236</v>
      </c>
      <c r="I40" s="115">
        <v>941161</v>
      </c>
      <c r="J40" s="116">
        <f t="shared" si="4"/>
        <v>0.13765026562792748</v>
      </c>
      <c r="K40" s="115">
        <v>991862</v>
      </c>
      <c r="L40" s="116">
        <f t="shared" si="5"/>
        <v>5.3870697999598427E-2</v>
      </c>
      <c r="M40" s="115"/>
      <c r="N40" s="116"/>
      <c r="O40" s="116"/>
    </row>
    <row r="41" spans="2:16" x14ac:dyDescent="0.25">
      <c r="B41" s="114" t="s">
        <v>91</v>
      </c>
      <c r="C41" s="115">
        <v>793329</v>
      </c>
      <c r="D41" s="116">
        <v>3.9217268712699038E-4</v>
      </c>
      <c r="E41" s="115">
        <v>116956</v>
      </c>
      <c r="F41" s="116">
        <f t="shared" si="4"/>
        <v>-0.85257566532926443</v>
      </c>
      <c r="G41" s="115">
        <v>794749</v>
      </c>
      <c r="H41" s="116">
        <f t="shared" si="4"/>
        <v>5.7952819863880434</v>
      </c>
      <c r="I41" s="115">
        <v>871062</v>
      </c>
      <c r="J41" s="116">
        <f t="shared" si="4"/>
        <v>9.6021511194100295E-2</v>
      </c>
      <c r="K41" s="115">
        <v>915264</v>
      </c>
      <c r="L41" s="116">
        <f t="shared" si="5"/>
        <v>5.0744952712895364E-2</v>
      </c>
      <c r="M41" s="115"/>
      <c r="N41" s="116"/>
      <c r="O41" s="116"/>
    </row>
    <row r="42" spans="2:16" x14ac:dyDescent="0.25">
      <c r="B42" s="114" t="s">
        <v>93</v>
      </c>
      <c r="C42" s="115">
        <v>823014</v>
      </c>
      <c r="D42" s="116">
        <v>3.3267379437450062E-2</v>
      </c>
      <c r="E42" s="115">
        <v>156090</v>
      </c>
      <c r="F42" s="116">
        <f t="shared" si="4"/>
        <v>-0.81034344494747357</v>
      </c>
      <c r="G42" s="115">
        <v>703865</v>
      </c>
      <c r="H42" s="116">
        <f t="shared" si="4"/>
        <v>3.5093535780639371</v>
      </c>
      <c r="I42" s="115">
        <v>895820</v>
      </c>
      <c r="J42" s="116">
        <f t="shared" si="4"/>
        <v>0.27271564859738717</v>
      </c>
      <c r="K42" s="115">
        <v>916201</v>
      </c>
      <c r="L42" s="116">
        <f t="shared" si="5"/>
        <v>2.2751222343774469E-2</v>
      </c>
      <c r="M42" s="115"/>
      <c r="N42" s="116"/>
      <c r="O42" s="116"/>
    </row>
    <row r="43" spans="2:16" ht="15.75" x14ac:dyDescent="0.25">
      <c r="B43" s="117" t="s">
        <v>30</v>
      </c>
      <c r="C43" s="118">
        <v>10072229</v>
      </c>
      <c r="D43" s="119">
        <v>2.8830606156622585E-2</v>
      </c>
      <c r="E43" s="118">
        <v>3047683</v>
      </c>
      <c r="F43" s="119">
        <f t="shared" si="4"/>
        <v>-0.69741722512464721</v>
      </c>
      <c r="G43" s="118">
        <v>4898283</v>
      </c>
      <c r="H43" s="119">
        <f t="shared" si="4"/>
        <v>0.60721538296469801</v>
      </c>
      <c r="I43" s="118">
        <v>10516355</v>
      </c>
      <c r="J43" s="119">
        <f t="shared" si="4"/>
        <v>1.1469472057861907</v>
      </c>
      <c r="K43" s="118">
        <v>10980785</v>
      </c>
      <c r="L43" s="119">
        <f t="shared" si="5"/>
        <v>4.4162640002167963E-2</v>
      </c>
      <c r="M43" s="118">
        <v>7424453</v>
      </c>
      <c r="N43" s="119">
        <v>2.3284363214565174E-2</v>
      </c>
      <c r="O43" s="119">
        <v>0.10260998472419947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707069</v>
      </c>
      <c r="D53" s="116">
        <v>8.217779655206181E-2</v>
      </c>
      <c r="E53" s="115">
        <v>780614</v>
      </c>
      <c r="F53" s="116">
        <f t="shared" ref="F53:J65" si="9">IFERROR(E53/C53-1,"-")</f>
        <v>0.10401389397640126</v>
      </c>
      <c r="G53" s="115">
        <v>66225</v>
      </c>
      <c r="H53" s="116">
        <f t="shared" si="9"/>
        <v>-0.91516293584281094</v>
      </c>
      <c r="I53" s="115">
        <v>578443</v>
      </c>
      <c r="J53" s="116">
        <f t="shared" si="9"/>
        <v>7.73451113627784</v>
      </c>
      <c r="K53" s="115">
        <v>769796</v>
      </c>
      <c r="L53" s="116">
        <f t="shared" ref="L53:L65" si="10">IFERROR(K53/I53-1,"-")</f>
        <v>0.3308070112353334</v>
      </c>
      <c r="M53" s="115">
        <v>831490</v>
      </c>
      <c r="N53" s="116">
        <f t="shared" ref="N53:N60" si="11">IFERROR(M53/K53-1,"-")</f>
        <v>8.0143310695301118E-2</v>
      </c>
      <c r="O53" s="116">
        <f t="shared" ref="O53" si="12">IFERROR(M53/C53-1,"-")</f>
        <v>0.17596726769240334</v>
      </c>
    </row>
    <row r="54" spans="1:16" x14ac:dyDescent="0.25">
      <c r="A54" s="1">
        <v>2</v>
      </c>
      <c r="B54" s="114" t="s">
        <v>73</v>
      </c>
      <c r="C54" s="115">
        <v>648824</v>
      </c>
      <c r="D54" s="116">
        <v>3.8666816078889665E-2</v>
      </c>
      <c r="E54" s="115">
        <v>747887</v>
      </c>
      <c r="F54" s="116">
        <f t="shared" si="9"/>
        <v>0.15268085027680844</v>
      </c>
      <c r="G54" s="115">
        <v>74502</v>
      </c>
      <c r="H54" s="116">
        <f t="shared" si="9"/>
        <v>-0.90038334668205222</v>
      </c>
      <c r="I54" s="115">
        <v>672985</v>
      </c>
      <c r="J54" s="116">
        <f t="shared" si="9"/>
        <v>8.0331132050146312</v>
      </c>
      <c r="K54" s="115">
        <v>750195</v>
      </c>
      <c r="L54" s="116">
        <f t="shared" si="10"/>
        <v>0.11472766852158656</v>
      </c>
      <c r="M54" s="115">
        <v>778455</v>
      </c>
      <c r="N54" s="116">
        <f t="shared" si="11"/>
        <v>3.7670205746505925E-2</v>
      </c>
      <c r="O54" s="116">
        <f>IFERROR(M54/C54-1,"-")</f>
        <v>0.19979378074793774</v>
      </c>
    </row>
    <row r="55" spans="1:16" x14ac:dyDescent="0.25">
      <c r="A55" s="1">
        <v>3</v>
      </c>
      <c r="B55" s="114" t="s">
        <v>75</v>
      </c>
      <c r="C55" s="115">
        <v>724718</v>
      </c>
      <c r="D55" s="116">
        <v>9.9518602749411045E-2</v>
      </c>
      <c r="E55" s="115">
        <v>324851</v>
      </c>
      <c r="F55" s="116">
        <f t="shared" si="9"/>
        <v>-0.5517553034421665</v>
      </c>
      <c r="G55" s="115">
        <v>94487</v>
      </c>
      <c r="H55" s="116">
        <f t="shared" si="9"/>
        <v>-0.70913741992482704</v>
      </c>
      <c r="I55" s="115">
        <v>799315</v>
      </c>
      <c r="J55" s="116">
        <f t="shared" si="9"/>
        <v>7.4595235323377818</v>
      </c>
      <c r="K55" s="115">
        <v>783877</v>
      </c>
      <c r="L55" s="116">
        <f t="shared" si="10"/>
        <v>-1.9314037644733273E-2</v>
      </c>
      <c r="M55" s="115">
        <v>859658</v>
      </c>
      <c r="N55" s="116">
        <f t="shared" si="11"/>
        <v>9.6674605837395511E-2</v>
      </c>
      <c r="O55" s="116">
        <f t="shared" ref="O55:O60" si="13">IFERROR(M55/C55-1,"-")</f>
        <v>0.186196561973071</v>
      </c>
    </row>
    <row r="56" spans="1:16" x14ac:dyDescent="0.25">
      <c r="A56" s="1">
        <v>4</v>
      </c>
      <c r="B56" s="114" t="s">
        <v>77</v>
      </c>
      <c r="C56" s="115">
        <v>661320</v>
      </c>
      <c r="D56" s="116">
        <v>1.3705223497384234E-2</v>
      </c>
      <c r="E56" s="115">
        <v>0</v>
      </c>
      <c r="F56" s="116">
        <f t="shared" si="9"/>
        <v>-1</v>
      </c>
      <c r="G56" s="115">
        <v>120142</v>
      </c>
      <c r="H56" s="116" t="str">
        <f t="shared" si="9"/>
        <v>-</v>
      </c>
      <c r="I56" s="115">
        <v>836000</v>
      </c>
      <c r="J56" s="116">
        <f t="shared" si="9"/>
        <v>5.9584325215162055</v>
      </c>
      <c r="K56" s="115">
        <v>807216</v>
      </c>
      <c r="L56" s="116">
        <f t="shared" si="10"/>
        <v>-3.4430622009569367E-2</v>
      </c>
      <c r="M56" s="115">
        <v>799218</v>
      </c>
      <c r="N56" s="116">
        <f t="shared" si="11"/>
        <v>-9.9081286793125667E-3</v>
      </c>
      <c r="O56" s="116">
        <f t="shared" si="13"/>
        <v>0.20851932498639081</v>
      </c>
    </row>
    <row r="57" spans="1:16" x14ac:dyDescent="0.25">
      <c r="A57" s="1">
        <v>5</v>
      </c>
      <c r="B57" s="114" t="s">
        <v>79</v>
      </c>
      <c r="C57" s="115">
        <v>639188</v>
      </c>
      <c r="D57" s="116">
        <v>3.4644738865462932E-2</v>
      </c>
      <c r="E57" s="115">
        <v>0</v>
      </c>
      <c r="F57" s="116">
        <f t="shared" si="9"/>
        <v>-1</v>
      </c>
      <c r="G57" s="115">
        <v>153471</v>
      </c>
      <c r="H57" s="116" t="str">
        <f t="shared" si="9"/>
        <v>-</v>
      </c>
      <c r="I57" s="115">
        <v>758829</v>
      </c>
      <c r="J57" s="116">
        <f t="shared" si="9"/>
        <v>3.944445530425944</v>
      </c>
      <c r="K57" s="115">
        <v>768623</v>
      </c>
      <c r="L57" s="116">
        <f t="shared" si="10"/>
        <v>1.2906728656917332E-2</v>
      </c>
      <c r="M57" s="115">
        <v>810790</v>
      </c>
      <c r="N57" s="116">
        <f t="shared" si="11"/>
        <v>5.4860445237782329E-2</v>
      </c>
      <c r="O57" s="116">
        <f t="shared" si="13"/>
        <v>0.26846874471986326</v>
      </c>
    </row>
    <row r="58" spans="1:16" x14ac:dyDescent="0.25">
      <c r="A58" s="1">
        <v>6</v>
      </c>
      <c r="B58" s="114" t="s">
        <v>81</v>
      </c>
      <c r="C58" s="115">
        <v>662766</v>
      </c>
      <c r="D58" s="116">
        <v>7.5239824201924543E-2</v>
      </c>
      <c r="E58" s="115">
        <v>0</v>
      </c>
      <c r="F58" s="116">
        <f t="shared" si="9"/>
        <v>-1</v>
      </c>
      <c r="G58" s="115">
        <v>216578</v>
      </c>
      <c r="H58" s="116" t="str">
        <f t="shared" si="9"/>
        <v>-</v>
      </c>
      <c r="I58" s="115">
        <v>771983</v>
      </c>
      <c r="J58" s="116">
        <f t="shared" si="9"/>
        <v>2.5644571470786506</v>
      </c>
      <c r="K58" s="115">
        <v>782837</v>
      </c>
      <c r="L58" s="116">
        <f t="shared" si="10"/>
        <v>1.4059895101316888E-2</v>
      </c>
      <c r="M58" s="115">
        <v>777387</v>
      </c>
      <c r="N58" s="116">
        <f t="shared" si="11"/>
        <v>-6.9618579602139796E-3</v>
      </c>
      <c r="O58" s="116">
        <f t="shared" si="13"/>
        <v>0.17294339178533602</v>
      </c>
    </row>
    <row r="59" spans="1:16" x14ac:dyDescent="0.25">
      <c r="A59" s="1">
        <v>7</v>
      </c>
      <c r="B59" s="114" t="s">
        <v>83</v>
      </c>
      <c r="C59" s="115">
        <v>734666</v>
      </c>
      <c r="D59" s="116">
        <v>4.8018202437928315E-2</v>
      </c>
      <c r="E59" s="115">
        <v>0</v>
      </c>
      <c r="F59" s="116">
        <f t="shared" si="9"/>
        <v>-1</v>
      </c>
      <c r="G59" s="115">
        <v>428769</v>
      </c>
      <c r="H59" s="116" t="str">
        <f t="shared" si="9"/>
        <v>-</v>
      </c>
      <c r="I59" s="115">
        <v>856910</v>
      </c>
      <c r="J59" s="116">
        <f t="shared" si="9"/>
        <v>0.99853534187406279</v>
      </c>
      <c r="K59" s="115">
        <v>861980</v>
      </c>
      <c r="L59" s="116">
        <f t="shared" si="10"/>
        <v>5.9166073449954393E-3</v>
      </c>
      <c r="M59" s="115">
        <v>876426</v>
      </c>
      <c r="N59" s="116">
        <f t="shared" si="11"/>
        <v>1.6759089538040284E-2</v>
      </c>
      <c r="O59" s="116">
        <f t="shared" si="13"/>
        <v>0.19295843281164493</v>
      </c>
    </row>
    <row r="60" spans="1:16" x14ac:dyDescent="0.25">
      <c r="A60" s="1">
        <v>8</v>
      </c>
      <c r="B60" s="114" t="s">
        <v>85</v>
      </c>
      <c r="C60" s="115">
        <v>803612</v>
      </c>
      <c r="D60" s="116">
        <v>7.0234060263026477E-2</v>
      </c>
      <c r="E60" s="115">
        <v>208352</v>
      </c>
      <c r="F60" s="116">
        <f t="shared" si="9"/>
        <v>-0.74073060133497259</v>
      </c>
      <c r="G60" s="115">
        <v>609870</v>
      </c>
      <c r="H60" s="116">
        <f t="shared" si="9"/>
        <v>1.9271137306097375</v>
      </c>
      <c r="I60" s="115">
        <v>899262</v>
      </c>
      <c r="J60" s="116">
        <f t="shared" si="9"/>
        <v>0.47451424073982973</v>
      </c>
      <c r="K60" s="115">
        <v>898641</v>
      </c>
      <c r="L60" s="116">
        <f t="shared" si="10"/>
        <v>-6.9056626433672275E-4</v>
      </c>
      <c r="M60" s="115">
        <v>938432</v>
      </c>
      <c r="N60" s="116">
        <f t="shared" si="11"/>
        <v>4.4279083638516292E-2</v>
      </c>
      <c r="O60" s="116">
        <f t="shared" si="13"/>
        <v>0.16776752960383856</v>
      </c>
    </row>
    <row r="61" spans="1:16" x14ac:dyDescent="0.25">
      <c r="A61" s="1">
        <v>9</v>
      </c>
      <c r="B61" s="114" t="s">
        <v>87</v>
      </c>
      <c r="C61" s="115">
        <v>693000</v>
      </c>
      <c r="D61" s="116">
        <v>3.188571530675155E-2</v>
      </c>
      <c r="E61" s="115">
        <v>128245</v>
      </c>
      <c r="F61" s="116">
        <f t="shared" si="9"/>
        <v>-0.81494227994227997</v>
      </c>
      <c r="G61" s="115">
        <v>592582</v>
      </c>
      <c r="H61" s="116">
        <f t="shared" si="9"/>
        <v>3.6207025615033723</v>
      </c>
      <c r="I61" s="115">
        <v>740905</v>
      </c>
      <c r="J61" s="116">
        <f t="shared" si="9"/>
        <v>0.25029953660421689</v>
      </c>
      <c r="K61" s="115">
        <v>804647</v>
      </c>
      <c r="L61" s="116">
        <f t="shared" si="10"/>
        <v>8.6032622266012604E-2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761958</v>
      </c>
      <c r="D62" s="116">
        <v>1.1261186532231404E-2</v>
      </c>
      <c r="E62" s="115">
        <v>96621</v>
      </c>
      <c r="F62" s="116">
        <f t="shared" si="9"/>
        <v>-0.87319379808335895</v>
      </c>
      <c r="G62" s="115">
        <v>723435</v>
      </c>
      <c r="H62" s="116">
        <f t="shared" si="9"/>
        <v>6.4873474710466672</v>
      </c>
      <c r="I62" s="115">
        <v>827535</v>
      </c>
      <c r="J62" s="116">
        <f t="shared" si="9"/>
        <v>0.14389682556138417</v>
      </c>
      <c r="K62" s="115">
        <v>885886</v>
      </c>
      <c r="L62" s="116">
        <f t="shared" si="10"/>
        <v>7.0511821252273288E-2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669122</v>
      </c>
      <c r="D63" s="116">
        <v>3.4703408177150896E-2</v>
      </c>
      <c r="E63" s="115">
        <v>110317</v>
      </c>
      <c r="F63" s="116">
        <f t="shared" si="9"/>
        <v>-0.83513170991239272</v>
      </c>
      <c r="G63" s="115">
        <v>693650</v>
      </c>
      <c r="H63" s="116">
        <f t="shared" si="9"/>
        <v>5.2877888267447446</v>
      </c>
      <c r="I63" s="115">
        <v>766204</v>
      </c>
      <c r="J63" s="116">
        <f t="shared" si="9"/>
        <v>0.10459741944784828</v>
      </c>
      <c r="K63" s="115">
        <v>815267</v>
      </c>
      <c r="L63" s="116">
        <f t="shared" si="10"/>
        <v>6.4033860434035805E-2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702533</v>
      </c>
      <c r="D64" s="116">
        <v>9.0598473699570858E-2</v>
      </c>
      <c r="E64" s="115">
        <v>149128</v>
      </c>
      <c r="F64" s="116">
        <f t="shared" si="9"/>
        <v>-0.78772812095659561</v>
      </c>
      <c r="G64" s="115">
        <v>621131</v>
      </c>
      <c r="H64" s="116">
        <f t="shared" si="9"/>
        <v>3.1650863687570405</v>
      </c>
      <c r="I64" s="115">
        <v>780462</v>
      </c>
      <c r="J64" s="116">
        <f t="shared" si="9"/>
        <v>0.25651754621810863</v>
      </c>
      <c r="K64" s="115">
        <v>814267</v>
      </c>
      <c r="L64" s="116">
        <f t="shared" si="10"/>
        <v>4.3314088322045086E-2</v>
      </c>
      <c r="M64" s="115"/>
      <c r="N64" s="116"/>
      <c r="O64" s="116"/>
    </row>
    <row r="65" spans="1:16" ht="15.75" x14ac:dyDescent="0.25">
      <c r="B65" s="117" t="s">
        <v>30</v>
      </c>
      <c r="C65" s="118">
        <v>8408776</v>
      </c>
      <c r="D65" s="119">
        <v>5.2213266749362663E-2</v>
      </c>
      <c r="E65" s="118">
        <v>2681566</v>
      </c>
      <c r="F65" s="119">
        <f t="shared" si="9"/>
        <v>-0.68109912786355586</v>
      </c>
      <c r="G65" s="118">
        <v>4394842</v>
      </c>
      <c r="H65" s="119">
        <f t="shared" si="9"/>
        <v>0.63890875704718808</v>
      </c>
      <c r="I65" s="118">
        <v>9288833</v>
      </c>
      <c r="J65" s="119">
        <f t="shared" si="9"/>
        <v>1.113576096706093</v>
      </c>
      <c r="K65" s="118">
        <v>9743232</v>
      </c>
      <c r="L65" s="119">
        <f t="shared" si="10"/>
        <v>4.8918846963875939E-2</v>
      </c>
      <c r="M65" s="118">
        <v>6671856</v>
      </c>
      <c r="N65" s="119">
        <v>3.8717828360317785E-2</v>
      </c>
      <c r="O65" s="119">
        <v>0.19520981383023028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149007</v>
      </c>
      <c r="D75" s="116">
        <v>-9.3344236791191859E-3</v>
      </c>
      <c r="E75" s="115">
        <v>125486</v>
      </c>
      <c r="F75" s="116">
        <f t="shared" ref="F75:J87" si="14">IFERROR(E75/C75-1,"-")</f>
        <v>-0.15785164455361156</v>
      </c>
      <c r="G75" s="115">
        <v>9836</v>
      </c>
      <c r="H75" s="116">
        <f t="shared" si="14"/>
        <v>-0.92161675406021393</v>
      </c>
      <c r="I75" s="115">
        <v>69669</v>
      </c>
      <c r="J75" s="116">
        <f t="shared" si="14"/>
        <v>6.0830622204148028</v>
      </c>
      <c r="K75" s="115">
        <v>118976</v>
      </c>
      <c r="L75" s="116">
        <f t="shared" ref="L75:L87" si="15">IFERROR(K75/I75-1,"-")</f>
        <v>0.70773227690938589</v>
      </c>
      <c r="M75" s="115">
        <v>97501</v>
      </c>
      <c r="N75" s="116">
        <f t="shared" ref="N75:N82" si="16">IFERROR(M75/K75-1,"-")</f>
        <v>-0.18049858795051099</v>
      </c>
      <c r="O75" s="116">
        <f t="shared" ref="O75" si="17">IFERROR(M75/C75-1,"-")</f>
        <v>-0.34566161321280209</v>
      </c>
    </row>
    <row r="76" spans="1:16" x14ac:dyDescent="0.25">
      <c r="A76" s="1">
        <v>2</v>
      </c>
      <c r="B76" s="114" t="s">
        <v>73</v>
      </c>
      <c r="C76" s="115">
        <v>130794</v>
      </c>
      <c r="D76" s="116">
        <v>-0.10804839127647681</v>
      </c>
      <c r="E76" s="115">
        <v>123526</v>
      </c>
      <c r="F76" s="116">
        <f t="shared" si="14"/>
        <v>-5.556829823998044E-2</v>
      </c>
      <c r="G76" s="115">
        <v>9365</v>
      </c>
      <c r="H76" s="116">
        <f t="shared" si="14"/>
        <v>-0.92418600132765572</v>
      </c>
      <c r="I76" s="115">
        <v>92659</v>
      </c>
      <c r="J76" s="116">
        <f t="shared" si="14"/>
        <v>8.8941804591564342</v>
      </c>
      <c r="K76" s="115">
        <v>107335</v>
      </c>
      <c r="L76" s="116">
        <f t="shared" si="15"/>
        <v>0.15838720469679135</v>
      </c>
      <c r="M76" s="115">
        <v>95743</v>
      </c>
      <c r="N76" s="116">
        <f t="shared" si="16"/>
        <v>-0.10799832300740675</v>
      </c>
      <c r="O76" s="116">
        <f>IFERROR(M76/C76-1,"-")</f>
        <v>-0.26798629906570637</v>
      </c>
    </row>
    <row r="77" spans="1:16" x14ac:dyDescent="0.25">
      <c r="A77" s="1">
        <v>3</v>
      </c>
      <c r="B77" s="114" t="s">
        <v>75</v>
      </c>
      <c r="C77" s="115">
        <v>144176</v>
      </c>
      <c r="D77" s="116">
        <v>-4.8154750115534384E-2</v>
      </c>
      <c r="E77" s="115">
        <v>59091</v>
      </c>
      <c r="F77" s="116">
        <f t="shared" si="14"/>
        <v>-0.59014676506492059</v>
      </c>
      <c r="G77" s="115">
        <v>6472</v>
      </c>
      <c r="H77" s="116">
        <f t="shared" si="14"/>
        <v>-0.89047401465536202</v>
      </c>
      <c r="I77" s="115">
        <v>106332</v>
      </c>
      <c r="J77" s="116">
        <f t="shared" si="14"/>
        <v>15.429542645241039</v>
      </c>
      <c r="K77" s="115">
        <v>98932</v>
      </c>
      <c r="L77" s="116">
        <f t="shared" si="15"/>
        <v>-6.9593349132904492E-2</v>
      </c>
      <c r="M77" s="115">
        <v>97779</v>
      </c>
      <c r="N77" s="116">
        <f t="shared" si="16"/>
        <v>-1.1654469736788853E-2</v>
      </c>
      <c r="O77" s="116">
        <f t="shared" ref="O77:O82" si="18">IFERROR(M77/C77-1,"-")</f>
        <v>-0.32180806791699035</v>
      </c>
    </row>
    <row r="78" spans="1:16" x14ac:dyDescent="0.25">
      <c r="A78" s="1">
        <v>4</v>
      </c>
      <c r="B78" s="114" t="s">
        <v>77</v>
      </c>
      <c r="C78" s="115">
        <v>137831</v>
      </c>
      <c r="D78" s="116">
        <v>-7.7747622578485664E-3</v>
      </c>
      <c r="E78" s="115">
        <v>0</v>
      </c>
      <c r="F78" s="116">
        <f t="shared" si="14"/>
        <v>-1</v>
      </c>
      <c r="G78" s="115">
        <v>3366</v>
      </c>
      <c r="H78" s="116" t="str">
        <f t="shared" si="14"/>
        <v>-</v>
      </c>
      <c r="I78" s="115">
        <v>101482</v>
      </c>
      <c r="J78" s="116">
        <f t="shared" si="14"/>
        <v>29.149138443256092</v>
      </c>
      <c r="K78" s="115">
        <v>95383</v>
      </c>
      <c r="L78" s="116">
        <f t="shared" si="15"/>
        <v>-6.0099327959638127E-2</v>
      </c>
      <c r="M78" s="115">
        <v>92204</v>
      </c>
      <c r="N78" s="116">
        <f t="shared" si="16"/>
        <v>-3.3328790245641282E-2</v>
      </c>
      <c r="O78" s="116">
        <f t="shared" si="18"/>
        <v>-0.33103583373841883</v>
      </c>
    </row>
    <row r="79" spans="1:16" x14ac:dyDescent="0.25">
      <c r="A79" s="1">
        <v>5</v>
      </c>
      <c r="B79" s="114" t="s">
        <v>79</v>
      </c>
      <c r="C79" s="115">
        <v>133516</v>
      </c>
      <c r="D79" s="116">
        <v>8.4534843106515378E-2</v>
      </c>
      <c r="E79" s="115">
        <v>0</v>
      </c>
      <c r="F79" s="116">
        <f t="shared" si="14"/>
        <v>-1</v>
      </c>
      <c r="G79" s="115">
        <v>1598</v>
      </c>
      <c r="H79" s="116" t="str">
        <f t="shared" si="14"/>
        <v>-</v>
      </c>
      <c r="I79" s="115">
        <v>79967</v>
      </c>
      <c r="J79" s="116">
        <f t="shared" si="14"/>
        <v>49.041927409261575</v>
      </c>
      <c r="K79" s="115">
        <v>91066</v>
      </c>
      <c r="L79" s="116">
        <f t="shared" si="15"/>
        <v>0.13879475283554465</v>
      </c>
      <c r="M79" s="115">
        <v>84329</v>
      </c>
      <c r="N79" s="116">
        <f t="shared" si="16"/>
        <v>-7.397931170799199E-2</v>
      </c>
      <c r="O79" s="116">
        <f t="shared" si="18"/>
        <v>-0.36839779502082148</v>
      </c>
    </row>
    <row r="80" spans="1:16" x14ac:dyDescent="0.25">
      <c r="A80" s="1">
        <v>6</v>
      </c>
      <c r="B80" s="114" t="s">
        <v>81</v>
      </c>
      <c r="C80" s="115">
        <v>142636</v>
      </c>
      <c r="D80" s="116">
        <v>6.2410153660516832E-2</v>
      </c>
      <c r="E80" s="115">
        <v>0</v>
      </c>
      <c r="F80" s="116">
        <f t="shared" si="14"/>
        <v>-1</v>
      </c>
      <c r="G80" s="115">
        <v>7977</v>
      </c>
      <c r="H80" s="116" t="str">
        <f t="shared" si="14"/>
        <v>-</v>
      </c>
      <c r="I80" s="115">
        <v>95313</v>
      </c>
      <c r="J80" s="116">
        <f t="shared" si="14"/>
        <v>10.948476871004138</v>
      </c>
      <c r="K80" s="115">
        <v>94829</v>
      </c>
      <c r="L80" s="116">
        <f t="shared" si="15"/>
        <v>-5.078006148164449E-3</v>
      </c>
      <c r="M80" s="115">
        <v>86197</v>
      </c>
      <c r="N80" s="116">
        <f t="shared" si="16"/>
        <v>-9.102700650644846E-2</v>
      </c>
      <c r="O80" s="116">
        <f t="shared" si="18"/>
        <v>-0.39568552118679712</v>
      </c>
    </row>
    <row r="81" spans="1:16" x14ac:dyDescent="0.25">
      <c r="A81" s="1">
        <v>7</v>
      </c>
      <c r="B81" s="114" t="s">
        <v>83</v>
      </c>
      <c r="C81" s="115">
        <v>153409</v>
      </c>
      <c r="D81" s="116">
        <v>-9.2077151159693948E-2</v>
      </c>
      <c r="E81" s="115">
        <v>0</v>
      </c>
      <c r="F81" s="116">
        <f t="shared" si="14"/>
        <v>-1</v>
      </c>
      <c r="G81" s="115">
        <v>42553</v>
      </c>
      <c r="H81" s="116" t="str">
        <f t="shared" si="14"/>
        <v>-</v>
      </c>
      <c r="I81" s="115">
        <v>118505</v>
      </c>
      <c r="J81" s="116">
        <f t="shared" si="14"/>
        <v>1.7848800319601437</v>
      </c>
      <c r="K81" s="115">
        <v>111071</v>
      </c>
      <c r="L81" s="116">
        <f t="shared" si="15"/>
        <v>-6.2731530315176531E-2</v>
      </c>
      <c r="M81" s="115">
        <v>96980</v>
      </c>
      <c r="N81" s="116">
        <f t="shared" si="16"/>
        <v>-0.12686479819214735</v>
      </c>
      <c r="O81" s="116">
        <f t="shared" si="18"/>
        <v>-0.36783369945700706</v>
      </c>
    </row>
    <row r="82" spans="1:16" x14ac:dyDescent="0.25">
      <c r="A82" s="1">
        <v>8</v>
      </c>
      <c r="B82" s="114" t="s">
        <v>85</v>
      </c>
      <c r="C82" s="115">
        <v>159994</v>
      </c>
      <c r="D82" s="116">
        <v>-0.10600896259624737</v>
      </c>
      <c r="E82" s="115">
        <v>22288</v>
      </c>
      <c r="F82" s="116">
        <f t="shared" si="14"/>
        <v>-0.86069477605410205</v>
      </c>
      <c r="G82" s="115">
        <v>67891</v>
      </c>
      <c r="H82" s="116">
        <f t="shared" si="14"/>
        <v>2.0460786073223258</v>
      </c>
      <c r="I82" s="115">
        <v>128327</v>
      </c>
      <c r="J82" s="116">
        <f t="shared" si="14"/>
        <v>0.8901916307021549</v>
      </c>
      <c r="K82" s="115">
        <v>114756</v>
      </c>
      <c r="L82" s="116">
        <f t="shared" si="15"/>
        <v>-0.1057532709406438</v>
      </c>
      <c r="M82" s="115">
        <v>101864</v>
      </c>
      <c r="N82" s="116">
        <f t="shared" si="16"/>
        <v>-0.11234270974938132</v>
      </c>
      <c r="O82" s="116">
        <f t="shared" si="18"/>
        <v>-0.3633261247296774</v>
      </c>
    </row>
    <row r="83" spans="1:16" x14ac:dyDescent="0.25">
      <c r="A83" s="1">
        <v>9</v>
      </c>
      <c r="B83" s="114" t="s">
        <v>87</v>
      </c>
      <c r="C83" s="115">
        <v>124454</v>
      </c>
      <c r="D83" s="116">
        <v>-0.14423433954479814</v>
      </c>
      <c r="E83" s="115">
        <v>5703</v>
      </c>
      <c r="F83" s="116">
        <f t="shared" si="14"/>
        <v>-0.95417584006942324</v>
      </c>
      <c r="G83" s="115">
        <v>66700</v>
      </c>
      <c r="H83" s="116">
        <f t="shared" si="14"/>
        <v>10.6955988076451</v>
      </c>
      <c r="I83" s="115">
        <v>101426</v>
      </c>
      <c r="J83" s="116">
        <f t="shared" si="14"/>
        <v>0.52062968515742125</v>
      </c>
      <c r="K83" s="115">
        <v>97298</v>
      </c>
      <c r="L83" s="116">
        <f t="shared" si="15"/>
        <v>-4.0699623370733296E-2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142948</v>
      </c>
      <c r="D84" s="116">
        <v>-0.11555214572093253</v>
      </c>
      <c r="E84" s="115">
        <v>5171</v>
      </c>
      <c r="F84" s="116">
        <f t="shared" si="14"/>
        <v>-0.96382600665976437</v>
      </c>
      <c r="G84" s="115">
        <v>103850</v>
      </c>
      <c r="H84" s="116">
        <f t="shared" si="14"/>
        <v>19.083156062657125</v>
      </c>
      <c r="I84" s="115">
        <v>113626</v>
      </c>
      <c r="J84" s="116">
        <f t="shared" si="14"/>
        <v>9.4135772749157409E-2</v>
      </c>
      <c r="K84" s="115">
        <v>105976</v>
      </c>
      <c r="L84" s="116">
        <f t="shared" si="15"/>
        <v>-6.7326140143981084E-2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124207</v>
      </c>
      <c r="D85" s="116">
        <v>-0.15123207915920678</v>
      </c>
      <c r="E85" s="115">
        <v>6639</v>
      </c>
      <c r="F85" s="116">
        <f t="shared" si="14"/>
        <v>-0.94654890626132182</v>
      </c>
      <c r="G85" s="115">
        <v>101099</v>
      </c>
      <c r="H85" s="116">
        <f t="shared" si="14"/>
        <v>14.228046392528995</v>
      </c>
      <c r="I85" s="115">
        <v>104858</v>
      </c>
      <c r="J85" s="116">
        <f t="shared" si="14"/>
        <v>3.7181376670392341E-2</v>
      </c>
      <c r="K85" s="115">
        <v>99997</v>
      </c>
      <c r="L85" s="116">
        <f t="shared" si="15"/>
        <v>-4.6357931679032571E-2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120481</v>
      </c>
      <c r="D86" s="116">
        <v>-0.20915165677676839</v>
      </c>
      <c r="E86" s="115">
        <v>6962</v>
      </c>
      <c r="F86" s="116">
        <f t="shared" si="14"/>
        <v>-0.94221495505515396</v>
      </c>
      <c r="G86" s="115">
        <v>82734</v>
      </c>
      <c r="H86" s="116">
        <f t="shared" si="14"/>
        <v>10.883654122378626</v>
      </c>
      <c r="I86" s="115">
        <v>115358</v>
      </c>
      <c r="J86" s="116">
        <f t="shared" si="14"/>
        <v>0.39432397805013664</v>
      </c>
      <c r="K86" s="115">
        <v>101934</v>
      </c>
      <c r="L86" s="116">
        <f t="shared" si="15"/>
        <v>-0.11636817559250334</v>
      </c>
      <c r="M86" s="115"/>
      <c r="N86" s="116"/>
      <c r="O86" s="116"/>
    </row>
    <row r="87" spans="1:16" ht="15.75" x14ac:dyDescent="0.25">
      <c r="B87" s="117" t="s">
        <v>30</v>
      </c>
      <c r="C87" s="118">
        <v>1663453</v>
      </c>
      <c r="D87" s="119">
        <v>-7.5070685278834981E-2</v>
      </c>
      <c r="E87" s="118">
        <v>366117</v>
      </c>
      <c r="F87" s="119">
        <f t="shared" si="14"/>
        <v>-0.77990541361853927</v>
      </c>
      <c r="G87" s="118">
        <v>503441</v>
      </c>
      <c r="H87" s="119">
        <f t="shared" si="14"/>
        <v>0.3750822824397666</v>
      </c>
      <c r="I87" s="118">
        <v>1227522</v>
      </c>
      <c r="J87" s="119">
        <f t="shared" si="14"/>
        <v>1.4382638680600111</v>
      </c>
      <c r="K87" s="118">
        <v>1237553</v>
      </c>
      <c r="L87" s="119">
        <f t="shared" si="15"/>
        <v>8.1717476346656603E-3</v>
      </c>
      <c r="M87" s="118">
        <v>752597</v>
      </c>
      <c r="N87" s="119">
        <v>-9.5814491054222461E-2</v>
      </c>
      <c r="O87" s="119">
        <v>-0.34634255226197119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253053</v>
      </c>
      <c r="D97" s="116">
        <v>-5.7286325541922034E-3</v>
      </c>
      <c r="E97" s="115">
        <v>248197</v>
      </c>
      <c r="F97" s="116">
        <f t="shared" ref="F97:J109" si="19">IFERROR(E97/C97-1,"-")</f>
        <v>-1.9189655921881932E-2</v>
      </c>
      <c r="G97" s="115">
        <v>22351</v>
      </c>
      <c r="H97" s="116">
        <f t="shared" si="19"/>
        <v>-0.90994653440613704</v>
      </c>
      <c r="I97" s="115">
        <v>138246</v>
      </c>
      <c r="J97" s="116">
        <f t="shared" si="19"/>
        <v>5.1852266117847075</v>
      </c>
      <c r="K97" s="115">
        <v>216785</v>
      </c>
      <c r="L97" s="116">
        <f t="shared" ref="L97:L109" si="20">IFERROR(K97/I97-1,"-")</f>
        <v>0.56811046974234336</v>
      </c>
      <c r="M97" s="115">
        <v>236190</v>
      </c>
      <c r="N97" s="116">
        <f t="shared" ref="N97:N104" si="21">IFERROR(M97/K97-1,"-")</f>
        <v>8.9512650783033942E-2</v>
      </c>
      <c r="O97" s="116">
        <f t="shared" ref="O97" si="22">IFERROR(M97/C97-1,"-")</f>
        <v>-6.6638214129056017E-2</v>
      </c>
    </row>
    <row r="98" spans="2:15" x14ac:dyDescent="0.25">
      <c r="B98" s="114" t="s">
        <v>73</v>
      </c>
      <c r="C98" s="115">
        <v>236102</v>
      </c>
      <c r="D98" s="116">
        <v>-1.1107667306097468E-2</v>
      </c>
      <c r="E98" s="115">
        <v>244281</v>
      </c>
      <c r="F98" s="116">
        <f t="shared" si="19"/>
        <v>3.4641807354448551E-2</v>
      </c>
      <c r="G98" s="115">
        <v>19860</v>
      </c>
      <c r="H98" s="116">
        <f t="shared" si="19"/>
        <v>-0.91870018544217524</v>
      </c>
      <c r="I98" s="115">
        <v>146840</v>
      </c>
      <c r="J98" s="116">
        <f t="shared" si="19"/>
        <v>6.3937562940584085</v>
      </c>
      <c r="K98" s="115">
        <v>219814</v>
      </c>
      <c r="L98" s="116">
        <f t="shared" si="20"/>
        <v>0.4969626804685372</v>
      </c>
      <c r="M98" s="115">
        <v>240126</v>
      </c>
      <c r="N98" s="116">
        <f t="shared" si="21"/>
        <v>9.2405397290436397E-2</v>
      </c>
      <c r="O98" s="116">
        <f>IFERROR(M98/C98-1,"-")</f>
        <v>1.7043481207274835E-2</v>
      </c>
    </row>
    <row r="99" spans="2:15" x14ac:dyDescent="0.25">
      <c r="B99" s="114" t="s">
        <v>75</v>
      </c>
      <c r="C99" s="115">
        <v>249172</v>
      </c>
      <c r="D99" s="116">
        <v>-5.5587140593849282E-2</v>
      </c>
      <c r="E99" s="115">
        <v>112373</v>
      </c>
      <c r="F99" s="116">
        <f t="shared" si="19"/>
        <v>-0.54901433547910683</v>
      </c>
      <c r="G99" s="115">
        <v>21919</v>
      </c>
      <c r="H99" s="116">
        <f t="shared" si="19"/>
        <v>-0.80494424817349364</v>
      </c>
      <c r="I99" s="115">
        <v>151401</v>
      </c>
      <c r="J99" s="116">
        <f t="shared" si="19"/>
        <v>5.907295040832155</v>
      </c>
      <c r="K99" s="115">
        <v>215392</v>
      </c>
      <c r="L99" s="116">
        <f t="shared" si="20"/>
        <v>0.42265903131419202</v>
      </c>
      <c r="M99" s="115">
        <v>241360</v>
      </c>
      <c r="N99" s="116">
        <f t="shared" si="21"/>
        <v>0.12056158074580292</v>
      </c>
      <c r="O99" s="116">
        <f t="shared" ref="O99:O104" si="23">IFERROR(M99/C99-1,"-")</f>
        <v>-3.1351837285088169E-2</v>
      </c>
    </row>
    <row r="100" spans="2:15" x14ac:dyDescent="0.25">
      <c r="B100" s="114" t="s">
        <v>77</v>
      </c>
      <c r="C100" s="115">
        <v>246300</v>
      </c>
      <c r="D100" s="116">
        <v>7.8012570248078505E-2</v>
      </c>
      <c r="E100" s="115">
        <v>0</v>
      </c>
      <c r="F100" s="116">
        <f t="shared" si="19"/>
        <v>-1</v>
      </c>
      <c r="G100" s="115">
        <v>31391</v>
      </c>
      <c r="H100" s="116" t="str">
        <f t="shared" si="19"/>
        <v>-</v>
      </c>
      <c r="I100" s="115">
        <v>179593</v>
      </c>
      <c r="J100" s="116">
        <f t="shared" si="19"/>
        <v>4.7211621165302153</v>
      </c>
      <c r="K100" s="115">
        <v>205419</v>
      </c>
      <c r="L100" s="116">
        <f t="shared" si="20"/>
        <v>0.14380293218555296</v>
      </c>
      <c r="M100" s="115">
        <v>202460</v>
      </c>
      <c r="N100" s="116">
        <f t="shared" si="21"/>
        <v>-1.4404704530739609E-2</v>
      </c>
      <c r="O100" s="116">
        <f t="shared" si="23"/>
        <v>-0.17799431587494929</v>
      </c>
    </row>
    <row r="101" spans="2:15" x14ac:dyDescent="0.25">
      <c r="B101" s="114" t="s">
        <v>79</v>
      </c>
      <c r="C101" s="115">
        <v>211058</v>
      </c>
      <c r="D101" s="116">
        <v>3.0003416133912442E-2</v>
      </c>
      <c r="E101" s="115">
        <v>0</v>
      </c>
      <c r="F101" s="116">
        <f t="shared" si="19"/>
        <v>-1</v>
      </c>
      <c r="G101" s="115">
        <v>32237</v>
      </c>
      <c r="H101" s="116" t="str">
        <f t="shared" si="19"/>
        <v>-</v>
      </c>
      <c r="I101" s="115">
        <v>156911</v>
      </c>
      <c r="J101" s="116">
        <f t="shared" si="19"/>
        <v>3.8674194248844493</v>
      </c>
      <c r="K101" s="115">
        <v>178999</v>
      </c>
      <c r="L101" s="116">
        <f t="shared" si="20"/>
        <v>0.14076769633741426</v>
      </c>
      <c r="M101" s="115">
        <v>193554</v>
      </c>
      <c r="N101" s="116">
        <f t="shared" si="21"/>
        <v>8.1313303426276073E-2</v>
      </c>
      <c r="O101" s="116">
        <f t="shared" si="23"/>
        <v>-8.2934548797013119E-2</v>
      </c>
    </row>
    <row r="102" spans="2:15" x14ac:dyDescent="0.25">
      <c r="B102" s="114" t="s">
        <v>81</v>
      </c>
      <c r="C102" s="115">
        <v>254601</v>
      </c>
      <c r="D102" s="116">
        <v>0.10274168399168393</v>
      </c>
      <c r="E102" s="115">
        <v>0</v>
      </c>
      <c r="F102" s="116">
        <f t="shared" si="19"/>
        <v>-1</v>
      </c>
      <c r="G102" s="115">
        <v>50394</v>
      </c>
      <c r="H102" s="116" t="str">
        <f t="shared" si="19"/>
        <v>-</v>
      </c>
      <c r="I102" s="115">
        <v>162568</v>
      </c>
      <c r="J102" s="116">
        <f t="shared" si="19"/>
        <v>2.225939595983649</v>
      </c>
      <c r="K102" s="115">
        <v>191800</v>
      </c>
      <c r="L102" s="116">
        <f t="shared" si="20"/>
        <v>0.17981398553220806</v>
      </c>
      <c r="M102" s="115">
        <v>196008</v>
      </c>
      <c r="N102" s="116">
        <f t="shared" si="21"/>
        <v>2.1939520333680962E-2</v>
      </c>
      <c r="O102" s="116">
        <f t="shared" si="23"/>
        <v>-0.23013656662778226</v>
      </c>
    </row>
    <row r="103" spans="2:15" x14ac:dyDescent="0.25">
      <c r="B103" s="114" t="s">
        <v>83</v>
      </c>
      <c r="C103" s="115">
        <v>294990</v>
      </c>
      <c r="D103" s="116">
        <v>2.475474529638988E-2</v>
      </c>
      <c r="E103" s="115">
        <v>0</v>
      </c>
      <c r="F103" s="116">
        <f t="shared" si="19"/>
        <v>-1</v>
      </c>
      <c r="G103" s="115">
        <v>81893</v>
      </c>
      <c r="H103" s="116" t="str">
        <f t="shared" si="19"/>
        <v>-</v>
      </c>
      <c r="I103" s="115">
        <v>204541</v>
      </c>
      <c r="J103" s="116">
        <f t="shared" si="19"/>
        <v>1.4976615827970643</v>
      </c>
      <c r="K103" s="115">
        <v>232391</v>
      </c>
      <c r="L103" s="116">
        <f t="shared" si="20"/>
        <v>0.13615852078556379</v>
      </c>
      <c r="M103" s="115">
        <v>251557</v>
      </c>
      <c r="N103" s="116">
        <f t="shared" si="21"/>
        <v>8.2473073397850927E-2</v>
      </c>
      <c r="O103" s="116">
        <f t="shared" si="23"/>
        <v>-0.14723549950845793</v>
      </c>
    </row>
    <row r="104" spans="2:15" x14ac:dyDescent="0.25">
      <c r="B104" s="114" t="s">
        <v>85</v>
      </c>
      <c r="C104" s="115">
        <v>308244</v>
      </c>
      <c r="D104" s="116">
        <v>-8.670483051392508E-3</v>
      </c>
      <c r="E104" s="115">
        <v>54502</v>
      </c>
      <c r="F104" s="116">
        <f t="shared" si="19"/>
        <v>-0.82318552834767256</v>
      </c>
      <c r="G104" s="115">
        <v>118279</v>
      </c>
      <c r="H104" s="116">
        <f t="shared" si="19"/>
        <v>1.1701772412021576</v>
      </c>
      <c r="I104" s="115">
        <v>213964</v>
      </c>
      <c r="J104" s="116">
        <f t="shared" si="19"/>
        <v>0.80897707961683807</v>
      </c>
      <c r="K104" s="115">
        <v>258511</v>
      </c>
      <c r="L104" s="116">
        <f t="shared" si="20"/>
        <v>0.2081985754612925</v>
      </c>
      <c r="M104" s="115">
        <v>263998</v>
      </c>
      <c r="N104" s="116">
        <f t="shared" si="21"/>
        <v>2.12254024006715E-2</v>
      </c>
      <c r="O104" s="116">
        <f t="shared" si="23"/>
        <v>-0.14354212896276974</v>
      </c>
    </row>
    <row r="105" spans="2:15" x14ac:dyDescent="0.25">
      <c r="B105" s="114" t="s">
        <v>87</v>
      </c>
      <c r="C105" s="115">
        <v>243263</v>
      </c>
      <c r="D105" s="116">
        <v>2.2405561252794914E-2</v>
      </c>
      <c r="E105" s="115">
        <v>42677</v>
      </c>
      <c r="F105" s="116">
        <f t="shared" si="19"/>
        <v>-0.82456436038361769</v>
      </c>
      <c r="G105" s="115">
        <v>102730</v>
      </c>
      <c r="H105" s="116">
        <f t="shared" si="19"/>
        <v>1.4071513930220023</v>
      </c>
      <c r="I105" s="115">
        <v>171399</v>
      </c>
      <c r="J105" s="116">
        <f t="shared" si="19"/>
        <v>0.66844154579966908</v>
      </c>
      <c r="K105" s="115">
        <v>200873</v>
      </c>
      <c r="L105" s="116">
        <f t="shared" si="20"/>
        <v>0.17196132999609093</v>
      </c>
      <c r="M105" s="115"/>
      <c r="N105" s="116"/>
      <c r="O105" s="116"/>
    </row>
    <row r="106" spans="2:15" x14ac:dyDescent="0.25">
      <c r="B106" s="114" t="s">
        <v>89</v>
      </c>
      <c r="C106" s="115">
        <v>254213</v>
      </c>
      <c r="D106" s="116">
        <v>-4.7869989587780992E-2</v>
      </c>
      <c r="E106" s="115">
        <v>36079</v>
      </c>
      <c r="F106" s="116">
        <f t="shared" si="19"/>
        <v>-0.85807570816598677</v>
      </c>
      <c r="G106" s="115">
        <v>126003</v>
      </c>
      <c r="H106" s="116">
        <f t="shared" si="19"/>
        <v>2.4924194129549044</v>
      </c>
      <c r="I106" s="115">
        <v>183971</v>
      </c>
      <c r="J106" s="116">
        <f t="shared" si="19"/>
        <v>0.46005253843162475</v>
      </c>
      <c r="K106" s="115">
        <v>215940</v>
      </c>
      <c r="L106" s="116">
        <f t="shared" si="20"/>
        <v>0.17377195318827421</v>
      </c>
      <c r="M106" s="115"/>
      <c r="N106" s="116"/>
      <c r="O106" s="116"/>
    </row>
    <row r="107" spans="2:15" x14ac:dyDescent="0.25">
      <c r="B107" s="114" t="s">
        <v>91</v>
      </c>
      <c r="C107" s="115">
        <v>231168</v>
      </c>
      <c r="D107" s="116">
        <v>4.7122505831993289E-2</v>
      </c>
      <c r="E107" s="115">
        <v>39973</v>
      </c>
      <c r="F107" s="116">
        <f t="shared" si="19"/>
        <v>-0.82708246816168329</v>
      </c>
      <c r="G107" s="115">
        <v>132346</v>
      </c>
      <c r="H107" s="116">
        <f t="shared" si="19"/>
        <v>2.3108848472719083</v>
      </c>
      <c r="I107" s="115">
        <v>193096</v>
      </c>
      <c r="J107" s="116">
        <f t="shared" si="19"/>
        <v>0.45902407326250882</v>
      </c>
      <c r="K107" s="115">
        <v>234169</v>
      </c>
      <c r="L107" s="116">
        <f t="shared" si="20"/>
        <v>0.21270766872436497</v>
      </c>
      <c r="M107" s="115"/>
      <c r="N107" s="116"/>
      <c r="O107" s="116"/>
    </row>
    <row r="108" spans="2:15" x14ac:dyDescent="0.25">
      <c r="B108" s="114" t="s">
        <v>93</v>
      </c>
      <c r="C108" s="115">
        <v>251552</v>
      </c>
      <c r="D108" s="116">
        <v>2.6269516508712343E-2</v>
      </c>
      <c r="E108" s="115">
        <v>40538</v>
      </c>
      <c r="F108" s="116">
        <f t="shared" si="19"/>
        <v>-0.83884842895305944</v>
      </c>
      <c r="G108" s="115">
        <v>125988</v>
      </c>
      <c r="H108" s="116">
        <f t="shared" si="19"/>
        <v>2.1078987616557305</v>
      </c>
      <c r="I108" s="115">
        <v>213502</v>
      </c>
      <c r="J108" s="116">
        <f t="shared" si="19"/>
        <v>0.69462171000412742</v>
      </c>
      <c r="K108" s="115">
        <v>239639</v>
      </c>
      <c r="L108" s="116">
        <f t="shared" si="20"/>
        <v>0.12242039887214173</v>
      </c>
      <c r="M108" s="115"/>
      <c r="N108" s="116"/>
      <c r="O108" s="116"/>
    </row>
    <row r="109" spans="2:15" ht="15.75" x14ac:dyDescent="0.25">
      <c r="B109" s="117" t="s">
        <v>30</v>
      </c>
      <c r="C109" s="118">
        <v>3033716</v>
      </c>
      <c r="D109" s="119">
        <v>1.4289310817167777E-2</v>
      </c>
      <c r="E109" s="118">
        <v>866126</v>
      </c>
      <c r="F109" s="119">
        <f t="shared" si="19"/>
        <v>-0.71449997297044288</v>
      </c>
      <c r="G109" s="118">
        <v>865391</v>
      </c>
      <c r="H109" s="119">
        <f t="shared" si="19"/>
        <v>-8.4860632286754001E-4</v>
      </c>
      <c r="I109" s="118">
        <v>2116032</v>
      </c>
      <c r="J109" s="119">
        <f t="shared" si="19"/>
        <v>1.4451744933792932</v>
      </c>
      <c r="K109" s="118">
        <v>2609732</v>
      </c>
      <c r="L109" s="119">
        <f t="shared" si="20"/>
        <v>0.23331405196140698</v>
      </c>
      <c r="M109" s="118">
        <v>1825253</v>
      </c>
      <c r="N109" s="119">
        <v>6.1742377310132879E-2</v>
      </c>
      <c r="O109" s="119">
        <v>-0.1111588881530251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8BED-365F-45F4-8DE9-C44DE5BF7C9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F2A9-502B-46FB-9C3E-3D540C86F94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686E-7BF1-4E9F-A0ED-51D1C1670EA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94B2F-A9D3-4521-9C66-0F0CBD8547E8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430BE-0B1E-44BA-827A-BBCA78644B89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69"/>
      <c r="C9" s="272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69"/>
      <c r="C10" s="272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69"/>
      <c r="C11" s="272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69"/>
      <c r="C12" s="272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69"/>
      <c r="C13" s="272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69"/>
      <c r="C14" s="272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69"/>
      <c r="C15" s="272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69"/>
      <c r="C16" s="272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69"/>
      <c r="C17" s="273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69"/>
      <c r="C20" s="275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69"/>
      <c r="C21" s="275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69"/>
      <c r="C22" s="275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69"/>
      <c r="C23" s="275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69"/>
      <c r="C24" s="275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69"/>
      <c r="C25" s="275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69"/>
      <c r="C26" s="275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69"/>
      <c r="C27" s="275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69"/>
      <c r="C28" s="276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69"/>
      <c r="C29" s="271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69"/>
      <c r="C31" s="272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69"/>
      <c r="C32" s="272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69"/>
      <c r="C33" s="272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69"/>
      <c r="C34" s="272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69"/>
      <c r="C35" s="272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69"/>
      <c r="C36" s="272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69"/>
      <c r="C37" s="272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69"/>
      <c r="C38" s="272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69"/>
      <c r="C39" s="273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69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69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69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69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69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69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69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69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69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69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69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69"/>
      <c r="C52" s="278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69"/>
      <c r="C53" s="278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69"/>
      <c r="C54" s="278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69"/>
      <c r="C55" s="278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69"/>
      <c r="C56" s="278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69"/>
      <c r="C57" s="278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69"/>
      <c r="C58" s="278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69"/>
      <c r="C59" s="278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69"/>
      <c r="C60" s="278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69"/>
      <c r="C61" s="279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69"/>
      <c r="C64" s="281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69"/>
      <c r="C67" s="281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69"/>
      <c r="C68" s="281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69"/>
      <c r="C69" s="281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69"/>
      <c r="C70" s="281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69"/>
      <c r="C82" s="272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69"/>
      <c r="C83" s="272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69"/>
      <c r="C84" s="272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69"/>
      <c r="C85" s="272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69"/>
      <c r="C86" s="272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69"/>
      <c r="C87" s="272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69"/>
      <c r="C88" s="272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69"/>
      <c r="C90" s="273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69"/>
      <c r="C93" s="275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69"/>
      <c r="C94" s="275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69"/>
      <c r="C95" s="275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69"/>
      <c r="C96" s="275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69"/>
      <c r="C97" s="275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69"/>
      <c r="C98" s="275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69"/>
      <c r="C99" s="275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69"/>
      <c r="C100" s="275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69"/>
      <c r="C101" s="276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69"/>
      <c r="C102" s="271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69"/>
      <c r="C104" s="272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69"/>
      <c r="C105" s="272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69"/>
      <c r="C106" s="272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69"/>
      <c r="C107" s="272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69"/>
      <c r="C108" s="272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69"/>
      <c r="C109" s="272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69"/>
      <c r="C110" s="272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69"/>
      <c r="C111" s="272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69"/>
      <c r="C112" s="273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69"/>
      <c r="C125" s="278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69"/>
      <c r="C126" s="278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69"/>
      <c r="C127" s="278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69"/>
      <c r="C128" s="278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69"/>
      <c r="C129" s="278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69"/>
      <c r="C130" s="278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69"/>
      <c r="C131" s="278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69"/>
      <c r="C132" s="278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69"/>
      <c r="C133" s="278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69"/>
      <c r="C134" s="279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69"/>
      <c r="C137" s="275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69"/>
      <c r="C140" s="275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69"/>
      <c r="C141" s="275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69"/>
      <c r="C142" s="275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69"/>
      <c r="C143" s="275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0C112-0192-405A-9F2B-6A301E26C1CA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 t="shared" ref="O9:O14" si="3"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si="3"/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 t="shared" si="3"/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 t="shared" si="3"/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7.1090829298960658</v>
      </c>
      <c r="N21" s="187">
        <v>-8.7946717494851612E-2</v>
      </c>
      <c r="O21" s="187">
        <v>-0.27459223379260944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6.448392116182573</v>
      </c>
      <c r="D31" s="185">
        <v>0.29432604248498695</v>
      </c>
      <c r="E31" s="184">
        <v>5.3996354522670309</v>
      </c>
      <c r="F31" s="185">
        <f t="shared" ref="F31:J43" si="4">IFERROR(E31-C31,"-")</f>
        <v>-1.0487566639155421</v>
      </c>
      <c r="G31" s="184">
        <v>3.2507989907485282</v>
      </c>
      <c r="H31" s="185">
        <f t="shared" si="4"/>
        <v>-2.1488364615185027</v>
      </c>
      <c r="I31" s="184">
        <v>4.966194354568783</v>
      </c>
      <c r="J31" s="185">
        <f t="shared" si="4"/>
        <v>1.7153953638202548</v>
      </c>
      <c r="K31" s="184">
        <v>5.6963794683776348</v>
      </c>
      <c r="L31" s="185">
        <f t="shared" ref="L31:N43" si="5">IFERROR(K31-I31,"-")</f>
        <v>0.73018511380885176</v>
      </c>
      <c r="M31" s="184">
        <v>5.7876056338028166</v>
      </c>
      <c r="N31" s="185">
        <f t="shared" si="5"/>
        <v>9.1226165425181804E-2</v>
      </c>
      <c r="O31" s="185">
        <f t="shared" ref="O31:O36" si="6">IFERROR(M31-C31,"-")</f>
        <v>-0.66078648237975646</v>
      </c>
    </row>
    <row r="32" spans="1:16" x14ac:dyDescent="0.25">
      <c r="B32" s="114" t="s">
        <v>73</v>
      </c>
      <c r="C32" s="184">
        <v>5.6305861868833427</v>
      </c>
      <c r="D32" s="185">
        <v>-0.24958438880962142</v>
      </c>
      <c r="E32" s="184">
        <v>4.0778135815729799</v>
      </c>
      <c r="F32" s="185">
        <f t="shared" si="4"/>
        <v>-1.5527726053103628</v>
      </c>
      <c r="G32" s="184">
        <v>2.6325698525002998</v>
      </c>
      <c r="H32" s="185">
        <f t="shared" si="4"/>
        <v>-1.4452437290726801</v>
      </c>
      <c r="I32" s="184">
        <v>3.9576526896264697</v>
      </c>
      <c r="J32" s="185">
        <f t="shared" si="4"/>
        <v>1.3250828371261698</v>
      </c>
      <c r="K32" s="184">
        <v>5.0522075910147173</v>
      </c>
      <c r="L32" s="185">
        <f t="shared" si="5"/>
        <v>1.0945549013882476</v>
      </c>
      <c r="M32" s="184">
        <v>5.333158653216298</v>
      </c>
      <c r="N32" s="185">
        <f t="shared" si="5"/>
        <v>0.28095106220158073</v>
      </c>
      <c r="O32" s="185">
        <f>IFERROR(M32-C32,"-")</f>
        <v>-0.29742753366704466</v>
      </c>
    </row>
    <row r="33" spans="2:16" x14ac:dyDescent="0.25">
      <c r="B33" s="114" t="s">
        <v>75</v>
      </c>
      <c r="C33" s="184">
        <v>5.2939627426119182</v>
      </c>
      <c r="D33" s="185">
        <v>1.184528168100683</v>
      </c>
      <c r="E33" s="184">
        <v>4.4766025641025644</v>
      </c>
      <c r="F33" s="185">
        <f t="shared" si="4"/>
        <v>-0.81736017850935383</v>
      </c>
      <c r="G33" s="184">
        <v>2.6382978723404253</v>
      </c>
      <c r="H33" s="185">
        <f t="shared" si="4"/>
        <v>-1.8383046917621391</v>
      </c>
      <c r="I33" s="184">
        <v>4.8065188089694892</v>
      </c>
      <c r="J33" s="185">
        <f t="shared" si="4"/>
        <v>2.1682209366290639</v>
      </c>
      <c r="K33" s="184">
        <v>4.6109823911028727</v>
      </c>
      <c r="L33" s="185">
        <f t="shared" si="5"/>
        <v>-0.19553641786661657</v>
      </c>
      <c r="M33" s="184">
        <v>4.5300551470588237</v>
      </c>
      <c r="N33" s="185">
        <f t="shared" si="5"/>
        <v>-8.092724404404894E-2</v>
      </c>
      <c r="O33" s="185">
        <f t="shared" si="6"/>
        <v>-0.76390759555309451</v>
      </c>
    </row>
    <row r="34" spans="2:16" x14ac:dyDescent="0.25">
      <c r="B34" s="114" t="s">
        <v>77</v>
      </c>
      <c r="C34" s="184">
        <v>4.110975677322843</v>
      </c>
      <c r="D34" s="185">
        <v>-0.26798234918673014</v>
      </c>
      <c r="E34" s="184" t="s">
        <v>236</v>
      </c>
      <c r="F34" s="185" t="str">
        <f>IFERROR(E34-C34,"-")</f>
        <v>-</v>
      </c>
      <c r="G34" s="184">
        <v>2.7222969941677881</v>
      </c>
      <c r="H34" s="185" t="str">
        <f>IFERROR(G34-E34,"-")</f>
        <v>-</v>
      </c>
      <c r="I34" s="184">
        <v>3.9488382484361035</v>
      </c>
      <c r="J34" s="185">
        <f>IFERROR(I34-G34,"-")</f>
        <v>1.2265412542683154</v>
      </c>
      <c r="K34" s="184">
        <v>4.0137828784800398</v>
      </c>
      <c r="L34" s="185">
        <f>IFERROR(K34-I34,"-")</f>
        <v>6.4944630043936247E-2</v>
      </c>
      <c r="M34" s="184">
        <v>4.3234122593494133</v>
      </c>
      <c r="N34" s="185">
        <f>IFERROR(M34-K34,"-")</f>
        <v>0.30962938086937353</v>
      </c>
      <c r="O34" s="185">
        <f t="shared" si="6"/>
        <v>0.21243658202657034</v>
      </c>
    </row>
    <row r="35" spans="2:16" x14ac:dyDescent="0.25">
      <c r="B35" s="114" t="s">
        <v>79</v>
      </c>
      <c r="C35" s="184">
        <v>3.8716160187307938</v>
      </c>
      <c r="D35" s="185">
        <v>-0.41604641165618306</v>
      </c>
      <c r="E35" s="184" t="s">
        <v>236</v>
      </c>
      <c r="F35" s="185" t="str">
        <f t="shared" si="4"/>
        <v>-</v>
      </c>
      <c r="G35" s="184">
        <v>2.6605492297387809</v>
      </c>
      <c r="H35" s="185" t="str">
        <f t="shared" si="4"/>
        <v>-</v>
      </c>
      <c r="I35" s="184">
        <v>3.7467770772560458</v>
      </c>
      <c r="J35" s="185">
        <f t="shared" si="4"/>
        <v>1.0862278475172649</v>
      </c>
      <c r="K35" s="184">
        <v>3.7665472874386525</v>
      </c>
      <c r="L35" s="185">
        <f t="shared" si="5"/>
        <v>1.9770210182606718E-2</v>
      </c>
      <c r="M35" s="184">
        <v>3.8825780064648066</v>
      </c>
      <c r="N35" s="185">
        <f t="shared" si="5"/>
        <v>0.11603071902615403</v>
      </c>
      <c r="O35" s="185">
        <f>IFERROR(M35-C35,"-")</f>
        <v>1.0961987734012801E-2</v>
      </c>
    </row>
    <row r="36" spans="2:16" x14ac:dyDescent="0.25">
      <c r="B36" s="114" t="s">
        <v>81</v>
      </c>
      <c r="C36" s="184">
        <v>3.8859991814562638</v>
      </c>
      <c r="D36" s="185">
        <v>0.39526192557034401</v>
      </c>
      <c r="E36" s="184" t="s">
        <v>236</v>
      </c>
      <c r="F36" s="185" t="str">
        <f t="shared" si="4"/>
        <v>-</v>
      </c>
      <c r="G36" s="184">
        <v>3.1300522211889263</v>
      </c>
      <c r="H36" s="185" t="str">
        <f t="shared" si="4"/>
        <v>-</v>
      </c>
      <c r="I36" s="184">
        <v>3.8604025068408507</v>
      </c>
      <c r="J36" s="185">
        <f t="shared" si="4"/>
        <v>0.73035028565192439</v>
      </c>
      <c r="K36" s="184">
        <v>3.5541641905085322</v>
      </c>
      <c r="L36" s="185">
        <f t="shared" si="5"/>
        <v>-0.30623831633231857</v>
      </c>
      <c r="M36" s="184">
        <v>3.716340206185567</v>
      </c>
      <c r="N36" s="185">
        <f t="shared" si="5"/>
        <v>0.16217601567703488</v>
      </c>
      <c r="O36" s="185">
        <f t="shared" si="6"/>
        <v>-0.16965897527069673</v>
      </c>
    </row>
    <row r="37" spans="2:16" x14ac:dyDescent="0.25">
      <c r="B37" s="114" t="s">
        <v>83</v>
      </c>
      <c r="C37" s="184">
        <v>4.6115814308514329</v>
      </c>
      <c r="D37" s="185">
        <v>-0.12204164303240717</v>
      </c>
      <c r="E37" s="184" t="s">
        <v>236</v>
      </c>
      <c r="F37" s="185" t="str">
        <f t="shared" si="4"/>
        <v>-</v>
      </c>
      <c r="G37" s="184">
        <v>3.9157191278636505</v>
      </c>
      <c r="H37" s="185" t="str">
        <f t="shared" si="4"/>
        <v>-</v>
      </c>
      <c r="I37" s="184">
        <v>4.3538162147898936</v>
      </c>
      <c r="J37" s="185">
        <f t="shared" si="4"/>
        <v>0.43809708692624305</v>
      </c>
      <c r="K37" s="184">
        <v>4.6739476972125287</v>
      </c>
      <c r="L37" s="185">
        <f t="shared" si="5"/>
        <v>0.32013148242263512</v>
      </c>
      <c r="M37" s="184">
        <v>4.7819376528117363</v>
      </c>
      <c r="N37" s="185">
        <f t="shared" si="5"/>
        <v>0.10798995559920765</v>
      </c>
      <c r="O37" s="185">
        <f>IFERROR(M37-C37,"-")</f>
        <v>0.17035622196030342</v>
      </c>
    </row>
    <row r="38" spans="2:16" x14ac:dyDescent="0.25">
      <c r="B38" s="114" t="s">
        <v>85</v>
      </c>
      <c r="C38" s="184">
        <v>4.6714719087489378</v>
      </c>
      <c r="D38" s="185">
        <v>-0.17201516365786684</v>
      </c>
      <c r="E38" s="184">
        <v>3.6635724242808263</v>
      </c>
      <c r="F38" s="185">
        <f t="shared" si="4"/>
        <v>-1.0078994844681115</v>
      </c>
      <c r="G38" s="184">
        <v>4.722777006892473</v>
      </c>
      <c r="H38" s="185">
        <f t="shared" si="4"/>
        <v>1.0592045826116467</v>
      </c>
      <c r="I38" s="184">
        <v>4.9381933438985737</v>
      </c>
      <c r="J38" s="185">
        <f t="shared" si="4"/>
        <v>0.21541633700610063</v>
      </c>
      <c r="K38" s="184">
        <v>4.8646268822375971</v>
      </c>
      <c r="L38" s="185">
        <f t="shared" si="5"/>
        <v>-7.3566461660976579E-2</v>
      </c>
      <c r="M38" s="184">
        <v>4.8464105008432936</v>
      </c>
      <c r="N38" s="185">
        <f t="shared" si="5"/>
        <v>-1.8216381394303482E-2</v>
      </c>
      <c r="O38" s="185">
        <f>IFERROR(M38-C38,"-")</f>
        <v>0.1749385920943558</v>
      </c>
    </row>
    <row r="39" spans="2:16" x14ac:dyDescent="0.25">
      <c r="B39" s="114" t="s">
        <v>87</v>
      </c>
      <c r="C39" s="184">
        <v>4.808375356281517</v>
      </c>
      <c r="D39" s="185">
        <v>0.13022220312836374</v>
      </c>
      <c r="E39" s="184">
        <v>3.0958340061359602</v>
      </c>
      <c r="F39" s="185">
        <f t="shared" si="4"/>
        <v>-1.7125413501455569</v>
      </c>
      <c r="G39" s="184">
        <v>4.2850326846494857</v>
      </c>
      <c r="H39" s="185">
        <f t="shared" si="4"/>
        <v>1.1891986785135256</v>
      </c>
      <c r="I39" s="184">
        <v>4.6020143445750037</v>
      </c>
      <c r="J39" s="185">
        <f t="shared" si="4"/>
        <v>0.31698165992551797</v>
      </c>
      <c r="K39" s="184">
        <v>4.5418088259969798</v>
      </c>
      <c r="L39" s="185">
        <f t="shared" si="5"/>
        <v>-6.020551857802392E-2</v>
      </c>
      <c r="M39" s="184"/>
      <c r="N39" s="185"/>
      <c r="O39" s="185"/>
    </row>
    <row r="40" spans="2:16" x14ac:dyDescent="0.25">
      <c r="B40" s="114" t="s">
        <v>89</v>
      </c>
      <c r="C40" s="184">
        <v>4.4355788859725864</v>
      </c>
      <c r="D40" s="185">
        <v>-0.4281991887236023</v>
      </c>
      <c r="E40" s="184">
        <v>2.8831619894415117</v>
      </c>
      <c r="F40" s="185">
        <f t="shared" si="4"/>
        <v>-1.5524168965310747</v>
      </c>
      <c r="G40" s="184">
        <v>4.1557573981834164</v>
      </c>
      <c r="H40" s="185">
        <f t="shared" si="4"/>
        <v>1.2725954087419047</v>
      </c>
      <c r="I40" s="184">
        <v>4.7164167004458859</v>
      </c>
      <c r="J40" s="185">
        <f t="shared" si="4"/>
        <v>0.56065930226246952</v>
      </c>
      <c r="K40" s="184">
        <v>4.5896226415094343</v>
      </c>
      <c r="L40" s="185">
        <f t="shared" si="5"/>
        <v>-0.12679405893645157</v>
      </c>
      <c r="M40" s="184"/>
      <c r="N40" s="185"/>
      <c r="O40" s="185"/>
    </row>
    <row r="41" spans="2:16" x14ac:dyDescent="0.25">
      <c r="B41" s="114" t="s">
        <v>91</v>
      </c>
      <c r="C41" s="184">
        <v>4.4543781480046496</v>
      </c>
      <c r="D41" s="185">
        <v>-1.1390773216554164</v>
      </c>
      <c r="E41" s="184">
        <v>3.9435465513316639</v>
      </c>
      <c r="F41" s="185">
        <f t="shared" si="4"/>
        <v>-0.51083159667298572</v>
      </c>
      <c r="G41" s="184">
        <v>4.535933081998115</v>
      </c>
      <c r="H41" s="185">
        <f t="shared" si="4"/>
        <v>0.59238653066645108</v>
      </c>
      <c r="I41" s="184">
        <v>4.8944105589441058</v>
      </c>
      <c r="J41" s="185">
        <f t="shared" si="4"/>
        <v>0.35847747694599086</v>
      </c>
      <c r="K41" s="184">
        <v>5.3227344992050876</v>
      </c>
      <c r="L41" s="185">
        <f t="shared" si="5"/>
        <v>0.42832394026098175</v>
      </c>
      <c r="M41" s="184"/>
      <c r="N41" s="185"/>
      <c r="O41" s="185"/>
    </row>
    <row r="42" spans="2:16" x14ac:dyDescent="0.25">
      <c r="B42" s="114" t="s">
        <v>93</v>
      </c>
      <c r="C42" s="184">
        <v>4.4876632801161103</v>
      </c>
      <c r="D42" s="185">
        <v>-0.55398669985986082</v>
      </c>
      <c r="E42" s="184">
        <v>3.5629353636805443</v>
      </c>
      <c r="F42" s="185">
        <f t="shared" si="4"/>
        <v>-0.92472791643556596</v>
      </c>
      <c r="G42" s="184">
        <v>4.2730122542034765</v>
      </c>
      <c r="H42" s="185">
        <f t="shared" si="4"/>
        <v>0.71007689052293221</v>
      </c>
      <c r="I42" s="184">
        <v>5.4105883264863186</v>
      </c>
      <c r="J42" s="185">
        <f t="shared" si="4"/>
        <v>1.1375760722828421</v>
      </c>
      <c r="K42" s="184">
        <v>4.9361162751394287</v>
      </c>
      <c r="L42" s="185">
        <f t="shared" si="5"/>
        <v>-0.47447205134688986</v>
      </c>
      <c r="M42" s="184"/>
      <c r="N42" s="185"/>
      <c r="O42" s="185"/>
    </row>
    <row r="43" spans="2:16" ht="15.75" x14ac:dyDescent="0.25">
      <c r="B43" s="117" t="s">
        <v>30</v>
      </c>
      <c r="C43" s="186">
        <v>4.5454622915237213</v>
      </c>
      <c r="D43" s="187">
        <v>-9.9458869383889592E-2</v>
      </c>
      <c r="E43" s="186">
        <v>3.5573192538793359</v>
      </c>
      <c r="F43" s="187">
        <f t="shared" si="4"/>
        <v>-0.98814303764438538</v>
      </c>
      <c r="G43" s="186">
        <v>3.7405244280728964</v>
      </c>
      <c r="H43" s="187">
        <f t="shared" si="4"/>
        <v>0.18320517419356053</v>
      </c>
      <c r="I43" s="186">
        <v>4.4598857186981196</v>
      </c>
      <c r="J43" s="187">
        <f t="shared" si="4"/>
        <v>0.71936129062522314</v>
      </c>
      <c r="K43" s="186">
        <v>4.5024130635991009</v>
      </c>
      <c r="L43" s="187">
        <f t="shared" si="5"/>
        <v>4.2527344900981312E-2</v>
      </c>
      <c r="M43" s="186">
        <v>4.5400719969685488</v>
      </c>
      <c r="N43" s="187">
        <v>0.14196501617375556</v>
      </c>
      <c r="O43" s="187">
        <v>9.921227526651144E-3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7.1071038251366119</v>
      </c>
      <c r="D53" s="185">
        <v>0.23073533381484967</v>
      </c>
      <c r="E53" s="184">
        <v>6.489559164733179</v>
      </c>
      <c r="F53" s="185">
        <f t="shared" ref="F53:J65" si="7">IFERROR(E53-C53,"-")</f>
        <v>-0.61754466040343292</v>
      </c>
      <c r="G53" s="184">
        <v>5.7575210589651027</v>
      </c>
      <c r="H53" s="185">
        <f t="shared" si="7"/>
        <v>-0.73203810576807626</v>
      </c>
      <c r="I53" s="184">
        <v>6.3740490278951816</v>
      </c>
      <c r="J53" s="185">
        <f t="shared" si="7"/>
        <v>0.61652796893007888</v>
      </c>
      <c r="K53" s="184">
        <v>6.566951566951567</v>
      </c>
      <c r="L53" s="185">
        <f t="shared" ref="L53:N65" si="8">IFERROR(K53-I53,"-")</f>
        <v>0.19290253905638544</v>
      </c>
      <c r="M53" s="184">
        <v>6.2255353211927158</v>
      </c>
      <c r="N53" s="185">
        <f t="shared" si="8"/>
        <v>-0.34141624575885121</v>
      </c>
      <c r="O53" s="185">
        <f t="shared" ref="O53:O58" si="9">IFERROR(M53-C53,"-")</f>
        <v>-0.88156850394389608</v>
      </c>
    </row>
    <row r="54" spans="1:16" x14ac:dyDescent="0.25">
      <c r="A54" s="1">
        <v>2</v>
      </c>
      <c r="B54" s="114" t="s">
        <v>73</v>
      </c>
      <c r="C54" s="184">
        <v>6.8339100346020762</v>
      </c>
      <c r="D54" s="185">
        <v>0.52541471422770591</v>
      </c>
      <c r="E54" s="184">
        <v>4.5534747292418771</v>
      </c>
      <c r="F54" s="185">
        <f t="shared" si="7"/>
        <v>-2.2804353053601991</v>
      </c>
      <c r="G54" s="184">
        <v>4.5533578656853724</v>
      </c>
      <c r="H54" s="185">
        <f t="shared" si="7"/>
        <v>-1.1686355650475377E-4</v>
      </c>
      <c r="I54" s="184">
        <v>4.9751328777524675</v>
      </c>
      <c r="J54" s="185">
        <f t="shared" si="7"/>
        <v>0.42177501206709511</v>
      </c>
      <c r="K54" s="184">
        <v>5.4543435340572559</v>
      </c>
      <c r="L54" s="185">
        <f t="shared" si="8"/>
        <v>0.47921065630478843</v>
      </c>
      <c r="M54" s="184">
        <v>5.2079124579124576</v>
      </c>
      <c r="N54" s="185">
        <f t="shared" si="8"/>
        <v>-0.24643107614479831</v>
      </c>
      <c r="O54" s="185">
        <f>IFERROR(M54-C54,"-")</f>
        <v>-1.6259975766896186</v>
      </c>
    </row>
    <row r="55" spans="1:16" x14ac:dyDescent="0.25">
      <c r="A55" s="1">
        <v>3</v>
      </c>
      <c r="B55" s="114" t="s">
        <v>75</v>
      </c>
      <c r="C55" s="184">
        <v>5.139812138728324</v>
      </c>
      <c r="D55" s="185">
        <v>0.55976249553874879</v>
      </c>
      <c r="E55" s="184">
        <v>4.9200463499420621</v>
      </c>
      <c r="F55" s="185">
        <f t="shared" si="7"/>
        <v>-0.21976578878626185</v>
      </c>
      <c r="G55" s="184">
        <v>3.9244038559107053</v>
      </c>
      <c r="H55" s="185">
        <f t="shared" si="7"/>
        <v>-0.99564249403135685</v>
      </c>
      <c r="I55" s="184">
        <v>5.8718330849478386</v>
      </c>
      <c r="J55" s="185">
        <f t="shared" si="7"/>
        <v>1.9474292290371333</v>
      </c>
      <c r="K55" s="184">
        <v>5.0450780196493934</v>
      </c>
      <c r="L55" s="185">
        <f t="shared" si="8"/>
        <v>-0.82675506529844522</v>
      </c>
      <c r="M55" s="184">
        <v>4.8511896178803173</v>
      </c>
      <c r="N55" s="185">
        <f t="shared" si="8"/>
        <v>-0.19388840176907607</v>
      </c>
      <c r="O55" s="185">
        <f t="shared" si="9"/>
        <v>-0.28862252084800666</v>
      </c>
    </row>
    <row r="56" spans="1:16" x14ac:dyDescent="0.25">
      <c r="A56" s="1">
        <v>4</v>
      </c>
      <c r="B56" s="114" t="s">
        <v>77</v>
      </c>
      <c r="C56" s="184">
        <v>4.4540550771269043</v>
      </c>
      <c r="D56" s="185">
        <v>-0.68272966401750956</v>
      </c>
      <c r="E56" s="184" t="s">
        <v>236</v>
      </c>
      <c r="F56" s="185" t="str">
        <f>IFERROR(E56-C56,"-")</f>
        <v>-</v>
      </c>
      <c r="G56" s="184">
        <v>3.3561384104913889</v>
      </c>
      <c r="H56" s="185" t="str">
        <f>IFERROR(G56-E56,"-")</f>
        <v>-</v>
      </c>
      <c r="I56" s="184">
        <v>4.8981984863020998</v>
      </c>
      <c r="J56" s="185">
        <f>IFERROR(I56-G56,"-")</f>
        <v>1.5420600758107108</v>
      </c>
      <c r="K56" s="184">
        <v>4.6936875122524997</v>
      </c>
      <c r="L56" s="185">
        <f>IFERROR(K56-I56,"-")</f>
        <v>-0.20451097404960006</v>
      </c>
      <c r="M56" s="184">
        <v>4.7204922617937726</v>
      </c>
      <c r="N56" s="185">
        <f>IFERROR(M56-K56,"-")</f>
        <v>2.6804749541272876E-2</v>
      </c>
      <c r="O56" s="185">
        <f t="shared" si="9"/>
        <v>0.26643718466686828</v>
      </c>
    </row>
    <row r="57" spans="1:16" x14ac:dyDescent="0.25">
      <c r="A57" s="1">
        <v>5</v>
      </c>
      <c r="B57" s="114" t="s">
        <v>79</v>
      </c>
      <c r="C57" s="184">
        <v>4.5667355371900831</v>
      </c>
      <c r="D57" s="185">
        <v>-1.2011517004382304</v>
      </c>
      <c r="E57" s="184" t="s">
        <v>236</v>
      </c>
      <c r="F57" s="185" t="str">
        <f t="shared" si="7"/>
        <v>-</v>
      </c>
      <c r="G57" s="184">
        <v>3.1633121855173925</v>
      </c>
      <c r="H57" s="185" t="str">
        <f t="shared" si="7"/>
        <v>-</v>
      </c>
      <c r="I57" s="184">
        <v>4.7135969141755059</v>
      </c>
      <c r="J57" s="185">
        <f t="shared" si="7"/>
        <v>1.5502847286581134</v>
      </c>
      <c r="K57" s="184">
        <v>4.5477278191873047</v>
      </c>
      <c r="L57" s="185">
        <f t="shared" si="8"/>
        <v>-0.16586909498820113</v>
      </c>
      <c r="M57" s="184">
        <v>4.3936494127881689</v>
      </c>
      <c r="N57" s="185">
        <f t="shared" si="8"/>
        <v>-0.15407840639913584</v>
      </c>
      <c r="O57" s="185">
        <f t="shared" si="9"/>
        <v>-0.17308612440191418</v>
      </c>
    </row>
    <row r="58" spans="1:16" x14ac:dyDescent="0.25">
      <c r="A58" s="1">
        <v>6</v>
      </c>
      <c r="B58" s="114" t="s">
        <v>81</v>
      </c>
      <c r="C58" s="184">
        <v>4.739632795188351</v>
      </c>
      <c r="D58" s="185">
        <v>0.33402274528299891</v>
      </c>
      <c r="E58" s="184" t="s">
        <v>236</v>
      </c>
      <c r="F58" s="185" t="str">
        <f t="shared" si="7"/>
        <v>-</v>
      </c>
      <c r="G58" s="184">
        <v>3.8764035667107</v>
      </c>
      <c r="H58" s="185" t="str">
        <f t="shared" si="7"/>
        <v>-</v>
      </c>
      <c r="I58" s="184">
        <v>4.5667229729729728</v>
      </c>
      <c r="J58" s="185">
        <f t="shared" si="7"/>
        <v>0.69031940626227284</v>
      </c>
      <c r="K58" s="184">
        <v>4.2290403667011685</v>
      </c>
      <c r="L58" s="185">
        <f t="shared" si="8"/>
        <v>-0.33768260627180435</v>
      </c>
      <c r="M58" s="184">
        <v>4.3297200409696144</v>
      </c>
      <c r="N58" s="185">
        <f t="shared" si="8"/>
        <v>0.10067967426844593</v>
      </c>
      <c r="O58" s="185">
        <f t="shared" si="9"/>
        <v>-0.40991275421873663</v>
      </c>
    </row>
    <row r="59" spans="1:16" x14ac:dyDescent="0.25">
      <c r="A59" s="1">
        <v>7</v>
      </c>
      <c r="B59" s="114" t="s">
        <v>83</v>
      </c>
      <c r="C59" s="184">
        <v>6.0426565874730018</v>
      </c>
      <c r="D59" s="185">
        <v>0.45759142368293482</v>
      </c>
      <c r="E59" s="184" t="s">
        <v>236</v>
      </c>
      <c r="F59" s="185" t="str">
        <f t="shared" si="7"/>
        <v>-</v>
      </c>
      <c r="G59" s="184">
        <v>4.8507611003207014</v>
      </c>
      <c r="H59" s="185" t="str">
        <f t="shared" si="7"/>
        <v>-</v>
      </c>
      <c r="I59" s="184">
        <v>5.3125453226976074</v>
      </c>
      <c r="J59" s="185">
        <f t="shared" si="7"/>
        <v>0.46178422237690597</v>
      </c>
      <c r="K59" s="184">
        <v>5.6553571428571425</v>
      </c>
      <c r="L59" s="185">
        <f t="shared" si="8"/>
        <v>0.34281182015953515</v>
      </c>
      <c r="M59" s="184">
        <v>5.6020038003109347</v>
      </c>
      <c r="N59" s="185">
        <f t="shared" si="8"/>
        <v>-5.3353342546207827E-2</v>
      </c>
      <c r="O59" s="185">
        <f>IFERROR(M59-C59,"-")</f>
        <v>-0.44065278716206713</v>
      </c>
    </row>
    <row r="60" spans="1:16" x14ac:dyDescent="0.25">
      <c r="A60" s="1">
        <v>8</v>
      </c>
      <c r="B60" s="114" t="s">
        <v>85</v>
      </c>
      <c r="C60" s="184">
        <v>6.230075434568711</v>
      </c>
      <c r="D60" s="185">
        <v>0.50891717768797751</v>
      </c>
      <c r="E60" s="184">
        <v>4.4993650556510048</v>
      </c>
      <c r="F60" s="185">
        <f t="shared" si="7"/>
        <v>-1.7307103789177063</v>
      </c>
      <c r="G60" s="184">
        <v>5.66058465764175</v>
      </c>
      <c r="H60" s="185">
        <f t="shared" si="7"/>
        <v>1.1612196019907453</v>
      </c>
      <c r="I60" s="184">
        <v>5.8033076186154391</v>
      </c>
      <c r="J60" s="185">
        <f t="shared" si="7"/>
        <v>0.14272296097368908</v>
      </c>
      <c r="K60" s="184">
        <v>5.9049734748010607</v>
      </c>
      <c r="L60" s="185">
        <f t="shared" si="8"/>
        <v>0.10166585618562163</v>
      </c>
      <c r="M60" s="184">
        <v>5.660773347765951</v>
      </c>
      <c r="N60" s="185">
        <f t="shared" si="8"/>
        <v>-0.24420012703510974</v>
      </c>
      <c r="O60" s="185">
        <f>IFERROR(M60-C60,"-")</f>
        <v>-0.56930208680276007</v>
      </c>
    </row>
    <row r="61" spans="1:16" x14ac:dyDescent="0.25">
      <c r="A61" s="1">
        <v>9</v>
      </c>
      <c r="B61" s="114" t="s">
        <v>87</v>
      </c>
      <c r="C61" s="184">
        <v>5.9232158129810895</v>
      </c>
      <c r="D61" s="185">
        <v>3.0826654840719669E-2</v>
      </c>
      <c r="E61" s="184">
        <v>3.8355297838692675</v>
      </c>
      <c r="F61" s="185">
        <f t="shared" si="7"/>
        <v>-2.087686029111822</v>
      </c>
      <c r="G61" s="184">
        <v>5.2874042209974457</v>
      </c>
      <c r="H61" s="185">
        <f t="shared" si="7"/>
        <v>1.4518744371281782</v>
      </c>
      <c r="I61" s="184">
        <v>5.4376607785971531</v>
      </c>
      <c r="J61" s="185">
        <f t="shared" si="7"/>
        <v>0.15025655759970746</v>
      </c>
      <c r="K61" s="184">
        <v>5.3570825911690259</v>
      </c>
      <c r="L61" s="185">
        <f t="shared" si="8"/>
        <v>-8.0578187428127279E-2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5.202939196769127</v>
      </c>
      <c r="D62" s="185">
        <v>-0.66046159296433782</v>
      </c>
      <c r="E62" s="184">
        <v>3.7902843601895735</v>
      </c>
      <c r="F62" s="185">
        <f t="shared" si="7"/>
        <v>-1.4126548365795535</v>
      </c>
      <c r="G62" s="184">
        <v>5.3159762078680997</v>
      </c>
      <c r="H62" s="185">
        <f t="shared" si="7"/>
        <v>1.5256918476785262</v>
      </c>
      <c r="I62" s="184">
        <v>5.2120803724577307</v>
      </c>
      <c r="J62" s="185">
        <f t="shared" si="7"/>
        <v>-0.10389583541036895</v>
      </c>
      <c r="K62" s="184">
        <v>5.5661025912215756</v>
      </c>
      <c r="L62" s="185">
        <f t="shared" si="8"/>
        <v>0.35402221876384488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5.1825259515570936</v>
      </c>
      <c r="D63" s="185">
        <v>-1.1174379082188368</v>
      </c>
      <c r="E63" s="184">
        <v>5.4083703233988585</v>
      </c>
      <c r="F63" s="185">
        <f t="shared" si="7"/>
        <v>0.22584437184176487</v>
      </c>
      <c r="G63" s="184">
        <v>5.7964547677261615</v>
      </c>
      <c r="H63" s="185">
        <f t="shared" si="7"/>
        <v>0.38808444432730305</v>
      </c>
      <c r="I63" s="184">
        <v>5.5494057724957555</v>
      </c>
      <c r="J63" s="185">
        <f t="shared" si="7"/>
        <v>-0.24704899523040602</v>
      </c>
      <c r="K63" s="184">
        <v>5.9795880497309337</v>
      </c>
      <c r="L63" s="185">
        <f t="shared" si="8"/>
        <v>0.43018227723517821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5.295339109650433</v>
      </c>
      <c r="D64" s="185">
        <v>-0.70496876154032595</v>
      </c>
      <c r="E64" s="184">
        <v>4.9156308851224102</v>
      </c>
      <c r="F64" s="185">
        <f t="shared" si="7"/>
        <v>-0.37970822452802278</v>
      </c>
      <c r="G64" s="184">
        <v>4.9558617468472672</v>
      </c>
      <c r="H64" s="185">
        <f t="shared" si="7"/>
        <v>4.0230861724857014E-2</v>
      </c>
      <c r="I64" s="184">
        <v>5.3994532921321605</v>
      </c>
      <c r="J64" s="185">
        <f t="shared" si="7"/>
        <v>0.44359154528489331</v>
      </c>
      <c r="K64" s="184">
        <v>5.2259140474663246</v>
      </c>
      <c r="L64" s="185">
        <f t="shared" si="8"/>
        <v>-0.17353924466583592</v>
      </c>
      <c r="M64" s="184"/>
      <c r="N64" s="185"/>
      <c r="O64" s="185"/>
    </row>
    <row r="65" spans="1:16" ht="15.75" x14ac:dyDescent="0.25">
      <c r="B65" s="117" t="s">
        <v>30</v>
      </c>
      <c r="C65" s="186">
        <v>5.4969705240174669</v>
      </c>
      <c r="D65" s="187">
        <v>-8.349906082638725E-2</v>
      </c>
      <c r="E65" s="186">
        <v>4.4893277599402275</v>
      </c>
      <c r="F65" s="187">
        <f t="shared" si="7"/>
        <v>-1.0076427640772394</v>
      </c>
      <c r="G65" s="186">
        <v>4.831373327378885</v>
      </c>
      <c r="H65" s="187">
        <f t="shared" si="7"/>
        <v>0.34204556743865755</v>
      </c>
      <c r="I65" s="186">
        <v>5.2954226434213476</v>
      </c>
      <c r="J65" s="187">
        <f t="shared" si="7"/>
        <v>0.46404931604246258</v>
      </c>
      <c r="K65" s="186">
        <v>5.2830842864949403</v>
      </c>
      <c r="L65" s="187">
        <f t="shared" si="8"/>
        <v>-1.2338356926407279E-2</v>
      </c>
      <c r="M65" s="186">
        <v>5.1280105668437175</v>
      </c>
      <c r="N65" s="187">
        <v>-7.1593303450569579E-2</v>
      </c>
      <c r="O65" s="187">
        <v>-0.38566093259865486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5.4877271278291362</v>
      </c>
      <c r="D75" s="185">
        <v>0.39403837831913968</v>
      </c>
      <c r="E75" s="184">
        <v>4.1196432994798116</v>
      </c>
      <c r="F75" s="185">
        <f t="shared" ref="F75:J77" si="10">IFERROR(E75-C75,"-")</f>
        <v>-1.3680838283493246</v>
      </c>
      <c r="G75" s="184">
        <v>2.2780761148727526</v>
      </c>
      <c r="H75" s="185">
        <f t="shared" si="10"/>
        <v>-1.8415671846070589</v>
      </c>
      <c r="I75" s="184">
        <v>3.3916331836445286</v>
      </c>
      <c r="J75" s="185">
        <f t="shared" si="10"/>
        <v>1.113557068771776</v>
      </c>
      <c r="K75" s="184">
        <v>4.5747246984792866</v>
      </c>
      <c r="L75" s="185">
        <f t="shared" ref="L75:L77" si="11">IFERROR(K75-I75,"-")</f>
        <v>1.1830915148347581</v>
      </c>
      <c r="M75" s="184">
        <v>4.747028055159296</v>
      </c>
      <c r="N75" s="185">
        <f t="shared" ref="N75:N77" si="12">IFERROR(M75-K75,"-")</f>
        <v>0.1723033566800094</v>
      </c>
      <c r="O75" s="185">
        <f t="shared" ref="O75" si="13">IFERROR(M75-C75,"-")</f>
        <v>-0.74069907266984014</v>
      </c>
    </row>
    <row r="76" spans="1:16" x14ac:dyDescent="0.25">
      <c r="A76" s="1">
        <v>2</v>
      </c>
      <c r="B76" s="114" t="s">
        <v>73</v>
      </c>
      <c r="C76" s="184">
        <v>4.1885167464114836</v>
      </c>
      <c r="D76" s="185">
        <v>-1.0693284418730356</v>
      </c>
      <c r="E76" s="184">
        <v>3.5437040790473779</v>
      </c>
      <c r="F76" s="185">
        <f t="shared" si="10"/>
        <v>-0.6448126673641057</v>
      </c>
      <c r="G76" s="184">
        <v>1.9552311435523115</v>
      </c>
      <c r="H76" s="185">
        <f t="shared" si="10"/>
        <v>-1.5884729354950664</v>
      </c>
      <c r="I76" s="184">
        <v>2.7234630439788163</v>
      </c>
      <c r="J76" s="185">
        <f t="shared" si="10"/>
        <v>0.7682319004265048</v>
      </c>
      <c r="K76" s="184">
        <v>4.37411568872243</v>
      </c>
      <c r="L76" s="185">
        <f t="shared" si="11"/>
        <v>1.6506526447436136</v>
      </c>
      <c r="M76" s="184">
        <v>5.5397431447414096</v>
      </c>
      <c r="N76" s="185">
        <f t="shared" si="12"/>
        <v>1.1656274560189797</v>
      </c>
      <c r="O76" s="185">
        <f>IFERROR(M76-C76,"-")</f>
        <v>1.351226398329926</v>
      </c>
    </row>
    <row r="77" spans="1:16" x14ac:dyDescent="0.25">
      <c r="A77" s="1">
        <v>3</v>
      </c>
      <c r="B77" s="114" t="s">
        <v>75</v>
      </c>
      <c r="C77" s="184">
        <v>5.4748781004875982</v>
      </c>
      <c r="D77" s="185">
        <v>1.8812715709858128</v>
      </c>
      <c r="E77" s="184">
        <v>3.9275466284074607</v>
      </c>
      <c r="F77" s="185">
        <f t="shared" si="10"/>
        <v>-1.5473314720801374</v>
      </c>
      <c r="G77" s="184">
        <v>2.0992983202211355</v>
      </c>
      <c r="H77" s="185">
        <f t="shared" si="10"/>
        <v>-1.8282483081863252</v>
      </c>
      <c r="I77" s="184">
        <v>3.3620092378752888</v>
      </c>
      <c r="J77" s="185">
        <f t="shared" si="10"/>
        <v>1.2627109176541533</v>
      </c>
      <c r="K77" s="184">
        <v>3.9561174077303112</v>
      </c>
      <c r="L77" s="185">
        <f t="shared" si="11"/>
        <v>0.59410816985502235</v>
      </c>
      <c r="M77" s="184">
        <v>3.9655259822560205</v>
      </c>
      <c r="N77" s="185">
        <f t="shared" si="12"/>
        <v>9.4085745257093123E-3</v>
      </c>
      <c r="O77" s="185">
        <f t="shared" ref="O77:O80" si="14">IFERROR(M77-C77,"-")</f>
        <v>-1.5093521182315777</v>
      </c>
    </row>
    <row r="78" spans="1:16" x14ac:dyDescent="0.25">
      <c r="A78" s="1">
        <v>4</v>
      </c>
      <c r="B78" s="114" t="s">
        <v>77</v>
      </c>
      <c r="C78" s="184">
        <v>3.6264367816091956</v>
      </c>
      <c r="D78" s="185">
        <v>2.595161646644506E-2</v>
      </c>
      <c r="E78" s="184" t="s">
        <v>236</v>
      </c>
      <c r="F78" s="185" t="str">
        <f>IFERROR(E78-C78,"-")</f>
        <v>-</v>
      </c>
      <c r="G78" s="184">
        <v>2.3735547248543858</v>
      </c>
      <c r="H78" s="185" t="str">
        <f>IFERROR(G78-E78,"-")</f>
        <v>-</v>
      </c>
      <c r="I78" s="184">
        <v>2.9039070749736009</v>
      </c>
      <c r="J78" s="185">
        <f>IFERROR(I78-G78,"-")</f>
        <v>0.53035235011921511</v>
      </c>
      <c r="K78" s="184">
        <v>3.1477088275689851</v>
      </c>
      <c r="L78" s="185">
        <f>IFERROR(K78-I78,"-")</f>
        <v>0.24380175259538417</v>
      </c>
      <c r="M78" s="184">
        <v>3.7439455782312927</v>
      </c>
      <c r="N78" s="185">
        <f>IFERROR(M78-K78,"-")</f>
        <v>0.59623675066230764</v>
      </c>
      <c r="O78" s="185">
        <f t="shared" si="14"/>
        <v>0.11750879662209712</v>
      </c>
    </row>
    <row r="79" spans="1:16" x14ac:dyDescent="0.25">
      <c r="A79" s="1">
        <v>5</v>
      </c>
      <c r="B79" s="114" t="s">
        <v>79</v>
      </c>
      <c r="C79" s="184">
        <v>3.2497920709731076</v>
      </c>
      <c r="D79" s="185">
        <v>0.25393701013609737</v>
      </c>
      <c r="E79" s="184" t="s">
        <v>236</v>
      </c>
      <c r="F79" s="185" t="str">
        <f t="shared" ref="F79:J87" si="15">IFERROR(E79-C79,"-")</f>
        <v>-</v>
      </c>
      <c r="G79" s="184">
        <v>2.313740285218441</v>
      </c>
      <c r="H79" s="185" t="str">
        <f t="shared" si="15"/>
        <v>-</v>
      </c>
      <c r="I79" s="184">
        <v>2.6267898852442366</v>
      </c>
      <c r="J79" s="185">
        <f t="shared" si="15"/>
        <v>0.31304960002579563</v>
      </c>
      <c r="K79" s="184">
        <v>2.8053254437869821</v>
      </c>
      <c r="L79" s="185">
        <f t="shared" ref="L79:L87" si="16">IFERROR(K79-I79,"-")</f>
        <v>0.1785355585427455</v>
      </c>
      <c r="M79" s="184">
        <v>3.0944155626362568</v>
      </c>
      <c r="N79" s="185">
        <f t="shared" ref="N79:N82" si="17">IFERROR(M79-K79,"-")</f>
        <v>0.28909011884927471</v>
      </c>
      <c r="O79" s="185">
        <f t="shared" si="14"/>
        <v>-0.15537650833685079</v>
      </c>
    </row>
    <row r="80" spans="1:16" x14ac:dyDescent="0.25">
      <c r="A80" s="1">
        <v>6</v>
      </c>
      <c r="B80" s="114" t="s">
        <v>81</v>
      </c>
      <c r="C80" s="184">
        <v>3.1285724317112562</v>
      </c>
      <c r="D80" s="185">
        <v>0.50291137890839233</v>
      </c>
      <c r="E80" s="184" t="s">
        <v>236</v>
      </c>
      <c r="F80" s="185" t="str">
        <f t="shared" si="15"/>
        <v>-</v>
      </c>
      <c r="G80" s="184">
        <v>2.559573393916446</v>
      </c>
      <c r="H80" s="185" t="str">
        <f t="shared" si="15"/>
        <v>-</v>
      </c>
      <c r="I80" s="184">
        <v>2.9055428690056053</v>
      </c>
      <c r="J80" s="185">
        <f t="shared" si="15"/>
        <v>0.34596947508915932</v>
      </c>
      <c r="K80" s="184">
        <v>2.644238437001595</v>
      </c>
      <c r="L80" s="185">
        <f t="shared" si="16"/>
        <v>-0.26130443200401032</v>
      </c>
      <c r="M80" s="184">
        <v>2.7811035918792295</v>
      </c>
      <c r="N80" s="185">
        <f t="shared" si="17"/>
        <v>0.13686515487763451</v>
      </c>
      <c r="O80" s="185">
        <f t="shared" si="14"/>
        <v>-0.3474688398320267</v>
      </c>
    </row>
    <row r="81" spans="1:16" x14ac:dyDescent="0.25">
      <c r="A81" s="1">
        <v>7</v>
      </c>
      <c r="B81" s="114" t="s">
        <v>83</v>
      </c>
      <c r="C81" s="184">
        <v>3.4416698196493885</v>
      </c>
      <c r="D81" s="185">
        <v>-0.20457399501547879</v>
      </c>
      <c r="E81" s="184" t="s">
        <v>236</v>
      </c>
      <c r="F81" s="185" t="str">
        <f t="shared" si="15"/>
        <v>-</v>
      </c>
      <c r="G81" s="184">
        <v>2.8519527235354571</v>
      </c>
      <c r="H81" s="185" t="str">
        <f t="shared" si="15"/>
        <v>-</v>
      </c>
      <c r="I81" s="184">
        <v>2.9667500605278025</v>
      </c>
      <c r="J81" s="185">
        <f t="shared" si="15"/>
        <v>0.1147973369923454</v>
      </c>
      <c r="K81" s="184">
        <v>3.3240200593593285</v>
      </c>
      <c r="L81" s="185">
        <f t="shared" si="16"/>
        <v>0.35726999883152599</v>
      </c>
      <c r="M81" s="184">
        <v>3.6030543829153214</v>
      </c>
      <c r="N81" s="185">
        <f t="shared" si="17"/>
        <v>0.27903432355599289</v>
      </c>
      <c r="O81" s="185">
        <f>IFERROR(M81-C81,"-")</f>
        <v>0.16138456326593298</v>
      </c>
    </row>
    <row r="82" spans="1:16" x14ac:dyDescent="0.25">
      <c r="A82" s="1">
        <v>8</v>
      </c>
      <c r="B82" s="114" t="s">
        <v>85</v>
      </c>
      <c r="C82" s="184">
        <v>3.4269564837850814</v>
      </c>
      <c r="D82" s="185">
        <v>-0.40459184359823208</v>
      </c>
      <c r="E82" s="184">
        <v>3.0480277273477472</v>
      </c>
      <c r="F82" s="185">
        <f t="shared" si="15"/>
        <v>-0.37892875643733426</v>
      </c>
      <c r="G82" s="184">
        <v>3.4292054557263478</v>
      </c>
      <c r="H82" s="185">
        <f t="shared" si="15"/>
        <v>0.38117772837860064</v>
      </c>
      <c r="I82" s="184">
        <v>3.6775165319617926</v>
      </c>
      <c r="J82" s="185">
        <f t="shared" si="15"/>
        <v>0.24831107623544479</v>
      </c>
      <c r="K82" s="184">
        <v>3.551677964683237</v>
      </c>
      <c r="L82" s="185">
        <f t="shared" si="16"/>
        <v>-0.12583856727855558</v>
      </c>
      <c r="M82" s="184">
        <v>3.5742602160638799</v>
      </c>
      <c r="N82" s="185">
        <f t="shared" si="17"/>
        <v>2.2582251380642848E-2</v>
      </c>
      <c r="O82" s="185">
        <f>IFERROR(M82-C82,"-")</f>
        <v>0.14730373227879845</v>
      </c>
    </row>
    <row r="83" spans="1:16" x14ac:dyDescent="0.25">
      <c r="A83" s="1">
        <v>9</v>
      </c>
      <c r="B83" s="114" t="s">
        <v>87</v>
      </c>
      <c r="C83" s="184">
        <v>3.8531998045920859</v>
      </c>
      <c r="D83" s="185">
        <v>0.39850636997461431</v>
      </c>
      <c r="E83" s="184">
        <v>2.6368810100085041</v>
      </c>
      <c r="F83" s="185">
        <f t="shared" si="15"/>
        <v>-1.2163187945835818</v>
      </c>
      <c r="G83" s="184">
        <v>3.0147359454855196</v>
      </c>
      <c r="H83" s="185">
        <f t="shared" si="15"/>
        <v>0.37785493547701554</v>
      </c>
      <c r="I83" s="184">
        <v>3.3833937726647494</v>
      </c>
      <c r="J83" s="185">
        <f t="shared" si="15"/>
        <v>0.36865782717922979</v>
      </c>
      <c r="K83" s="184">
        <v>3.3359678313921242</v>
      </c>
      <c r="L83" s="185">
        <f t="shared" si="16"/>
        <v>-4.7425941272625227E-2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3.6045437978374437</v>
      </c>
      <c r="D84" s="185">
        <v>-0.19514095193268632</v>
      </c>
      <c r="E84" s="184">
        <v>2.3909129875696529</v>
      </c>
      <c r="F84" s="185">
        <f t="shared" si="15"/>
        <v>-1.2136308102677908</v>
      </c>
      <c r="G84" s="184">
        <v>2.6697407110398288</v>
      </c>
      <c r="H84" s="185">
        <f t="shared" si="15"/>
        <v>0.27882772347017593</v>
      </c>
      <c r="I84" s="184">
        <v>3.746944644140906</v>
      </c>
      <c r="J84" s="185">
        <f t="shared" si="15"/>
        <v>1.0772039331010772</v>
      </c>
      <c r="K84" s="184">
        <v>3.1570985259891389</v>
      </c>
      <c r="L84" s="185">
        <f t="shared" si="16"/>
        <v>-0.58984611815176713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3.528169014084507</v>
      </c>
      <c r="D85" s="185">
        <v>-1.0650773404818779</v>
      </c>
      <c r="E85" s="184">
        <v>3.1232244318181817</v>
      </c>
      <c r="F85" s="185">
        <f t="shared" si="15"/>
        <v>-0.40494458226632535</v>
      </c>
      <c r="G85" s="184">
        <v>2.8078212290502793</v>
      </c>
      <c r="H85" s="185">
        <f t="shared" si="15"/>
        <v>-0.31540320276790235</v>
      </c>
      <c r="I85" s="184">
        <v>3.9559717830211629</v>
      </c>
      <c r="J85" s="185">
        <f t="shared" si="15"/>
        <v>1.1481505539708836</v>
      </c>
      <c r="K85" s="184">
        <v>4.0530846484935434</v>
      </c>
      <c r="L85" s="185">
        <f t="shared" si="16"/>
        <v>9.7112865472380516E-2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3.5404695164681148</v>
      </c>
      <c r="D86" s="185">
        <v>-0.40079982864546349</v>
      </c>
      <c r="E86" s="184">
        <v>2.5420693575895394</v>
      </c>
      <c r="F86" s="185">
        <f t="shared" si="15"/>
        <v>-0.99840015887857536</v>
      </c>
      <c r="G86" s="184">
        <v>3.2043128654970761</v>
      </c>
      <c r="H86" s="185">
        <f t="shared" si="15"/>
        <v>0.66224350790753661</v>
      </c>
      <c r="I86" s="184">
        <v>5.4314686873189215</v>
      </c>
      <c r="J86" s="185">
        <f t="shared" si="15"/>
        <v>2.2271558218218455</v>
      </c>
      <c r="K86" s="184">
        <v>4.376825947016588</v>
      </c>
      <c r="L86" s="185">
        <f t="shared" si="16"/>
        <v>-1.0546427403023335</v>
      </c>
      <c r="M86" s="184"/>
      <c r="N86" s="185"/>
      <c r="O86" s="185"/>
    </row>
    <row r="87" spans="1:16" ht="15.75" x14ac:dyDescent="0.25">
      <c r="B87" s="117" t="s">
        <v>30</v>
      </c>
      <c r="C87" s="186">
        <v>3.6204374397481138</v>
      </c>
      <c r="D87" s="187">
        <v>2.0020429289402397E-2</v>
      </c>
      <c r="E87" s="186">
        <v>2.8833021788655882</v>
      </c>
      <c r="F87" s="187">
        <f t="shared" si="15"/>
        <v>-0.73713526088252568</v>
      </c>
      <c r="G87" s="186">
        <v>2.6991773640913901</v>
      </c>
      <c r="H87" s="187">
        <f t="shared" si="15"/>
        <v>-0.18412481477419806</v>
      </c>
      <c r="I87" s="186">
        <v>3.3010908755802837</v>
      </c>
      <c r="J87" s="187">
        <f t="shared" si="15"/>
        <v>0.6019135114888936</v>
      </c>
      <c r="K87" s="186">
        <v>3.4031098256693291</v>
      </c>
      <c r="L87" s="187">
        <f t="shared" si="16"/>
        <v>0.10201895008904538</v>
      </c>
      <c r="M87" s="186">
        <v>3.6092324805339264</v>
      </c>
      <c r="N87" s="187">
        <v>0.27718669830213161</v>
      </c>
      <c r="O87" s="187">
        <v>1.1300474021326501E-2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8.5632219213514933</v>
      </c>
      <c r="D97" s="185">
        <v>-6.0751417169775834E-2</v>
      </c>
      <c r="E97" s="184">
        <v>8.5592474598289545</v>
      </c>
      <c r="F97" s="185">
        <f t="shared" ref="F97:J99" si="18">IFERROR(E97-C97,"-")</f>
        <v>-3.9744615225387747E-3</v>
      </c>
      <c r="G97" s="184">
        <v>8.5618707372523541</v>
      </c>
      <c r="H97" s="185">
        <f t="shared" si="18"/>
        <v>2.6232774233996281E-3</v>
      </c>
      <c r="I97" s="184">
        <v>8.1534082166487156</v>
      </c>
      <c r="J97" s="185">
        <f t="shared" si="18"/>
        <v>-0.40846252060363852</v>
      </c>
      <c r="K97" s="184">
        <v>8.0675993703867839</v>
      </c>
      <c r="L97" s="185">
        <f t="shared" ref="L97:L99" si="19">IFERROR(K97-I97,"-")</f>
        <v>-8.5808846261931748E-2</v>
      </c>
      <c r="M97" s="184">
        <v>7.8156718233964888</v>
      </c>
      <c r="N97" s="185">
        <f t="shared" ref="N97:N99" si="20">IFERROR(M97-K97,"-")</f>
        <v>-0.25192754699029507</v>
      </c>
      <c r="O97" s="185">
        <f t="shared" ref="O97" si="21">IFERROR(M97-C97,"-")</f>
        <v>-0.74755009795500449</v>
      </c>
    </row>
    <row r="98" spans="2:15" x14ac:dyDescent="0.25">
      <c r="B98" s="114" t="s">
        <v>73</v>
      </c>
      <c r="C98" s="184">
        <v>7.9469775236111904</v>
      </c>
      <c r="D98" s="185">
        <v>-2.5040578877444375E-4</v>
      </c>
      <c r="E98" s="184">
        <v>7.7267862628687372</v>
      </c>
      <c r="F98" s="185">
        <f t="shared" si="18"/>
        <v>-0.22019126074245321</v>
      </c>
      <c r="G98" s="184">
        <v>7.4285973837209305</v>
      </c>
      <c r="H98" s="185">
        <f t="shared" si="18"/>
        <v>-0.29818887914780667</v>
      </c>
      <c r="I98" s="184">
        <v>7.2097933809343209</v>
      </c>
      <c r="J98" s="185">
        <f t="shared" si="18"/>
        <v>-0.21880400278660961</v>
      </c>
      <c r="K98" s="184">
        <v>7.4318477680953228</v>
      </c>
      <c r="L98" s="185">
        <f t="shared" si="19"/>
        <v>0.2220543871610019</v>
      </c>
      <c r="M98" s="184">
        <v>7.3057963716537149</v>
      </c>
      <c r="N98" s="185">
        <f t="shared" si="20"/>
        <v>-0.1260513964416079</v>
      </c>
      <c r="O98" s="185">
        <f>IFERROR(M98-C98,"-")</f>
        <v>-0.64118115195747549</v>
      </c>
    </row>
    <row r="99" spans="2:15" x14ac:dyDescent="0.25">
      <c r="B99" s="114" t="s">
        <v>75</v>
      </c>
      <c r="C99" s="184">
        <v>7.3473056787258439</v>
      </c>
      <c r="D99" s="185">
        <v>-3.0554413661896263E-2</v>
      </c>
      <c r="E99" s="184">
        <v>8.8342124542124534</v>
      </c>
      <c r="F99" s="185">
        <f t="shared" si="18"/>
        <v>1.4869067754866094</v>
      </c>
      <c r="G99" s="184">
        <v>7.5388716890264877</v>
      </c>
      <c r="H99" s="185">
        <f t="shared" si="18"/>
        <v>-1.2953407651859656</v>
      </c>
      <c r="I99" s="184">
        <v>7.7024867188327706</v>
      </c>
      <c r="J99" s="185">
        <f t="shared" si="18"/>
        <v>0.16361502980628284</v>
      </c>
      <c r="K99" s="184">
        <v>7.2751699534647134</v>
      </c>
      <c r="L99" s="185">
        <f t="shared" si="19"/>
        <v>-0.42731676536805718</v>
      </c>
      <c r="M99" s="184">
        <v>6.9647433761292241</v>
      </c>
      <c r="N99" s="185">
        <f t="shared" si="20"/>
        <v>-0.31042657733548928</v>
      </c>
      <c r="O99" s="185">
        <f t="shared" ref="O99:O102" si="22">IFERROR(M99-C99,"-")</f>
        <v>-0.38256230259661983</v>
      </c>
    </row>
    <row r="100" spans="2:15" x14ac:dyDescent="0.25">
      <c r="B100" s="114" t="s">
        <v>77</v>
      </c>
      <c r="C100" s="184">
        <v>7.1028586890544902</v>
      </c>
      <c r="D100" s="185">
        <v>-0.38090277106698167</v>
      </c>
      <c r="E100" s="184" t="s">
        <v>236</v>
      </c>
      <c r="F100" s="185" t="str">
        <f>IFERROR(E100-C100,"-")</f>
        <v>-</v>
      </c>
      <c r="G100" s="184">
        <v>7.1078660696384413</v>
      </c>
      <c r="H100" s="185" t="str">
        <f>IFERROR(G100-E100,"-")</f>
        <v>-</v>
      </c>
      <c r="I100" s="184">
        <v>7.0547524979436629</v>
      </c>
      <c r="J100" s="185">
        <f>IFERROR(I100-G100,"-")</f>
        <v>-5.3113571694778372E-2</v>
      </c>
      <c r="K100" s="184">
        <v>6.9265463745030589</v>
      </c>
      <c r="L100" s="185">
        <f>IFERROR(K100-I100,"-")</f>
        <v>-0.128206123440604</v>
      </c>
      <c r="M100" s="184">
        <v>7.0407772304324032</v>
      </c>
      <c r="N100" s="185">
        <f>IFERROR(M100-K100,"-")</f>
        <v>0.11423085592934434</v>
      </c>
      <c r="O100" s="185">
        <f t="shared" si="22"/>
        <v>-6.2081458622087027E-2</v>
      </c>
    </row>
    <row r="101" spans="2:15" x14ac:dyDescent="0.25">
      <c r="B101" s="114" t="s">
        <v>79</v>
      </c>
      <c r="C101" s="184">
        <v>7.1327507610770224</v>
      </c>
      <c r="D101" s="185">
        <v>-0.45346174684534724</v>
      </c>
      <c r="E101" s="184" t="s">
        <v>236</v>
      </c>
      <c r="F101" s="185" t="str">
        <f t="shared" ref="F101:J109" si="23">IFERROR(E101-C101,"-")</f>
        <v>-</v>
      </c>
      <c r="G101" s="184">
        <v>6.5101687140017326</v>
      </c>
      <c r="H101" s="185" t="str">
        <f t="shared" si="23"/>
        <v>-</v>
      </c>
      <c r="I101" s="184">
        <v>7.3525828303582896</v>
      </c>
      <c r="J101" s="185">
        <f t="shared" si="23"/>
        <v>0.84241411635655705</v>
      </c>
      <c r="K101" s="184">
        <v>7.2600205549845835</v>
      </c>
      <c r="L101" s="185">
        <f t="shared" ref="L101:L109" si="24">IFERROR(K101-I101,"-")</f>
        <v>-9.2562275373706093E-2</v>
      </c>
      <c r="M101" s="184">
        <v>7.0341730304230818</v>
      </c>
      <c r="N101" s="185">
        <f t="shared" ref="N101:N104" si="25">IFERROR(M101-K101,"-")</f>
        <v>-0.2258475245615017</v>
      </c>
      <c r="O101" s="185">
        <f t="shared" si="22"/>
        <v>-9.8577730653940598E-2</v>
      </c>
    </row>
    <row r="102" spans="2:15" x14ac:dyDescent="0.25">
      <c r="B102" s="114" t="s">
        <v>81</v>
      </c>
      <c r="C102" s="184">
        <v>7.6896254808233948</v>
      </c>
      <c r="D102" s="185">
        <v>0.21128061418504096</v>
      </c>
      <c r="E102" s="184" t="s">
        <v>236</v>
      </c>
      <c r="F102" s="185" t="str">
        <f t="shared" si="23"/>
        <v>-</v>
      </c>
      <c r="G102" s="184">
        <v>7.3272741487822994</v>
      </c>
      <c r="H102" s="185" t="str">
        <f t="shared" si="23"/>
        <v>-</v>
      </c>
      <c r="I102" s="184">
        <v>7.7036482984689085</v>
      </c>
      <c r="J102" s="185">
        <f t="shared" si="23"/>
        <v>0.37637414968660909</v>
      </c>
      <c r="K102" s="184">
        <v>7.3676826716096624</v>
      </c>
      <c r="L102" s="185">
        <f t="shared" si="24"/>
        <v>-0.33596562685924614</v>
      </c>
      <c r="M102" s="184">
        <v>7.1731740093705731</v>
      </c>
      <c r="N102" s="185">
        <f t="shared" si="25"/>
        <v>-0.19450866223908925</v>
      </c>
      <c r="O102" s="185">
        <f t="shared" si="22"/>
        <v>-0.51645147145282166</v>
      </c>
    </row>
    <row r="103" spans="2:15" x14ac:dyDescent="0.25">
      <c r="B103" s="114" t="s">
        <v>83</v>
      </c>
      <c r="C103" s="184">
        <v>8.2745660413038848</v>
      </c>
      <c r="D103" s="185">
        <v>5.438517052671088E-2</v>
      </c>
      <c r="E103" s="184" t="s">
        <v>236</v>
      </c>
      <c r="F103" s="185" t="str">
        <f t="shared" si="23"/>
        <v>-</v>
      </c>
      <c r="G103" s="184">
        <v>7.4283947092967928</v>
      </c>
      <c r="H103" s="185" t="str">
        <f t="shared" si="23"/>
        <v>-</v>
      </c>
      <c r="I103" s="184">
        <v>7.7900538933283778</v>
      </c>
      <c r="J103" s="185">
        <f t="shared" si="23"/>
        <v>0.36165918403158503</v>
      </c>
      <c r="K103" s="184">
        <v>7.7930875248650189</v>
      </c>
      <c r="L103" s="185">
        <f t="shared" si="24"/>
        <v>3.033631536641046E-3</v>
      </c>
      <c r="M103" s="184">
        <v>7.6859264896747144</v>
      </c>
      <c r="N103" s="185">
        <f t="shared" si="25"/>
        <v>-0.10716103519030451</v>
      </c>
      <c r="O103" s="185">
        <f>IFERROR(M103-C103,"-")</f>
        <v>-0.58863955162917048</v>
      </c>
    </row>
    <row r="104" spans="2:15" x14ac:dyDescent="0.25">
      <c r="B104" s="114" t="s">
        <v>85</v>
      </c>
      <c r="C104" s="184">
        <v>8.7320664352919284</v>
      </c>
      <c r="D104" s="185">
        <v>0.23343965207185313</v>
      </c>
      <c r="E104" s="184">
        <v>7.9838443785031323</v>
      </c>
      <c r="F104" s="185">
        <f t="shared" si="23"/>
        <v>-0.74822205678879605</v>
      </c>
      <c r="G104" s="184">
        <v>7.9277582420543498</v>
      </c>
      <c r="H104" s="185">
        <f t="shared" si="23"/>
        <v>-5.6086136448782575E-2</v>
      </c>
      <c r="I104" s="184">
        <v>8.2023683428458209</v>
      </c>
      <c r="J104" s="185">
        <f t="shared" si="23"/>
        <v>0.27461010079147119</v>
      </c>
      <c r="K104" s="184">
        <v>8.149072850048233</v>
      </c>
      <c r="L104" s="185">
        <f t="shared" si="24"/>
        <v>-5.329549279758794E-2</v>
      </c>
      <c r="M104" s="184">
        <v>7.9129991561181434</v>
      </c>
      <c r="N104" s="185">
        <f t="shared" si="25"/>
        <v>-0.23607369393008959</v>
      </c>
      <c r="O104" s="185">
        <f>IFERROR(M104-C104,"-")</f>
        <v>-0.81906727917378497</v>
      </c>
    </row>
    <row r="105" spans="2:15" x14ac:dyDescent="0.25">
      <c r="B105" s="114" t="s">
        <v>87</v>
      </c>
      <c r="C105" s="184">
        <v>8.3455041637051277</v>
      </c>
      <c r="D105" s="185">
        <v>0.21719889065154341</v>
      </c>
      <c r="E105" s="184">
        <v>7.9890478855224236</v>
      </c>
      <c r="F105" s="185">
        <f t="shared" si="23"/>
        <v>-0.35645627818270409</v>
      </c>
      <c r="G105" s="184">
        <v>8.2263032272808072</v>
      </c>
      <c r="H105" s="185">
        <f t="shared" si="23"/>
        <v>0.23725534175838359</v>
      </c>
      <c r="I105" s="184">
        <v>7.6469238669493773</v>
      </c>
      <c r="J105" s="185">
        <f t="shared" si="23"/>
        <v>-0.57937936033142989</v>
      </c>
      <c r="K105" s="184">
        <v>7.5569947036719238</v>
      </c>
      <c r="L105" s="185">
        <f t="shared" si="24"/>
        <v>-8.9929163277453483E-2</v>
      </c>
      <c r="M105" s="184"/>
      <c r="N105" s="185"/>
      <c r="O105" s="185"/>
    </row>
    <row r="106" spans="2:15" x14ac:dyDescent="0.25">
      <c r="B106" s="114" t="s">
        <v>89</v>
      </c>
      <c r="C106" s="184">
        <v>7.653292537292339</v>
      </c>
      <c r="D106" s="185">
        <v>0.17613692763520739</v>
      </c>
      <c r="E106" s="184">
        <v>6.2485410452600183</v>
      </c>
      <c r="F106" s="185">
        <f t="shared" si="23"/>
        <v>-1.4047514920323207</v>
      </c>
      <c r="G106" s="184">
        <v>7.2299927074883445</v>
      </c>
      <c r="H106" s="185">
        <f t="shared" si="23"/>
        <v>0.98145166222832625</v>
      </c>
      <c r="I106" s="184">
        <v>7.2612598510936586</v>
      </c>
      <c r="J106" s="185">
        <f t="shared" si="23"/>
        <v>3.1267143605314018E-2</v>
      </c>
      <c r="K106" s="184">
        <v>7.2050071772884268</v>
      </c>
      <c r="L106" s="185">
        <f t="shared" si="24"/>
        <v>-5.6252673805231801E-2</v>
      </c>
      <c r="M106" s="184"/>
      <c r="N106" s="185"/>
      <c r="O106" s="185"/>
    </row>
    <row r="107" spans="2:15" x14ac:dyDescent="0.25">
      <c r="B107" s="114" t="s">
        <v>91</v>
      </c>
      <c r="C107" s="184">
        <v>7.7842391650225924</v>
      </c>
      <c r="D107" s="185">
        <v>0.20589778777897205</v>
      </c>
      <c r="E107" s="184">
        <v>7.793066875069778</v>
      </c>
      <c r="F107" s="185">
        <f t="shared" si="23"/>
        <v>8.8277100471856329E-3</v>
      </c>
      <c r="G107" s="184">
        <v>7.8109913679436014</v>
      </c>
      <c r="H107" s="185">
        <f t="shared" si="23"/>
        <v>1.7924492873823361E-2</v>
      </c>
      <c r="I107" s="184">
        <v>7.4824879494096317</v>
      </c>
      <c r="J107" s="185">
        <f t="shared" si="23"/>
        <v>-0.32850341853396969</v>
      </c>
      <c r="K107" s="184">
        <v>7.5707263977217494</v>
      </c>
      <c r="L107" s="185">
        <f t="shared" si="24"/>
        <v>8.823844831211769E-2</v>
      </c>
      <c r="M107" s="184"/>
      <c r="N107" s="185"/>
      <c r="O107" s="185"/>
    </row>
    <row r="108" spans="2:15" x14ac:dyDescent="0.25">
      <c r="B108" s="114" t="s">
        <v>93</v>
      </c>
      <c r="C108" s="184">
        <v>7.9112218831768804</v>
      </c>
      <c r="D108" s="185">
        <v>0.52793658058322013</v>
      </c>
      <c r="E108" s="184">
        <v>8.1032898705396494</v>
      </c>
      <c r="F108" s="185">
        <f t="shared" si="23"/>
        <v>0.19206798736276909</v>
      </c>
      <c r="G108" s="184">
        <v>7.6921547469176508</v>
      </c>
      <c r="H108" s="185">
        <f t="shared" si="23"/>
        <v>-0.41113512362199867</v>
      </c>
      <c r="I108" s="184">
        <v>7.3686150530927028</v>
      </c>
      <c r="J108" s="185">
        <f t="shared" si="23"/>
        <v>-0.32353969382494796</v>
      </c>
      <c r="K108" s="184">
        <v>7.3192962330594389</v>
      </c>
      <c r="L108" s="185">
        <f t="shared" si="24"/>
        <v>-4.9318820033263933E-2</v>
      </c>
      <c r="M108" s="184"/>
      <c r="N108" s="185"/>
      <c r="O108" s="185"/>
    </row>
    <row r="109" spans="2:15" ht="15.75" x14ac:dyDescent="0.25">
      <c r="B109" s="117" t="s">
        <v>30</v>
      </c>
      <c r="C109" s="186">
        <v>7.8535728388390673</v>
      </c>
      <c r="D109" s="187">
        <v>5.2399575296645295E-2</v>
      </c>
      <c r="E109" s="186">
        <v>8.0718368101277527</v>
      </c>
      <c r="F109" s="187">
        <f t="shared" si="23"/>
        <v>0.21826397128868535</v>
      </c>
      <c r="G109" s="186">
        <v>7.6367448035474954</v>
      </c>
      <c r="H109" s="187">
        <f t="shared" si="23"/>
        <v>-0.43509200658025726</v>
      </c>
      <c r="I109" s="186">
        <v>7.5544930092828881</v>
      </c>
      <c r="J109" s="187">
        <f t="shared" si="23"/>
        <v>-8.225179426460727E-2</v>
      </c>
      <c r="K109" s="186">
        <v>7.4836684594743437</v>
      </c>
      <c r="L109" s="187">
        <f t="shared" si="24"/>
        <v>-7.0824549808544468E-2</v>
      </c>
      <c r="M109" s="186">
        <v>7.3608167123068027</v>
      </c>
      <c r="N109" s="187">
        <v>-0.16448863995932683</v>
      </c>
      <c r="O109" s="187">
        <v>-0.46709250475787201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8.0359141460650285</v>
      </c>
      <c r="D119" s="185">
        <v>-2.7007903975956538E-2</v>
      </c>
      <c r="E119" s="184">
        <v>8.1094278136971099</v>
      </c>
      <c r="F119" s="185">
        <f t="shared" ref="F119:J121" si="26">IFERROR(E119-C119,"-")</f>
        <v>7.3513667632081336E-2</v>
      </c>
      <c r="G119" s="184">
        <v>12.054758800521512</v>
      </c>
      <c r="H119" s="185">
        <f t="shared" si="26"/>
        <v>3.945330986824402</v>
      </c>
      <c r="I119" s="184">
        <v>8.2030497363545667</v>
      </c>
      <c r="J119" s="185">
        <f t="shared" si="26"/>
        <v>-3.8517090641669451</v>
      </c>
      <c r="K119" s="184">
        <v>8.0062304758288612</v>
      </c>
      <c r="L119" s="185">
        <f t="shared" ref="L119:L121" si="27">IFERROR(K119-I119,"-")</f>
        <v>-0.19681926052570553</v>
      </c>
      <c r="M119" s="184">
        <v>7.60976597659766</v>
      </c>
      <c r="N119" s="185">
        <f t="shared" ref="N119:N121" si="28">IFERROR(M119-K119,"-")</f>
        <v>-0.3964644992312012</v>
      </c>
      <c r="O119" s="185">
        <f t="shared" ref="O119" si="29">IFERROR(M119-C119,"-")</f>
        <v>-0.42614816946736855</v>
      </c>
    </row>
    <row r="120" spans="1:16" x14ac:dyDescent="0.25">
      <c r="B120" s="114" t="s">
        <v>73</v>
      </c>
      <c r="C120" s="184">
        <v>7.2901177976509661</v>
      </c>
      <c r="D120" s="185">
        <v>1.6007971587765901E-2</v>
      </c>
      <c r="E120" s="184">
        <v>7.3333075375328898</v>
      </c>
      <c r="F120" s="185">
        <f t="shared" si="26"/>
        <v>4.318973988192365E-2</v>
      </c>
      <c r="G120" s="184">
        <v>8.64642082429501</v>
      </c>
      <c r="H120" s="185">
        <f t="shared" si="26"/>
        <v>1.3131132867621202</v>
      </c>
      <c r="I120" s="184">
        <v>6.9861841631241441</v>
      </c>
      <c r="J120" s="185">
        <f t="shared" si="26"/>
        <v>-1.6602366611708659</v>
      </c>
      <c r="K120" s="184">
        <v>7.1194102195259239</v>
      </c>
      <c r="L120" s="185">
        <f t="shared" si="27"/>
        <v>0.13322605640177976</v>
      </c>
      <c r="M120" s="184">
        <v>6.9493537721671172</v>
      </c>
      <c r="N120" s="185">
        <f t="shared" si="28"/>
        <v>-0.17005644735880665</v>
      </c>
      <c r="O120" s="185">
        <f>IFERROR(M120-C120,"-")</f>
        <v>-0.34076402548384888</v>
      </c>
    </row>
    <row r="121" spans="1:16" x14ac:dyDescent="0.25">
      <c r="B121" s="114" t="s">
        <v>75</v>
      </c>
      <c r="C121" s="184">
        <v>6.8306156126758593</v>
      </c>
      <c r="D121" s="185">
        <v>8.03411889656509E-2</v>
      </c>
      <c r="E121" s="184">
        <v>9.0768788343558278</v>
      </c>
      <c r="F121" s="185">
        <f t="shared" si="26"/>
        <v>2.2462632216799685</v>
      </c>
      <c r="G121" s="184">
        <v>7.5804020100502516</v>
      </c>
      <c r="H121" s="185">
        <f t="shared" si="26"/>
        <v>-1.4964768243055762</v>
      </c>
      <c r="I121" s="184">
        <v>7.3017321517104614</v>
      </c>
      <c r="J121" s="185">
        <f t="shared" si="26"/>
        <v>-0.27866985833979019</v>
      </c>
      <c r="K121" s="184">
        <v>6.7985230374056833</v>
      </c>
      <c r="L121" s="185">
        <f t="shared" si="27"/>
        <v>-0.5032091143047781</v>
      </c>
      <c r="M121" s="184">
        <v>6.6206231286721868</v>
      </c>
      <c r="N121" s="185">
        <f t="shared" si="28"/>
        <v>-0.17789990873349648</v>
      </c>
      <c r="O121" s="185">
        <f t="shared" ref="O121:O124" si="30">IFERROR(M121-C121,"-")</f>
        <v>-0.20999248400367243</v>
      </c>
    </row>
    <row r="122" spans="1:16" x14ac:dyDescent="0.25">
      <c r="B122" s="114" t="s">
        <v>77</v>
      </c>
      <c r="C122" s="184">
        <v>6.6399599112320136</v>
      </c>
      <c r="D122" s="185">
        <v>-0.57382080175852135</v>
      </c>
      <c r="E122" s="184" t="s">
        <v>236</v>
      </c>
      <c r="F122" s="185" t="str">
        <f>IFERROR(E122-C122,"-")</f>
        <v>-</v>
      </c>
      <c r="G122" s="184">
        <v>6.3611556982343496</v>
      </c>
      <c r="H122" s="185" t="str">
        <f>IFERROR(G122-E122,"-")</f>
        <v>-</v>
      </c>
      <c r="I122" s="184">
        <v>7.0961008326938924</v>
      </c>
      <c r="J122" s="185">
        <f>IFERROR(I122-G122,"-")</f>
        <v>0.73494513445954279</v>
      </c>
      <c r="K122" s="184">
        <v>7.0240699001029583</v>
      </c>
      <c r="L122" s="185">
        <f>IFERROR(K122-I122,"-")</f>
        <v>-7.2030932590934071E-2</v>
      </c>
      <c r="M122" s="184">
        <v>6.9147633956066512</v>
      </c>
      <c r="N122" s="185">
        <f>IFERROR(M122-K122,"-")</f>
        <v>-0.10930650449630708</v>
      </c>
      <c r="O122" s="185">
        <f t="shared" si="30"/>
        <v>0.27480348437463764</v>
      </c>
    </row>
    <row r="123" spans="1:16" x14ac:dyDescent="0.25">
      <c r="B123" s="114" t="s">
        <v>79</v>
      </c>
      <c r="C123" s="184">
        <v>6.5804207025323844</v>
      </c>
      <c r="D123" s="185">
        <v>-0.29287663760333338</v>
      </c>
      <c r="E123" s="184" t="s">
        <v>236</v>
      </c>
      <c r="F123" s="185" t="str">
        <f t="shared" ref="F123:J131" si="31">IFERROR(E123-C123,"-")</f>
        <v>-</v>
      </c>
      <c r="G123" s="184">
        <v>5.8285302593659942</v>
      </c>
      <c r="H123" s="185" t="str">
        <f t="shared" si="31"/>
        <v>-</v>
      </c>
      <c r="I123" s="184">
        <v>7.1311349023943214</v>
      </c>
      <c r="J123" s="185">
        <f t="shared" si="31"/>
        <v>1.3026046430283271</v>
      </c>
      <c r="K123" s="184">
        <v>7.0512052100360654</v>
      </c>
      <c r="L123" s="185">
        <f t="shared" ref="L123:L131" si="32">IFERROR(K123-I123,"-")</f>
        <v>-7.9929692358255977E-2</v>
      </c>
      <c r="M123" s="184">
        <v>6.8214660908135869</v>
      </c>
      <c r="N123" s="185">
        <f t="shared" ref="N123:N126" si="33">IFERROR(M123-K123,"-")</f>
        <v>-0.22973911922247847</v>
      </c>
      <c r="O123" s="185">
        <f t="shared" si="30"/>
        <v>0.24104538828120248</v>
      </c>
    </row>
    <row r="124" spans="1:16" x14ac:dyDescent="0.25">
      <c r="B124" s="114" t="s">
        <v>81</v>
      </c>
      <c r="C124" s="184">
        <v>7.2377557300031521</v>
      </c>
      <c r="D124" s="185">
        <v>0.35671536170901774</v>
      </c>
      <c r="E124" s="184" t="s">
        <v>236</v>
      </c>
      <c r="F124" s="185" t="str">
        <f t="shared" si="31"/>
        <v>-</v>
      </c>
      <c r="G124" s="184">
        <v>7.1674979218620116</v>
      </c>
      <c r="H124" s="185" t="str">
        <f t="shared" si="31"/>
        <v>-</v>
      </c>
      <c r="I124" s="184">
        <v>7.7562293471465571</v>
      </c>
      <c r="J124" s="185">
        <f t="shared" si="31"/>
        <v>0.58873142528454547</v>
      </c>
      <c r="K124" s="184">
        <v>7.2739933668445875</v>
      </c>
      <c r="L124" s="185">
        <f t="shared" si="32"/>
        <v>-0.48223598030196957</v>
      </c>
      <c r="M124" s="184">
        <v>7.0249498911746988</v>
      </c>
      <c r="N124" s="185">
        <f t="shared" si="33"/>
        <v>-0.24904347566988871</v>
      </c>
      <c r="O124" s="185">
        <f t="shared" si="30"/>
        <v>-0.21280583882845328</v>
      </c>
    </row>
    <row r="125" spans="1:16" x14ac:dyDescent="0.25">
      <c r="B125" s="114" t="s">
        <v>83</v>
      </c>
      <c r="C125" s="184">
        <v>7.7851252725032385</v>
      </c>
      <c r="D125" s="185">
        <v>0.15423803467086561</v>
      </c>
      <c r="E125" s="184" t="s">
        <v>236</v>
      </c>
      <c r="F125" s="185" t="str">
        <f t="shared" si="31"/>
        <v>-</v>
      </c>
      <c r="G125" s="184">
        <v>6.4390243902439028</v>
      </c>
      <c r="H125" s="185" t="str">
        <f t="shared" si="31"/>
        <v>-</v>
      </c>
      <c r="I125" s="184">
        <v>7.6928992706323465</v>
      </c>
      <c r="J125" s="185">
        <f t="shared" si="31"/>
        <v>1.2538748803884436</v>
      </c>
      <c r="K125" s="184">
        <v>7.7014004712360684</v>
      </c>
      <c r="L125" s="185">
        <f t="shared" si="32"/>
        <v>8.5012006037219479E-3</v>
      </c>
      <c r="M125" s="184">
        <v>7.667114060285245</v>
      </c>
      <c r="N125" s="185">
        <f t="shared" si="33"/>
        <v>-3.4286410950823409E-2</v>
      </c>
      <c r="O125" s="185">
        <f>IFERROR(M125-C125,"-")</f>
        <v>-0.11801121221799349</v>
      </c>
    </row>
    <row r="126" spans="1:16" x14ac:dyDescent="0.25">
      <c r="B126" s="114" t="s">
        <v>85</v>
      </c>
      <c r="C126" s="184">
        <v>8.528122835000886</v>
      </c>
      <c r="D126" s="185">
        <v>0.42251655671073074</v>
      </c>
      <c r="E126" s="184">
        <v>9.3448466427189825</v>
      </c>
      <c r="F126" s="185">
        <f t="shared" si="31"/>
        <v>0.8167238077180965</v>
      </c>
      <c r="G126" s="184">
        <v>7.6581415858253825</v>
      </c>
      <c r="H126" s="185">
        <f t="shared" si="31"/>
        <v>-1.6867050568936</v>
      </c>
      <c r="I126" s="184">
        <v>8.2025186541288733</v>
      </c>
      <c r="J126" s="185">
        <f t="shared" si="31"/>
        <v>0.54437706830349075</v>
      </c>
      <c r="K126" s="184">
        <v>7.9181916454327848</v>
      </c>
      <c r="L126" s="185">
        <f t="shared" si="32"/>
        <v>-0.28432700869608851</v>
      </c>
      <c r="M126" s="184">
        <v>7.9517282982445554</v>
      </c>
      <c r="N126" s="185">
        <f t="shared" si="33"/>
        <v>3.3536652811770651E-2</v>
      </c>
      <c r="O126" s="185">
        <f>IFERROR(M126-C126,"-")</f>
        <v>-0.57639453675633057</v>
      </c>
    </row>
    <row r="127" spans="1:16" x14ac:dyDescent="0.25">
      <c r="B127" s="114" t="s">
        <v>87</v>
      </c>
      <c r="C127" s="184">
        <v>8.2953926349419884</v>
      </c>
      <c r="D127" s="185">
        <v>0.48839299124037172</v>
      </c>
      <c r="E127" s="184">
        <v>8.2342462111140655</v>
      </c>
      <c r="F127" s="185">
        <f t="shared" si="31"/>
        <v>-6.1146423827922902E-2</v>
      </c>
      <c r="G127" s="184">
        <v>8.373772169167804</v>
      </c>
      <c r="H127" s="185">
        <f t="shared" si="31"/>
        <v>0.13952595805373846</v>
      </c>
      <c r="I127" s="184">
        <v>7.5888613861386141</v>
      </c>
      <c r="J127" s="185">
        <f t="shared" si="31"/>
        <v>-0.78491078302918993</v>
      </c>
      <c r="K127" s="184">
        <v>7.4400005001000196</v>
      </c>
      <c r="L127" s="185">
        <f t="shared" si="32"/>
        <v>-0.14886088603859449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7.5821463868379748</v>
      </c>
      <c r="D128" s="185">
        <v>0.32090476695461501</v>
      </c>
      <c r="E128" s="184">
        <v>5.7621429724060027</v>
      </c>
      <c r="F128" s="185">
        <f t="shared" si="31"/>
        <v>-1.8200034144319721</v>
      </c>
      <c r="G128" s="184">
        <v>7.2825462164617756</v>
      </c>
      <c r="H128" s="185">
        <f t="shared" si="31"/>
        <v>1.5204032440557729</v>
      </c>
      <c r="I128" s="184">
        <v>7.422018229673137</v>
      </c>
      <c r="J128" s="185">
        <f t="shared" si="31"/>
        <v>0.13947201321136138</v>
      </c>
      <c r="K128" s="184">
        <v>7.1552670816273398</v>
      </c>
      <c r="L128" s="185">
        <f t="shared" si="32"/>
        <v>-0.26675114804579714</v>
      </c>
      <c r="M128" s="184"/>
      <c r="N128" s="185"/>
      <c r="O128" s="185"/>
    </row>
    <row r="129" spans="2:16" x14ac:dyDescent="0.25">
      <c r="B129" s="114" t="s">
        <v>91</v>
      </c>
      <c r="C129" s="184">
        <v>7.4172848397551316</v>
      </c>
      <c r="D129" s="185">
        <v>0.81614299673343371</v>
      </c>
      <c r="E129" s="184">
        <v>8.0004764173415914</v>
      </c>
      <c r="F129" s="185">
        <f t="shared" si="31"/>
        <v>0.58319157758645979</v>
      </c>
      <c r="G129" s="184">
        <v>7.3904339068056153</v>
      </c>
      <c r="H129" s="185">
        <f t="shared" si="31"/>
        <v>-0.61004251053597613</v>
      </c>
      <c r="I129" s="184">
        <v>7.0712416123352213</v>
      </c>
      <c r="J129" s="185">
        <f t="shared" si="31"/>
        <v>-0.31919229447039399</v>
      </c>
      <c r="K129" s="184">
        <v>7.1426627194028596</v>
      </c>
      <c r="L129" s="185">
        <f t="shared" si="32"/>
        <v>7.1421107067638268E-2</v>
      </c>
      <c r="M129" s="184"/>
      <c r="N129" s="185"/>
      <c r="O129" s="185"/>
    </row>
    <row r="130" spans="2:16" x14ac:dyDescent="0.25">
      <c r="B130" s="114" t="s">
        <v>93</v>
      </c>
      <c r="C130" s="184">
        <v>7.6424330798875113</v>
      </c>
      <c r="D130" s="185">
        <v>0.77276132617089477</v>
      </c>
      <c r="E130" s="184">
        <v>8.4893005745987722</v>
      </c>
      <c r="F130" s="185">
        <f t="shared" si="31"/>
        <v>0.84686749471126088</v>
      </c>
      <c r="G130" s="184">
        <v>7.7567766969067655</v>
      </c>
      <c r="H130" s="185">
        <f t="shared" si="31"/>
        <v>-0.73252387769200666</v>
      </c>
      <c r="I130" s="184">
        <v>7.1701048310241182</v>
      </c>
      <c r="J130" s="185">
        <f t="shared" si="31"/>
        <v>-0.5866718658826473</v>
      </c>
      <c r="K130" s="184">
        <v>7.1397235869671114</v>
      </c>
      <c r="L130" s="185">
        <f t="shared" si="32"/>
        <v>-3.0381244057006818E-2</v>
      </c>
      <c r="M130" s="184"/>
      <c r="N130" s="185"/>
      <c r="O130" s="185"/>
    </row>
    <row r="131" spans="2:16" ht="15.75" x14ac:dyDescent="0.25">
      <c r="B131" s="117" t="s">
        <v>30</v>
      </c>
      <c r="C131" s="186">
        <v>7.4579062136183758</v>
      </c>
      <c r="D131" s="187">
        <v>0.1901045837961659</v>
      </c>
      <c r="E131" s="186">
        <v>7.899505994080446</v>
      </c>
      <c r="F131" s="187">
        <f t="shared" si="31"/>
        <v>0.44159978046207016</v>
      </c>
      <c r="G131" s="186">
        <v>7.5633470151940667</v>
      </c>
      <c r="H131" s="187">
        <f t="shared" si="31"/>
        <v>-0.33615897888637924</v>
      </c>
      <c r="I131" s="186">
        <v>7.4516197361923346</v>
      </c>
      <c r="J131" s="187">
        <f t="shared" si="31"/>
        <v>-0.11172727900173207</v>
      </c>
      <c r="K131" s="186">
        <v>7.3061869308427632</v>
      </c>
      <c r="L131" s="187">
        <f t="shared" si="32"/>
        <v>-0.14543280534957148</v>
      </c>
      <c r="M131" s="186">
        <v>7.1920078381069938</v>
      </c>
      <c r="N131" s="187">
        <v>-0.15873455696557937</v>
      </c>
      <c r="O131" s="187">
        <v>-0.13662552971083475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9.7992331384750777</v>
      </c>
      <c r="D141" s="185">
        <v>7.253149998016184E-2</v>
      </c>
      <c r="E141" s="184">
        <v>9.9186997103315093</v>
      </c>
      <c r="F141" s="185">
        <f t="shared" ref="F141:J143" si="34">IFERROR(E141-C141,"-")</f>
        <v>0.11946657185643161</v>
      </c>
      <c r="G141" s="184">
        <v>8.7446651949963208</v>
      </c>
      <c r="H141" s="185">
        <f t="shared" si="34"/>
        <v>-1.1740345153351885</v>
      </c>
      <c r="I141" s="184">
        <v>9.1495250740475953</v>
      </c>
      <c r="J141" s="185">
        <f t="shared" si="34"/>
        <v>0.40485987905127452</v>
      </c>
      <c r="K141" s="184">
        <v>8.8933895716675142</v>
      </c>
      <c r="L141" s="185">
        <f t="shared" ref="L141:L143" si="35">IFERROR(K141-I141,"-")</f>
        <v>-0.25613550238008109</v>
      </c>
      <c r="M141" s="184">
        <v>8.500168520390968</v>
      </c>
      <c r="N141" s="185">
        <f t="shared" ref="N141:N143" si="36">IFERROR(M141-K141,"-")</f>
        <v>-0.39322105127654616</v>
      </c>
      <c r="O141" s="185">
        <f t="shared" ref="O141" si="37">IFERROR(M141-C141,"-")</f>
        <v>-1.2990646180841097</v>
      </c>
    </row>
    <row r="142" spans="2:16" x14ac:dyDescent="0.25">
      <c r="B142" s="114" t="s">
        <v>73</v>
      </c>
      <c r="C142" s="184">
        <v>9.3406831247886366</v>
      </c>
      <c r="D142" s="185">
        <v>-5.5968891757382622E-2</v>
      </c>
      <c r="E142" s="184">
        <v>9.1612776541432126</v>
      </c>
      <c r="F142" s="185">
        <f t="shared" si="34"/>
        <v>-0.179405470645424</v>
      </c>
      <c r="G142" s="184">
        <v>7.4429400386847195</v>
      </c>
      <c r="H142" s="185">
        <f t="shared" si="34"/>
        <v>-1.7183376154584931</v>
      </c>
      <c r="I142" s="184">
        <v>8.0757748704890684</v>
      </c>
      <c r="J142" s="185">
        <f t="shared" si="34"/>
        <v>0.63283483180434885</v>
      </c>
      <c r="K142" s="184">
        <v>8.2758501758984622</v>
      </c>
      <c r="L142" s="185">
        <f t="shared" si="35"/>
        <v>0.20007530540939378</v>
      </c>
      <c r="M142" s="184">
        <v>8.0699797821691774</v>
      </c>
      <c r="N142" s="185">
        <f t="shared" si="36"/>
        <v>-0.20587039372928473</v>
      </c>
      <c r="O142" s="185">
        <f>IFERROR(M142-C142,"-")</f>
        <v>-1.2707033426194592</v>
      </c>
    </row>
    <row r="143" spans="2:16" x14ac:dyDescent="0.25">
      <c r="B143" s="114" t="s">
        <v>75</v>
      </c>
      <c r="C143" s="184">
        <v>8.4610894941634243</v>
      </c>
      <c r="D143" s="185">
        <v>0.39943566155987043</v>
      </c>
      <c r="E143" s="184">
        <v>7.9034090909090908</v>
      </c>
      <c r="F143" s="185">
        <f t="shared" si="34"/>
        <v>-0.55768040325433343</v>
      </c>
      <c r="G143" s="184">
        <v>6.9755899104963381</v>
      </c>
      <c r="H143" s="185">
        <f t="shared" si="34"/>
        <v>-0.92781918041275269</v>
      </c>
      <c r="I143" s="184">
        <v>8.5303169801394194</v>
      </c>
      <c r="J143" s="185">
        <f t="shared" si="34"/>
        <v>1.5547270696430813</v>
      </c>
      <c r="K143" s="184">
        <v>7.9383984792681481</v>
      </c>
      <c r="L143" s="185">
        <f t="shared" si="35"/>
        <v>-0.59191850087127129</v>
      </c>
      <c r="M143" s="184">
        <v>7.5169631774927597</v>
      </c>
      <c r="N143" s="185">
        <f t="shared" si="36"/>
        <v>-0.42143530177538846</v>
      </c>
      <c r="O143" s="185">
        <f t="shared" ref="O143:O146" si="38">IFERROR(M143-C143,"-")</f>
        <v>-0.9441263166706646</v>
      </c>
    </row>
    <row r="144" spans="2:16" x14ac:dyDescent="0.25">
      <c r="B144" s="114" t="s">
        <v>77</v>
      </c>
      <c r="C144" s="184">
        <v>8.2523982999392835</v>
      </c>
      <c r="D144" s="185">
        <v>-0.47857946430074172</v>
      </c>
      <c r="E144" s="184" t="s">
        <v>236</v>
      </c>
      <c r="F144" s="185" t="str">
        <f>IFERROR(E144-C144,"-")</f>
        <v>-</v>
      </c>
      <c r="G144" s="184">
        <v>9.1342925659472414</v>
      </c>
      <c r="H144" s="185" t="str">
        <f>IFERROR(G144-E144,"-")</f>
        <v>-</v>
      </c>
      <c r="I144" s="184">
        <v>7.6792181316704644</v>
      </c>
      <c r="J144" s="185">
        <f>IFERROR(I144-G144,"-")</f>
        <v>-1.455074434276777</v>
      </c>
      <c r="K144" s="184">
        <v>7.1516565286718246</v>
      </c>
      <c r="L144" s="185">
        <f>IFERROR(K144-I144,"-")</f>
        <v>-0.52756160299863986</v>
      </c>
      <c r="M144" s="184">
        <v>7.532258064516129</v>
      </c>
      <c r="N144" s="185">
        <f>IFERROR(M144-K144,"-")</f>
        <v>0.38060153584430445</v>
      </c>
      <c r="O144" s="185">
        <f t="shared" si="38"/>
        <v>-0.72014023542315453</v>
      </c>
    </row>
    <row r="145" spans="1:16" x14ac:dyDescent="0.25">
      <c r="B145" s="114" t="s">
        <v>79</v>
      </c>
      <c r="C145" s="184">
        <v>8.1196450608215311</v>
      </c>
      <c r="D145" s="185">
        <v>-0.28589650089131524</v>
      </c>
      <c r="E145" s="184" t="s">
        <v>236</v>
      </c>
      <c r="F145" s="185" t="str">
        <f t="shared" ref="F145:J153" si="39">IFERROR(E145-C145,"-")</f>
        <v>-</v>
      </c>
      <c r="G145" s="184">
        <v>6.7332902809170161</v>
      </c>
      <c r="H145" s="185" t="str">
        <f t="shared" si="39"/>
        <v>-</v>
      </c>
      <c r="I145" s="184">
        <v>8.5769349845201237</v>
      </c>
      <c r="J145" s="185">
        <f t="shared" si="39"/>
        <v>1.8436447036031076</v>
      </c>
      <c r="K145" s="184">
        <v>8.2689469202384327</v>
      </c>
      <c r="L145" s="185">
        <f t="shared" ref="L145:L153" si="40">IFERROR(K145-I145,"-")</f>
        <v>-0.30798806428169101</v>
      </c>
      <c r="M145" s="184">
        <v>8.1437805228382647</v>
      </c>
      <c r="N145" s="185">
        <f t="shared" ref="N145:N148" si="41">IFERROR(M145-K145,"-")</f>
        <v>-0.12516639740016799</v>
      </c>
      <c r="O145" s="185">
        <f t="shared" si="38"/>
        <v>2.4135462016733555E-2</v>
      </c>
    </row>
    <row r="146" spans="1:16" x14ac:dyDescent="0.25">
      <c r="B146" s="114" t="s">
        <v>81</v>
      </c>
      <c r="C146" s="184">
        <v>8.6953323903818962</v>
      </c>
      <c r="D146" s="185">
        <v>6.9684584987925291E-2</v>
      </c>
      <c r="E146" s="184" t="s">
        <v>236</v>
      </c>
      <c r="F146" s="185" t="str">
        <f t="shared" si="39"/>
        <v>-</v>
      </c>
      <c r="G146" s="184">
        <v>7.7101420284056807</v>
      </c>
      <c r="H146" s="185" t="str">
        <f t="shared" si="39"/>
        <v>-</v>
      </c>
      <c r="I146" s="184">
        <v>8.1869452410214389</v>
      </c>
      <c r="J146" s="185">
        <f t="shared" si="39"/>
        <v>0.4768032126157582</v>
      </c>
      <c r="K146" s="184">
        <v>8.4836212457888323</v>
      </c>
      <c r="L146" s="185">
        <f t="shared" si="40"/>
        <v>0.29667600476739331</v>
      </c>
      <c r="M146" s="184">
        <v>7.7936310679611651</v>
      </c>
      <c r="N146" s="185">
        <f t="shared" si="41"/>
        <v>-0.68999017782766714</v>
      </c>
      <c r="O146" s="185">
        <f t="shared" si="38"/>
        <v>-0.90170132242073109</v>
      </c>
    </row>
    <row r="147" spans="1:16" x14ac:dyDescent="0.25">
      <c r="B147" s="114" t="s">
        <v>83</v>
      </c>
      <c r="C147" s="184">
        <v>9.4308919422449922</v>
      </c>
      <c r="D147" s="185">
        <v>-0.13942510639736128</v>
      </c>
      <c r="E147" s="184" t="s">
        <v>236</v>
      </c>
      <c r="F147" s="185" t="str">
        <f t="shared" si="39"/>
        <v>-</v>
      </c>
      <c r="G147" s="184">
        <v>7.9656791907514455</v>
      </c>
      <c r="H147" s="185" t="str">
        <f t="shared" si="39"/>
        <v>-</v>
      </c>
      <c r="I147" s="184">
        <v>8.7215548243936034</v>
      </c>
      <c r="J147" s="185">
        <f t="shared" si="39"/>
        <v>0.75587563364215793</v>
      </c>
      <c r="K147" s="184">
        <v>8.5319226559649763</v>
      </c>
      <c r="L147" s="185">
        <f t="shared" si="40"/>
        <v>-0.18963216842862707</v>
      </c>
      <c r="M147" s="184">
        <v>7.9531952531878822</v>
      </c>
      <c r="N147" s="185">
        <f t="shared" si="41"/>
        <v>-0.57872740277709411</v>
      </c>
      <c r="O147" s="185">
        <f>IFERROR(M147-C147,"-")</f>
        <v>-1.4776966890571099</v>
      </c>
    </row>
    <row r="148" spans="1:16" x14ac:dyDescent="0.25">
      <c r="B148" s="114" t="s">
        <v>85</v>
      </c>
      <c r="C148" s="184">
        <v>9.2146074839329692</v>
      </c>
      <c r="D148" s="185">
        <v>0.34214069570686867</v>
      </c>
      <c r="E148" s="184">
        <v>8.5646190666134814</v>
      </c>
      <c r="F148" s="185">
        <f t="shared" si="39"/>
        <v>-0.64998841731948787</v>
      </c>
      <c r="G148" s="184">
        <v>8.2646411272567146</v>
      </c>
      <c r="H148" s="185">
        <f t="shared" si="39"/>
        <v>-0.29997793935676675</v>
      </c>
      <c r="I148" s="184">
        <v>8.5599384529304796</v>
      </c>
      <c r="J148" s="185">
        <f t="shared" si="39"/>
        <v>0.29529732567376499</v>
      </c>
      <c r="K148" s="184">
        <v>8.2914852615801866</v>
      </c>
      <c r="L148" s="185">
        <f t="shared" si="40"/>
        <v>-0.268453191350293</v>
      </c>
      <c r="M148" s="184">
        <v>7.9603726362625142</v>
      </c>
      <c r="N148" s="185">
        <f t="shared" si="41"/>
        <v>-0.33111262531767238</v>
      </c>
      <c r="O148" s="185">
        <f>IFERROR(M148-C148,"-")</f>
        <v>-1.254234847670455</v>
      </c>
    </row>
    <row r="149" spans="1:16" x14ac:dyDescent="0.25">
      <c r="B149" s="114" t="s">
        <v>87</v>
      </c>
      <c r="C149" s="184">
        <v>9.3278149653358842</v>
      </c>
      <c r="D149" s="185">
        <v>0.17612811187640531</v>
      </c>
      <c r="E149" s="184">
        <v>16.48526863084922</v>
      </c>
      <c r="F149" s="185">
        <f t="shared" si="39"/>
        <v>7.1574536655133354</v>
      </c>
      <c r="G149" s="184">
        <v>8.7193759750390019</v>
      </c>
      <c r="H149" s="185">
        <f t="shared" si="39"/>
        <v>-7.7658926558102177</v>
      </c>
      <c r="I149" s="184">
        <v>8.7860075927791126</v>
      </c>
      <c r="J149" s="185">
        <f t="shared" si="39"/>
        <v>6.6631617740110727E-2</v>
      </c>
      <c r="K149" s="184">
        <v>8.3840673575129525</v>
      </c>
      <c r="L149" s="185">
        <f t="shared" si="40"/>
        <v>-0.40194023526616007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8.9691956327985736</v>
      </c>
      <c r="D150" s="185">
        <v>0.2404268300447665</v>
      </c>
      <c r="E150" s="184">
        <v>4.7581018518518521</v>
      </c>
      <c r="F150" s="185">
        <f t="shared" si="39"/>
        <v>-4.2110937809467215</v>
      </c>
      <c r="G150" s="184">
        <v>7.7491429504271645</v>
      </c>
      <c r="H150" s="185">
        <f t="shared" si="39"/>
        <v>2.9910410985753124</v>
      </c>
      <c r="I150" s="184">
        <v>7.9050098879367168</v>
      </c>
      <c r="J150" s="185">
        <f t="shared" si="39"/>
        <v>0.15586693750955227</v>
      </c>
      <c r="K150" s="184">
        <v>7.8560346382825186</v>
      </c>
      <c r="L150" s="185">
        <f t="shared" si="40"/>
        <v>-4.8975249654198194E-2</v>
      </c>
      <c r="M150" s="184"/>
      <c r="N150" s="185"/>
      <c r="O150" s="185"/>
    </row>
    <row r="151" spans="1:16" x14ac:dyDescent="0.25">
      <c r="B151" s="114" t="s">
        <v>91</v>
      </c>
      <c r="C151" s="184">
        <v>8.8137631252116968</v>
      </c>
      <c r="D151" s="185">
        <v>9.0038648213754513E-2</v>
      </c>
      <c r="E151" s="184">
        <v>7.6417066968070078</v>
      </c>
      <c r="F151" s="185">
        <f t="shared" si="39"/>
        <v>-1.172056428404689</v>
      </c>
      <c r="G151" s="184">
        <v>8.4391088279635937</v>
      </c>
      <c r="H151" s="185">
        <f t="shared" si="39"/>
        <v>0.79740213115658598</v>
      </c>
      <c r="I151" s="184">
        <v>8.2085274677646556</v>
      </c>
      <c r="J151" s="185">
        <f t="shared" si="39"/>
        <v>-0.23058136019893816</v>
      </c>
      <c r="K151" s="184">
        <v>8.2793894843162565</v>
      </c>
      <c r="L151" s="185">
        <f t="shared" si="40"/>
        <v>7.0862016551600959E-2</v>
      </c>
      <c r="M151" s="184"/>
      <c r="N151" s="185"/>
      <c r="O151" s="185"/>
    </row>
    <row r="152" spans="1:16" x14ac:dyDescent="0.25">
      <c r="B152" s="114" t="s">
        <v>93</v>
      </c>
      <c r="C152" s="184">
        <v>10.11741486585937</v>
      </c>
      <c r="D152" s="185">
        <v>1.0960934946459897</v>
      </c>
      <c r="E152" s="184">
        <v>9.4152144772117961</v>
      </c>
      <c r="F152" s="185">
        <f t="shared" si="39"/>
        <v>-0.70220038864757406</v>
      </c>
      <c r="G152" s="184">
        <v>8.6227938549481955</v>
      </c>
      <c r="H152" s="185">
        <f t="shared" si="39"/>
        <v>-0.79242062226360055</v>
      </c>
      <c r="I152" s="184">
        <v>8.7539784654973936</v>
      </c>
      <c r="J152" s="185">
        <f t="shared" si="39"/>
        <v>0.13118461054919806</v>
      </c>
      <c r="K152" s="184">
        <v>8.3164210013399931</v>
      </c>
      <c r="L152" s="185">
        <f t="shared" si="40"/>
        <v>-0.43755746415740049</v>
      </c>
      <c r="M152" s="184"/>
      <c r="N152" s="185"/>
      <c r="O152" s="185"/>
    </row>
    <row r="153" spans="1:16" ht="15.75" x14ac:dyDescent="0.25">
      <c r="B153" s="117" t="s">
        <v>30</v>
      </c>
      <c r="C153" s="186">
        <v>9.023316551916265</v>
      </c>
      <c r="D153" s="187">
        <v>0.13126766907118892</v>
      </c>
      <c r="E153" s="186">
        <v>8.9352478955566053</v>
      </c>
      <c r="F153" s="187">
        <f t="shared" si="39"/>
        <v>-8.8068656359659769E-2</v>
      </c>
      <c r="G153" s="186">
        <v>8.1951860588263603</v>
      </c>
      <c r="H153" s="187">
        <f t="shared" si="39"/>
        <v>-0.74006183673024495</v>
      </c>
      <c r="I153" s="186">
        <v>8.3907111087484267</v>
      </c>
      <c r="J153" s="187">
        <f t="shared" si="39"/>
        <v>0.19552504992206643</v>
      </c>
      <c r="K153" s="186">
        <v>8.1967261611280939</v>
      </c>
      <c r="L153" s="187">
        <f t="shared" si="40"/>
        <v>-0.1939849476203328</v>
      </c>
      <c r="M153" s="186">
        <v>7.9170537713464562</v>
      </c>
      <c r="N153" s="187">
        <v>-0.27647790797155913</v>
      </c>
      <c r="O153" s="187">
        <v>-0.98084480052029122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9.8332112332112338</v>
      </c>
      <c r="D163" s="185">
        <v>-0.98283573352066433</v>
      </c>
      <c r="E163" s="184">
        <v>9.7897689028494508</v>
      </c>
      <c r="F163" s="185">
        <f t="shared" ref="F163:J165" si="42">IFERROR(E163-C163,"-")</f>
        <v>-4.3442330361783021E-2</v>
      </c>
      <c r="G163" s="184">
        <v>9.2889710412815774</v>
      </c>
      <c r="H163" s="185">
        <f t="shared" si="42"/>
        <v>-0.50079786156787343</v>
      </c>
      <c r="I163" s="184">
        <v>8.4905610907184066</v>
      </c>
      <c r="J163" s="185">
        <f t="shared" si="42"/>
        <v>-0.79840995056317077</v>
      </c>
      <c r="K163" s="184">
        <v>9.4714077770846323</v>
      </c>
      <c r="L163" s="185">
        <f t="shared" ref="L163:L165" si="43">IFERROR(K163-I163,"-")</f>
        <v>0.98084668636622574</v>
      </c>
      <c r="M163" s="184">
        <v>10.558616758502755</v>
      </c>
      <c r="N163" s="185">
        <f t="shared" ref="N163:N165" si="44">IFERROR(M163-K163,"-")</f>
        <v>1.0872089814181223</v>
      </c>
      <c r="O163" s="185">
        <f t="shared" ref="O163" si="45">IFERROR(M163-C163,"-")</f>
        <v>0.7254055252915208</v>
      </c>
    </row>
    <row r="164" spans="2:15" x14ac:dyDescent="0.25">
      <c r="B164" s="114" t="s">
        <v>73</v>
      </c>
      <c r="C164" s="184">
        <v>8.9198465963566633</v>
      </c>
      <c r="D164" s="185">
        <v>7.1693099348204115E-2</v>
      </c>
      <c r="E164" s="184">
        <v>7.7709839673058783</v>
      </c>
      <c r="F164" s="185">
        <f t="shared" si="42"/>
        <v>-1.1488626290507851</v>
      </c>
      <c r="G164" s="184">
        <v>7.4467548834278512</v>
      </c>
      <c r="H164" s="185">
        <f t="shared" si="42"/>
        <v>-0.32422908387802707</v>
      </c>
      <c r="I164" s="184">
        <v>7.6815722469764482</v>
      </c>
      <c r="J164" s="185">
        <f t="shared" si="42"/>
        <v>0.23481736354859706</v>
      </c>
      <c r="K164" s="184">
        <v>8.2667772583320769</v>
      </c>
      <c r="L164" s="185">
        <f t="shared" si="43"/>
        <v>0.58520501135562863</v>
      </c>
      <c r="M164" s="184">
        <v>8.7094584169109712</v>
      </c>
      <c r="N164" s="185">
        <f t="shared" si="44"/>
        <v>0.44268115857889434</v>
      </c>
      <c r="O164" s="185">
        <f>IFERROR(M164-C164,"-")</f>
        <v>-0.2103881794456921</v>
      </c>
    </row>
    <row r="165" spans="2:15" x14ac:dyDescent="0.25">
      <c r="B165" s="114" t="s">
        <v>75</v>
      </c>
      <c r="C165" s="184">
        <v>8.2431245666743695</v>
      </c>
      <c r="D165" s="185">
        <v>-1.1073315062973066</v>
      </c>
      <c r="E165" s="184">
        <v>9.1765571358509082</v>
      </c>
      <c r="F165" s="185">
        <f t="shared" si="42"/>
        <v>0.93343256917653861</v>
      </c>
      <c r="G165" s="184">
        <v>8.0158730158730158</v>
      </c>
      <c r="H165" s="185">
        <f t="shared" si="42"/>
        <v>-1.1606841199778923</v>
      </c>
      <c r="I165" s="184">
        <v>7.9774148013712445</v>
      </c>
      <c r="J165" s="185">
        <f t="shared" si="42"/>
        <v>-3.8458214501771337E-2</v>
      </c>
      <c r="K165" s="184">
        <v>8.4301207284632707</v>
      </c>
      <c r="L165" s="185">
        <f t="shared" si="43"/>
        <v>0.45270592709202617</v>
      </c>
      <c r="M165" s="184">
        <v>8.9442278352263092</v>
      </c>
      <c r="N165" s="185">
        <f t="shared" si="44"/>
        <v>0.5141071067630385</v>
      </c>
      <c r="O165" s="185">
        <f t="shared" ref="O165:O168" si="46">IFERROR(M165-C165,"-")</f>
        <v>0.70110326855193961</v>
      </c>
    </row>
    <row r="166" spans="2:15" x14ac:dyDescent="0.25">
      <c r="B166" s="114" t="s">
        <v>77</v>
      </c>
      <c r="C166" s="184">
        <v>7.3866244558765333</v>
      </c>
      <c r="D166" s="185">
        <v>0.15104249152840321</v>
      </c>
      <c r="E166" s="184" t="s">
        <v>236</v>
      </c>
      <c r="F166" s="185" t="str">
        <f>IFERROR(E166-C166,"-")</f>
        <v>-</v>
      </c>
      <c r="G166" s="184">
        <v>6.38161411010155</v>
      </c>
      <c r="H166" s="185" t="str">
        <f>IFERROR(G166-E166,"-")</f>
        <v>-</v>
      </c>
      <c r="I166" s="184">
        <v>6.3636101914495464</v>
      </c>
      <c r="J166" s="185">
        <f>IFERROR(I166-G166,"-")</f>
        <v>-1.800391865200357E-2</v>
      </c>
      <c r="K166" s="184">
        <v>6.6114079615281858</v>
      </c>
      <c r="L166" s="185">
        <f>IFERROR(K166-I166,"-")</f>
        <v>0.24779777007863935</v>
      </c>
      <c r="M166" s="184">
        <v>6.7105347422350308</v>
      </c>
      <c r="N166" s="185">
        <f>IFERROR(M166-K166,"-")</f>
        <v>9.9126780706844997E-2</v>
      </c>
      <c r="O166" s="185">
        <f t="shared" si="46"/>
        <v>-0.6760897136415025</v>
      </c>
    </row>
    <row r="167" spans="2:15" x14ac:dyDescent="0.25">
      <c r="B167" s="114" t="s">
        <v>79</v>
      </c>
      <c r="C167" s="184">
        <v>6.6837968561064089</v>
      </c>
      <c r="D167" s="185">
        <v>-1.3500525272575379</v>
      </c>
      <c r="E167" s="184" t="s">
        <v>236</v>
      </c>
      <c r="F167" s="185" t="str">
        <f t="shared" ref="F167:J175" si="47">IFERROR(E167-C167,"-")</f>
        <v>-</v>
      </c>
      <c r="G167" s="184">
        <v>5.7004048582995948</v>
      </c>
      <c r="H167" s="185" t="str">
        <f t="shared" si="47"/>
        <v>-</v>
      </c>
      <c r="I167" s="184">
        <v>7.0117280557082644</v>
      </c>
      <c r="J167" s="185">
        <f t="shared" si="47"/>
        <v>1.3113231974086696</v>
      </c>
      <c r="K167" s="184">
        <v>7.0906549520766777</v>
      </c>
      <c r="L167" s="185">
        <f t="shared" ref="L167:L175" si="48">IFERROR(K167-I167,"-")</f>
        <v>7.8926896368413324E-2</v>
      </c>
      <c r="M167" s="184">
        <v>7.2181259600614442</v>
      </c>
      <c r="N167" s="185">
        <f t="shared" ref="N167:N170" si="49">IFERROR(M167-K167,"-")</f>
        <v>0.12747100798476652</v>
      </c>
      <c r="O167" s="185">
        <f t="shared" si="46"/>
        <v>0.5343291039550353</v>
      </c>
    </row>
    <row r="168" spans="2:15" x14ac:dyDescent="0.25">
      <c r="B168" s="114" t="s">
        <v>81</v>
      </c>
      <c r="C168" s="184">
        <v>7.2263674614305753</v>
      </c>
      <c r="D168" s="185">
        <v>-0.3826221964850971</v>
      </c>
      <c r="E168" s="184" t="s">
        <v>236</v>
      </c>
      <c r="F168" s="185" t="str">
        <f t="shared" si="47"/>
        <v>-</v>
      </c>
      <c r="G168" s="184">
        <v>6.6358066712049011</v>
      </c>
      <c r="H168" s="185" t="str">
        <f t="shared" si="47"/>
        <v>-</v>
      </c>
      <c r="I168" s="184">
        <v>7.1589290100712359</v>
      </c>
      <c r="J168" s="185">
        <f t="shared" si="47"/>
        <v>0.52312233886633486</v>
      </c>
      <c r="K168" s="184">
        <v>6.7627544609198287</v>
      </c>
      <c r="L168" s="185">
        <f t="shared" si="48"/>
        <v>-0.39617454915140726</v>
      </c>
      <c r="M168" s="184">
        <v>6.9729327781082686</v>
      </c>
      <c r="N168" s="185">
        <f t="shared" si="49"/>
        <v>0.21017831718843993</v>
      </c>
      <c r="O168" s="185">
        <f t="shared" si="46"/>
        <v>-0.25343468332230668</v>
      </c>
    </row>
    <row r="169" spans="2:15" x14ac:dyDescent="0.25">
      <c r="B169" s="114" t="s">
        <v>83</v>
      </c>
      <c r="C169" s="184">
        <v>8.4183850931677018</v>
      </c>
      <c r="D169" s="185">
        <v>7.2140033879163568E-2</v>
      </c>
      <c r="E169" s="184" t="s">
        <v>236</v>
      </c>
      <c r="F169" s="185" t="str">
        <f t="shared" si="47"/>
        <v>-</v>
      </c>
      <c r="G169" s="184">
        <v>6.950538579907672</v>
      </c>
      <c r="H169" s="185" t="str">
        <f t="shared" si="47"/>
        <v>-</v>
      </c>
      <c r="I169" s="184">
        <v>7.2223531722647811</v>
      </c>
      <c r="J169" s="185">
        <f t="shared" si="47"/>
        <v>0.27181459235710914</v>
      </c>
      <c r="K169" s="184">
        <v>8.1781140861466817</v>
      </c>
      <c r="L169" s="185">
        <f t="shared" si="48"/>
        <v>0.95576091388190054</v>
      </c>
      <c r="M169" s="184">
        <v>7.5435435435435432</v>
      </c>
      <c r="N169" s="185">
        <f t="shared" si="49"/>
        <v>-0.6345705426031385</v>
      </c>
      <c r="O169" s="185">
        <f>IFERROR(M169-C169,"-")</f>
        <v>-0.87484154962415861</v>
      </c>
    </row>
    <row r="170" spans="2:15" x14ac:dyDescent="0.25">
      <c r="B170" s="114" t="s">
        <v>85</v>
      </c>
      <c r="C170" s="184">
        <v>9.4361702127659566</v>
      </c>
      <c r="D170" s="185">
        <v>-0.77047185365470838</v>
      </c>
      <c r="E170" s="184">
        <v>8.398076923076923</v>
      </c>
      <c r="F170" s="185">
        <f t="shared" si="47"/>
        <v>-1.0380932896890336</v>
      </c>
      <c r="G170" s="184">
        <v>9.0039615166949627</v>
      </c>
      <c r="H170" s="185">
        <f t="shared" si="47"/>
        <v>0.6058845936180397</v>
      </c>
      <c r="I170" s="184">
        <v>8.4010880316518293</v>
      </c>
      <c r="J170" s="185">
        <f t="shared" si="47"/>
        <v>-0.60287348504313343</v>
      </c>
      <c r="K170" s="184">
        <v>10.082657517155333</v>
      </c>
      <c r="L170" s="185">
        <f t="shared" si="48"/>
        <v>1.6815694855035037</v>
      </c>
      <c r="M170" s="184">
        <v>7.8926524231370507</v>
      </c>
      <c r="N170" s="185">
        <f t="shared" si="49"/>
        <v>-2.1900050940182823</v>
      </c>
      <c r="O170" s="185">
        <f>IFERROR(M170-C170,"-")</f>
        <v>-1.5435177896289058</v>
      </c>
    </row>
    <row r="171" spans="2:15" x14ac:dyDescent="0.25">
      <c r="B171" s="114" t="s">
        <v>87</v>
      </c>
      <c r="C171" s="184">
        <v>8.4479293544457974</v>
      </c>
      <c r="D171" s="185">
        <v>0.54396405085224142</v>
      </c>
      <c r="E171" s="184">
        <v>8.4134742404227207</v>
      </c>
      <c r="F171" s="185">
        <f t="shared" si="47"/>
        <v>-3.4455114023076661E-2</v>
      </c>
      <c r="G171" s="184">
        <v>8.4665534804753815</v>
      </c>
      <c r="H171" s="185">
        <f t="shared" si="47"/>
        <v>5.3079240052660737E-2</v>
      </c>
      <c r="I171" s="184">
        <v>7.2705110173464602</v>
      </c>
      <c r="J171" s="185">
        <f t="shared" si="47"/>
        <v>-1.1960424631289213</v>
      </c>
      <c r="K171" s="184">
        <v>7.9343756428718368</v>
      </c>
      <c r="L171" s="185">
        <f t="shared" si="48"/>
        <v>0.66386462552537662</v>
      </c>
      <c r="M171" s="184"/>
      <c r="N171" s="185"/>
      <c r="O171" s="185"/>
    </row>
    <row r="172" spans="2:15" x14ac:dyDescent="0.25">
      <c r="B172" s="114" t="s">
        <v>89</v>
      </c>
      <c r="C172" s="184">
        <v>7.3268000000000004</v>
      </c>
      <c r="D172" s="185">
        <v>-0.1992615818072041</v>
      </c>
      <c r="E172" s="184">
        <v>7.1910274963820546</v>
      </c>
      <c r="F172" s="185">
        <f t="shared" si="47"/>
        <v>-0.13577250361794579</v>
      </c>
      <c r="G172" s="184">
        <v>7.0161228406909792</v>
      </c>
      <c r="H172" s="185">
        <f t="shared" si="47"/>
        <v>-0.17490465569107538</v>
      </c>
      <c r="I172" s="184">
        <v>6.5124237464662995</v>
      </c>
      <c r="J172" s="185">
        <f t="shared" si="47"/>
        <v>-0.50369909422467973</v>
      </c>
      <c r="K172" s="184">
        <v>7.7937348018881423</v>
      </c>
      <c r="L172" s="185">
        <f t="shared" si="48"/>
        <v>1.2813110554218428</v>
      </c>
      <c r="M172" s="184"/>
      <c r="N172" s="185"/>
      <c r="O172" s="185"/>
    </row>
    <row r="173" spans="2:15" x14ac:dyDescent="0.25">
      <c r="B173" s="114" t="s">
        <v>91</v>
      </c>
      <c r="C173" s="184">
        <v>7.8085655314757485</v>
      </c>
      <c r="D173" s="185">
        <v>-1.6147614283712883</v>
      </c>
      <c r="E173" s="184">
        <v>10.832713754646839</v>
      </c>
      <c r="F173" s="185">
        <f t="shared" si="47"/>
        <v>3.0241482231710908</v>
      </c>
      <c r="G173" s="184">
        <v>9.0211907164480323</v>
      </c>
      <c r="H173" s="185">
        <f t="shared" si="47"/>
        <v>-1.811523038198807</v>
      </c>
      <c r="I173" s="184">
        <v>8.0762171807290333</v>
      </c>
      <c r="J173" s="185">
        <f t="shared" si="47"/>
        <v>-0.944973535718999</v>
      </c>
      <c r="K173" s="184">
        <v>10.768174656763447</v>
      </c>
      <c r="L173" s="185">
        <f t="shared" si="48"/>
        <v>2.691957476034414</v>
      </c>
      <c r="M173" s="184"/>
      <c r="N173" s="185"/>
      <c r="O173" s="185"/>
    </row>
    <row r="174" spans="2:15" x14ac:dyDescent="0.25">
      <c r="B174" s="114" t="s">
        <v>93</v>
      </c>
      <c r="C174" s="184">
        <v>8.0690288713910761</v>
      </c>
      <c r="D174" s="185">
        <v>0.33214247587915491</v>
      </c>
      <c r="E174" s="184">
        <v>7.709090909090909</v>
      </c>
      <c r="F174" s="185">
        <f t="shared" si="47"/>
        <v>-0.35993796230016706</v>
      </c>
      <c r="G174" s="184">
        <v>7.1618352850835096</v>
      </c>
      <c r="H174" s="185">
        <f t="shared" si="47"/>
        <v>-0.54725562400739935</v>
      </c>
      <c r="I174" s="184">
        <v>7.313071543840775</v>
      </c>
      <c r="J174" s="185">
        <f t="shared" si="47"/>
        <v>0.15123625875726532</v>
      </c>
      <c r="K174" s="184">
        <v>7.3263428204579499</v>
      </c>
      <c r="L174" s="185">
        <f t="shared" si="48"/>
        <v>1.3271276617174976E-2</v>
      </c>
      <c r="M174" s="184"/>
      <c r="N174" s="185"/>
      <c r="O174" s="185"/>
    </row>
    <row r="175" spans="2:15" ht="15.75" x14ac:dyDescent="0.25">
      <c r="B175" s="117" t="s">
        <v>30</v>
      </c>
      <c r="C175" s="186">
        <v>8.1516425405641897</v>
      </c>
      <c r="D175" s="187">
        <v>-0.39100249072226667</v>
      </c>
      <c r="E175" s="186">
        <v>8.4506925477955512</v>
      </c>
      <c r="F175" s="187">
        <f t="shared" si="47"/>
        <v>0.29905000723136155</v>
      </c>
      <c r="G175" s="186">
        <v>7.5726670907249041</v>
      </c>
      <c r="H175" s="187">
        <f t="shared" si="47"/>
        <v>-0.87802545707064716</v>
      </c>
      <c r="I175" s="186">
        <v>7.3890876282132458</v>
      </c>
      <c r="J175" s="187">
        <f t="shared" si="47"/>
        <v>-0.18357946251165824</v>
      </c>
      <c r="K175" s="186">
        <v>8.1949520923255879</v>
      </c>
      <c r="L175" s="187">
        <f t="shared" si="48"/>
        <v>0.80586446411234203</v>
      </c>
      <c r="M175" s="186">
        <v>8.1425025063254886</v>
      </c>
      <c r="N175" s="187">
        <v>2.1982288140391049E-2</v>
      </c>
      <c r="O175" s="187">
        <v>-0.14016736608236968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9.2666883751221096</v>
      </c>
      <c r="D185" s="185">
        <v>0.35382731331801054</v>
      </c>
      <c r="E185" s="184">
        <v>8.8133498145859086</v>
      </c>
      <c r="F185" s="185">
        <f t="shared" ref="F185:J187" si="50">IFERROR(E185-C185,"-")</f>
        <v>-0.45333856053620103</v>
      </c>
      <c r="G185" s="184">
        <v>12.473309608540925</v>
      </c>
      <c r="H185" s="185">
        <f t="shared" si="50"/>
        <v>3.6599597939550161</v>
      </c>
      <c r="I185" s="184">
        <v>8.7088772845952995</v>
      </c>
      <c r="J185" s="185">
        <f t="shared" si="50"/>
        <v>-3.7644323239456252</v>
      </c>
      <c r="K185" s="184">
        <v>9.0303465900015976</v>
      </c>
      <c r="L185" s="185">
        <f t="shared" ref="L185:L187" si="51">IFERROR(K185-I185,"-")</f>
        <v>0.32146930540629803</v>
      </c>
      <c r="M185" s="184">
        <v>8.5031357792411413</v>
      </c>
      <c r="N185" s="185">
        <f t="shared" ref="N185:N187" si="52">IFERROR(M185-K185,"-")</f>
        <v>-0.52721081076045628</v>
      </c>
      <c r="O185" s="185">
        <f t="shared" ref="O185" si="53">IFERROR(M185-C185,"-")</f>
        <v>-0.76355259588096835</v>
      </c>
    </row>
    <row r="186" spans="1:16" x14ac:dyDescent="0.25">
      <c r="B186" s="114" t="s">
        <v>73</v>
      </c>
      <c r="C186" s="184">
        <v>8.7195281782437739</v>
      </c>
      <c r="D186" s="185">
        <v>0.15820455954310653</v>
      </c>
      <c r="E186" s="184">
        <v>8.3433203068461435</v>
      </c>
      <c r="F186" s="185">
        <f t="shared" si="50"/>
        <v>-0.37620787139763046</v>
      </c>
      <c r="G186" s="184">
        <v>14.453815261044177</v>
      </c>
      <c r="H186" s="185">
        <f t="shared" si="50"/>
        <v>6.1104949541980336</v>
      </c>
      <c r="I186" s="184">
        <v>6.9769477317554243</v>
      </c>
      <c r="J186" s="185">
        <f t="shared" si="50"/>
        <v>-7.4768675292887528</v>
      </c>
      <c r="K186" s="184">
        <v>7.7075522955718556</v>
      </c>
      <c r="L186" s="185">
        <f t="shared" si="51"/>
        <v>0.73060456381643135</v>
      </c>
      <c r="M186" s="184">
        <v>7.8615651670765221</v>
      </c>
      <c r="N186" s="185">
        <f t="shared" si="52"/>
        <v>0.15401287150466647</v>
      </c>
      <c r="O186" s="185">
        <f>IFERROR(M186-C186,"-")</f>
        <v>-0.85796301116725182</v>
      </c>
    </row>
    <row r="187" spans="1:16" x14ac:dyDescent="0.25">
      <c r="B187" s="114" t="s">
        <v>75</v>
      </c>
      <c r="C187" s="184">
        <v>7.7323165921640813</v>
      </c>
      <c r="D187" s="185">
        <v>0.28549812678666431</v>
      </c>
      <c r="E187" s="184">
        <v>9.8412825651302605</v>
      </c>
      <c r="F187" s="185">
        <f t="shared" si="50"/>
        <v>2.1089659729661792</v>
      </c>
      <c r="G187" s="184">
        <v>12.250825082508252</v>
      </c>
      <c r="H187" s="185">
        <f t="shared" si="50"/>
        <v>2.4095425173779912</v>
      </c>
      <c r="I187" s="184">
        <v>8.5546218487394956</v>
      </c>
      <c r="J187" s="185">
        <f t="shared" si="50"/>
        <v>-3.696203233768756</v>
      </c>
      <c r="K187" s="184">
        <v>7.6579337617399901</v>
      </c>
      <c r="L187" s="185">
        <f t="shared" si="51"/>
        <v>-0.89668808699950553</v>
      </c>
      <c r="M187" s="184">
        <v>7.2860209283606121</v>
      </c>
      <c r="N187" s="185">
        <f t="shared" si="52"/>
        <v>-0.37191283337937797</v>
      </c>
      <c r="O187" s="185">
        <f t="shared" ref="O187:O190" si="54">IFERROR(M187-C187,"-")</f>
        <v>-0.44629566380346919</v>
      </c>
    </row>
    <row r="188" spans="1:16" x14ac:dyDescent="0.25">
      <c r="B188" s="114" t="s">
        <v>77</v>
      </c>
      <c r="C188" s="184">
        <v>7.200854700854701</v>
      </c>
      <c r="D188" s="185">
        <v>-0.79196664548147666</v>
      </c>
      <c r="E188" s="184" t="s">
        <v>236</v>
      </c>
      <c r="F188" s="185" t="str">
        <f>IFERROR(E188-C188,"-")</f>
        <v>-</v>
      </c>
      <c r="G188" s="184">
        <v>8.6115288220551385</v>
      </c>
      <c r="H188" s="185" t="str">
        <f>IFERROR(G188-E188,"-")</f>
        <v>-</v>
      </c>
      <c r="I188" s="184">
        <v>7.242046234836347</v>
      </c>
      <c r="J188" s="185">
        <f>IFERROR(I188-G188,"-")</f>
        <v>-1.3694825872187915</v>
      </c>
      <c r="K188" s="184">
        <v>6.7489429946056276</v>
      </c>
      <c r="L188" s="185">
        <f>IFERROR(K188-I188,"-")</f>
        <v>-0.49310324023071939</v>
      </c>
      <c r="M188" s="184">
        <v>7.6862615587846763</v>
      </c>
      <c r="N188" s="185">
        <f>IFERROR(M188-K188,"-")</f>
        <v>0.93731856417904869</v>
      </c>
      <c r="O188" s="185">
        <f t="shared" si="54"/>
        <v>0.48540685792997529</v>
      </c>
    </row>
    <row r="189" spans="1:16" x14ac:dyDescent="0.25">
      <c r="B189" s="114" t="s">
        <v>79</v>
      </c>
      <c r="C189" s="184">
        <v>7.779356456330965</v>
      </c>
      <c r="D189" s="185">
        <v>-0.21407296291447775</v>
      </c>
      <c r="E189" s="184" t="s">
        <v>236</v>
      </c>
      <c r="F189" s="185" t="str">
        <f t="shared" ref="F189:J197" si="55">IFERROR(E189-C189,"-")</f>
        <v>-</v>
      </c>
      <c r="G189" s="184">
        <v>6.3733634311512413</v>
      </c>
      <c r="H189" s="185" t="str">
        <f t="shared" si="55"/>
        <v>-</v>
      </c>
      <c r="I189" s="184">
        <v>7.2300592128178334</v>
      </c>
      <c r="J189" s="185">
        <f t="shared" si="55"/>
        <v>0.8566957816665921</v>
      </c>
      <c r="K189" s="184">
        <v>7.35172631247044</v>
      </c>
      <c r="L189" s="185">
        <f t="shared" ref="L189:L197" si="56">IFERROR(K189-I189,"-")</f>
        <v>0.12166709965260658</v>
      </c>
      <c r="M189" s="184">
        <v>7.3568722011712024</v>
      </c>
      <c r="N189" s="185">
        <f t="shared" ref="N189:N192" si="57">IFERROR(M189-K189,"-")</f>
        <v>5.1458887007624909E-3</v>
      </c>
      <c r="O189" s="185">
        <f t="shared" si="54"/>
        <v>-0.42248425515976251</v>
      </c>
    </row>
    <row r="190" spans="1:16" x14ac:dyDescent="0.25">
      <c r="B190" s="114" t="s">
        <v>120</v>
      </c>
      <c r="C190" s="184">
        <v>7.6766990291262136</v>
      </c>
      <c r="D190" s="185">
        <v>-0.58569164142772223</v>
      </c>
      <c r="E190" s="184" t="s">
        <v>236</v>
      </c>
      <c r="F190" s="185" t="str">
        <f t="shared" si="55"/>
        <v>-</v>
      </c>
      <c r="G190" s="184">
        <v>7.7167957117331749</v>
      </c>
      <c r="H190" s="185" t="str">
        <f t="shared" si="55"/>
        <v>-</v>
      </c>
      <c r="I190" s="184">
        <v>7.8921325051759839</v>
      </c>
      <c r="J190" s="185">
        <f t="shared" si="55"/>
        <v>0.17533679344280895</v>
      </c>
      <c r="K190" s="184">
        <v>7.3744283157685429</v>
      </c>
      <c r="L190" s="185">
        <f t="shared" si="56"/>
        <v>-0.51770418940744101</v>
      </c>
      <c r="M190" s="184">
        <v>7.5051059001512863</v>
      </c>
      <c r="N190" s="185">
        <f t="shared" si="57"/>
        <v>0.13067758438274346</v>
      </c>
      <c r="O190" s="185">
        <f t="shared" si="54"/>
        <v>-0.17159312897492729</v>
      </c>
    </row>
    <row r="191" spans="1:16" x14ac:dyDescent="0.25">
      <c r="B191" s="114" t="s">
        <v>83</v>
      </c>
      <c r="C191" s="184">
        <v>8.4107765451664029</v>
      </c>
      <c r="D191" s="185">
        <v>-0.37600417023017485</v>
      </c>
      <c r="E191" s="184" t="s">
        <v>236</v>
      </c>
      <c r="F191" s="185" t="str">
        <f t="shared" si="55"/>
        <v>-</v>
      </c>
      <c r="G191" s="184">
        <v>8.4972983404091078</v>
      </c>
      <c r="H191" s="185" t="str">
        <f t="shared" si="55"/>
        <v>-</v>
      </c>
      <c r="I191" s="184">
        <v>7.8187372708757641</v>
      </c>
      <c r="J191" s="185">
        <f t="shared" si="55"/>
        <v>-0.67856106953334372</v>
      </c>
      <c r="K191" s="184">
        <v>7.6733506622106695</v>
      </c>
      <c r="L191" s="185">
        <f t="shared" si="56"/>
        <v>-0.14538660866509456</v>
      </c>
      <c r="M191" s="184">
        <v>7.6679137049507418</v>
      </c>
      <c r="N191" s="185">
        <f t="shared" si="57"/>
        <v>-5.436957259927766E-3</v>
      </c>
      <c r="O191" s="185">
        <f>IFERROR(M191-C191,"-")</f>
        <v>-0.74286284021566118</v>
      </c>
    </row>
    <row r="192" spans="1:16" x14ac:dyDescent="0.25">
      <c r="B192" s="114" t="s">
        <v>85</v>
      </c>
      <c r="C192" s="184">
        <v>8.4345609065155802</v>
      </c>
      <c r="D192" s="185">
        <v>-0.36976261193391657</v>
      </c>
      <c r="E192" s="184">
        <v>7.5310063126624582</v>
      </c>
      <c r="F192" s="185">
        <f t="shared" si="55"/>
        <v>-0.90355459385312198</v>
      </c>
      <c r="G192" s="184">
        <v>7.9433344251555846</v>
      </c>
      <c r="H192" s="185">
        <f t="shared" si="55"/>
        <v>0.4123281124931264</v>
      </c>
      <c r="I192" s="184">
        <v>7.9286612758310868</v>
      </c>
      <c r="J192" s="185">
        <f t="shared" si="55"/>
        <v>-1.4673149324497814E-2</v>
      </c>
      <c r="K192" s="184">
        <v>8.1656338971696538</v>
      </c>
      <c r="L192" s="185">
        <f t="shared" si="56"/>
        <v>0.236972621338567</v>
      </c>
      <c r="M192" s="184">
        <v>7.7958266452648477</v>
      </c>
      <c r="N192" s="185">
        <f t="shared" si="57"/>
        <v>-0.36980725190480612</v>
      </c>
      <c r="O192" s="185">
        <f>IFERROR(M192-C192,"-")</f>
        <v>-0.63873426125073252</v>
      </c>
    </row>
    <row r="193" spans="2:16" x14ac:dyDescent="0.25">
      <c r="B193" s="114" t="s">
        <v>87</v>
      </c>
      <c r="C193" s="184">
        <v>8.549366535605067</v>
      </c>
      <c r="D193" s="185">
        <v>4.5225297592860869E-2</v>
      </c>
      <c r="E193" s="184">
        <v>7.7185580774365823</v>
      </c>
      <c r="F193" s="185">
        <f t="shared" si="55"/>
        <v>-0.8308084581684847</v>
      </c>
      <c r="G193" s="184">
        <v>8.4934531059683316</v>
      </c>
      <c r="H193" s="185">
        <f t="shared" si="55"/>
        <v>0.7748950285317493</v>
      </c>
      <c r="I193" s="184">
        <v>7.9258992805755399</v>
      </c>
      <c r="J193" s="185">
        <f t="shared" si="55"/>
        <v>-0.56755382539279164</v>
      </c>
      <c r="K193" s="184">
        <v>7.8255897069335241</v>
      </c>
      <c r="L193" s="185">
        <f t="shared" si="56"/>
        <v>-0.10030957364201587</v>
      </c>
      <c r="M193" s="184"/>
      <c r="N193" s="185"/>
      <c r="O193" s="185"/>
    </row>
    <row r="194" spans="2:16" x14ac:dyDescent="0.25">
      <c r="B194" s="114" t="s">
        <v>89</v>
      </c>
      <c r="C194" s="184">
        <v>6.9204971058903642</v>
      </c>
      <c r="D194" s="185">
        <v>-0.11306094654409282</v>
      </c>
      <c r="E194" s="184">
        <v>7.8821989528795813</v>
      </c>
      <c r="F194" s="185">
        <f t="shared" si="55"/>
        <v>0.96170184698921712</v>
      </c>
      <c r="G194" s="184">
        <v>6.4446714334354782</v>
      </c>
      <c r="H194" s="185">
        <f t="shared" si="55"/>
        <v>-1.4375275194441031</v>
      </c>
      <c r="I194" s="184">
        <v>6.3134996801023675</v>
      </c>
      <c r="J194" s="185">
        <f t="shared" si="55"/>
        <v>-0.13117175333311071</v>
      </c>
      <c r="K194" s="184">
        <v>6.8738239463848432</v>
      </c>
      <c r="L194" s="185">
        <f t="shared" si="56"/>
        <v>0.56032426628247567</v>
      </c>
      <c r="M194" s="184"/>
      <c r="N194" s="185"/>
      <c r="O194" s="185"/>
    </row>
    <row r="195" spans="2:16" x14ac:dyDescent="0.25">
      <c r="B195" s="114" t="s">
        <v>91</v>
      </c>
      <c r="C195" s="184">
        <v>7.7921008403361345</v>
      </c>
      <c r="D195" s="185">
        <v>-0.99879086833760056</v>
      </c>
      <c r="E195" s="184">
        <v>8.5499040307101719</v>
      </c>
      <c r="F195" s="185">
        <f t="shared" si="55"/>
        <v>0.75780319037403743</v>
      </c>
      <c r="G195" s="184">
        <v>9.2018958378731757</v>
      </c>
      <c r="H195" s="185">
        <f t="shared" si="55"/>
        <v>0.65199180716300376</v>
      </c>
      <c r="I195" s="184">
        <v>8.8920780711825493</v>
      </c>
      <c r="J195" s="185">
        <f t="shared" si="55"/>
        <v>-0.30981776669062633</v>
      </c>
      <c r="K195" s="184">
        <v>8.6272536687631032</v>
      </c>
      <c r="L195" s="185">
        <f t="shared" si="56"/>
        <v>-0.26482440241944616</v>
      </c>
      <c r="M195" s="184"/>
      <c r="N195" s="185"/>
      <c r="O195" s="185"/>
    </row>
    <row r="196" spans="2:16" x14ac:dyDescent="0.25">
      <c r="B196" s="114" t="s">
        <v>93</v>
      </c>
      <c r="C196" s="184">
        <v>8.4378679888441273</v>
      </c>
      <c r="D196" s="185">
        <v>1.1276842622633509E-2</v>
      </c>
      <c r="E196" s="184">
        <v>8.4763610315186249</v>
      </c>
      <c r="F196" s="185">
        <f t="shared" si="55"/>
        <v>3.8493042674497602E-2</v>
      </c>
      <c r="G196" s="184">
        <v>7.4289384561485461</v>
      </c>
      <c r="H196" s="185">
        <f t="shared" si="55"/>
        <v>-1.0474225753700788</v>
      </c>
      <c r="I196" s="184">
        <v>7.6410361281526926</v>
      </c>
      <c r="J196" s="185">
        <f t="shared" si="55"/>
        <v>0.21209767200414653</v>
      </c>
      <c r="K196" s="184">
        <v>7.7963321709931552</v>
      </c>
      <c r="L196" s="185">
        <f t="shared" si="56"/>
        <v>0.15529604284046261</v>
      </c>
      <c r="M196" s="184"/>
      <c r="N196" s="185"/>
      <c r="O196" s="185"/>
    </row>
    <row r="197" spans="2:16" ht="15.75" x14ac:dyDescent="0.25">
      <c r="B197" s="117" t="s">
        <v>30</v>
      </c>
      <c r="C197" s="186">
        <v>8.0583304872495454</v>
      </c>
      <c r="D197" s="187">
        <v>-0.21584948413012306</v>
      </c>
      <c r="E197" s="186">
        <v>8.3338509316770182</v>
      </c>
      <c r="F197" s="187">
        <f t="shared" si="55"/>
        <v>0.27552044442747281</v>
      </c>
      <c r="G197" s="186">
        <v>7.9855857244715089</v>
      </c>
      <c r="H197" s="187">
        <f t="shared" si="55"/>
        <v>-0.34826520720550924</v>
      </c>
      <c r="I197" s="186">
        <v>7.7256410566110665</v>
      </c>
      <c r="J197" s="187">
        <f t="shared" si="55"/>
        <v>-0.25994466786044246</v>
      </c>
      <c r="K197" s="186">
        <v>7.7249021514222322</v>
      </c>
      <c r="L197" s="187">
        <f t="shared" si="56"/>
        <v>-7.3890518883423795E-4</v>
      </c>
      <c r="M197" s="186">
        <v>7.706828431920683</v>
      </c>
      <c r="N197" s="187">
        <v>5.7710911845898494E-4</v>
      </c>
      <c r="O197" s="187">
        <v>-0.42679734840663297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8.9468033186920444</v>
      </c>
      <c r="D207" s="185">
        <v>-0.3416974751387567</v>
      </c>
      <c r="E207" s="184">
        <v>8.4330054644808747</v>
      </c>
      <c r="F207" s="185">
        <f t="shared" ref="F207:J209" si="58">IFERROR(E207-C207,"-")</f>
        <v>-0.51379785421116964</v>
      </c>
      <c r="G207" s="184">
        <v>11.666666666666666</v>
      </c>
      <c r="H207" s="185">
        <f t="shared" si="58"/>
        <v>3.2336612021857913</v>
      </c>
      <c r="I207" s="184">
        <v>7.6091895557816205</v>
      </c>
      <c r="J207" s="185">
        <f t="shared" si="58"/>
        <v>-4.0574771108850456</v>
      </c>
      <c r="K207" s="184">
        <v>7.798589196213106</v>
      </c>
      <c r="L207" s="185">
        <f t="shared" ref="L207:L209" si="59">IFERROR(K207-I207,"-")</f>
        <v>0.18939964043148549</v>
      </c>
      <c r="M207" s="184">
        <v>7.9869806624545276</v>
      </c>
      <c r="N207" s="185">
        <f t="shared" ref="N207:N209" si="60">IFERROR(M207-K207,"-")</f>
        <v>0.18839146624142167</v>
      </c>
      <c r="O207" s="185">
        <f t="shared" ref="O207" si="61">IFERROR(M207-C207,"-")</f>
        <v>-0.95982265623751672</v>
      </c>
    </row>
    <row r="208" spans="2:16" x14ac:dyDescent="0.25">
      <c r="B208" s="114" t="s">
        <v>73</v>
      </c>
      <c r="C208" s="184">
        <v>8.0986423419601188</v>
      </c>
      <c r="D208" s="185">
        <v>0.5521766081962145</v>
      </c>
      <c r="E208" s="184">
        <v>7.5485582876348838</v>
      </c>
      <c r="F208" s="185">
        <f t="shared" si="58"/>
        <v>-0.55008405432523499</v>
      </c>
      <c r="G208" s="184">
        <v>6.6411764705882357</v>
      </c>
      <c r="H208" s="185">
        <f t="shared" si="58"/>
        <v>-0.90738181704664811</v>
      </c>
      <c r="I208" s="184">
        <v>6.6759882869692531</v>
      </c>
      <c r="J208" s="185">
        <f t="shared" si="58"/>
        <v>3.481181638101738E-2</v>
      </c>
      <c r="K208" s="184">
        <v>7.4807584006007133</v>
      </c>
      <c r="L208" s="185">
        <f t="shared" si="59"/>
        <v>0.80477011363146023</v>
      </c>
      <c r="M208" s="184">
        <v>7.8487669443083456</v>
      </c>
      <c r="N208" s="185">
        <f t="shared" si="60"/>
        <v>0.36800854370763236</v>
      </c>
      <c r="O208" s="185">
        <f>IFERROR(M208-C208,"-")</f>
        <v>-0.24987539765177313</v>
      </c>
    </row>
    <row r="209" spans="2:16" x14ac:dyDescent="0.25">
      <c r="B209" s="114" t="s">
        <v>75</v>
      </c>
      <c r="C209" s="184">
        <v>7.6330428333024294</v>
      </c>
      <c r="D209" s="185">
        <v>-0.43667023789842041</v>
      </c>
      <c r="E209" s="184">
        <v>8.5709890109890114</v>
      </c>
      <c r="F209" s="185">
        <f t="shared" si="58"/>
        <v>0.93794617768658206</v>
      </c>
      <c r="G209" s="184">
        <v>8.4431137724550904</v>
      </c>
      <c r="H209" s="185">
        <f t="shared" si="58"/>
        <v>-0.12787523853392102</v>
      </c>
      <c r="I209" s="184">
        <v>8.0673616680032083</v>
      </c>
      <c r="J209" s="185">
        <f t="shared" si="58"/>
        <v>-0.37575210445188212</v>
      </c>
      <c r="K209" s="184">
        <v>8.337007206443408</v>
      </c>
      <c r="L209" s="185">
        <f t="shared" si="59"/>
        <v>0.26964553844019967</v>
      </c>
      <c r="M209" s="184">
        <v>7.9085292945396573</v>
      </c>
      <c r="N209" s="185">
        <f t="shared" si="60"/>
        <v>-0.42847791190375073</v>
      </c>
      <c r="O209" s="185">
        <f t="shared" ref="O209:O212" si="62">IFERROR(M209-C209,"-")</f>
        <v>0.27548646123722786</v>
      </c>
    </row>
    <row r="210" spans="2:16" x14ac:dyDescent="0.25">
      <c r="B210" s="114" t="s">
        <v>77</v>
      </c>
      <c r="C210" s="184">
        <v>7.0737222976028944</v>
      </c>
      <c r="D210" s="185">
        <v>0.6725908675279042</v>
      </c>
      <c r="E210" s="184" t="s">
        <v>236</v>
      </c>
      <c r="F210" s="185" t="str">
        <f>IFERROR(E210-C210,"-")</f>
        <v>-</v>
      </c>
      <c r="G210" s="184">
        <v>6.942982456140351</v>
      </c>
      <c r="H210" s="185" t="str">
        <f>IFERROR(G210-E210,"-")</f>
        <v>-</v>
      </c>
      <c r="I210" s="184">
        <v>6.0505244163753247</v>
      </c>
      <c r="J210" s="185">
        <f>IFERROR(I210-G210,"-")</f>
        <v>-0.89245803976502636</v>
      </c>
      <c r="K210" s="184">
        <v>6.1622316493122513</v>
      </c>
      <c r="L210" s="185">
        <f>IFERROR(K210-I210,"-")</f>
        <v>0.11170723293692664</v>
      </c>
      <c r="M210" s="184">
        <v>6.5747333425682228</v>
      </c>
      <c r="N210" s="185">
        <f>IFERROR(M210-K210,"-")</f>
        <v>0.41250169325597152</v>
      </c>
      <c r="O210" s="185">
        <f t="shared" si="62"/>
        <v>-0.49898895503467156</v>
      </c>
    </row>
    <row r="211" spans="2:16" x14ac:dyDescent="0.25">
      <c r="B211" s="114" t="s">
        <v>79</v>
      </c>
      <c r="C211" s="184">
        <v>8.4893985287754212</v>
      </c>
      <c r="D211" s="185">
        <v>-1.1024586379190549</v>
      </c>
      <c r="E211" s="184" t="s">
        <v>236</v>
      </c>
      <c r="F211" s="185" t="str">
        <f t="shared" ref="F211:J219" si="63">IFERROR(E211-C211,"-")</f>
        <v>-</v>
      </c>
      <c r="G211" s="184">
        <v>5.9918918918918918</v>
      </c>
      <c r="H211" s="185" t="str">
        <f t="shared" si="63"/>
        <v>-</v>
      </c>
      <c r="I211" s="184">
        <v>9.0643571532106098</v>
      </c>
      <c r="J211" s="185">
        <f t="shared" si="63"/>
        <v>3.072465261318718</v>
      </c>
      <c r="K211" s="184">
        <v>8.7324577186038148</v>
      </c>
      <c r="L211" s="185">
        <f t="shared" ref="L211:L219" si="64">IFERROR(K211-I211,"-")</f>
        <v>-0.33189943460679494</v>
      </c>
      <c r="M211" s="184">
        <v>7.8931557757819757</v>
      </c>
      <c r="N211" s="185">
        <f t="shared" ref="N211:N214" si="65">IFERROR(M211-K211,"-")</f>
        <v>-0.83930194282183912</v>
      </c>
      <c r="O211" s="185">
        <f t="shared" si="62"/>
        <v>-0.59624275299344554</v>
      </c>
    </row>
    <row r="212" spans="2:16" x14ac:dyDescent="0.25">
      <c r="B212" s="114" t="s">
        <v>81</v>
      </c>
      <c r="C212" s="184">
        <v>8.8535181794402309</v>
      </c>
      <c r="D212" s="185">
        <v>0.45457346735030235</v>
      </c>
      <c r="E212" s="184" t="s">
        <v>236</v>
      </c>
      <c r="F212" s="185" t="str">
        <f t="shared" si="63"/>
        <v>-</v>
      </c>
      <c r="G212" s="184">
        <v>7.3175675675675675</v>
      </c>
      <c r="H212" s="185" t="str">
        <f t="shared" si="63"/>
        <v>-</v>
      </c>
      <c r="I212" s="184">
        <v>8.0135706732463863</v>
      </c>
      <c r="J212" s="185">
        <f t="shared" si="63"/>
        <v>0.69600310567881873</v>
      </c>
      <c r="K212" s="184">
        <v>7.7536370597243494</v>
      </c>
      <c r="L212" s="185">
        <f t="shared" si="64"/>
        <v>-0.25993361352203692</v>
      </c>
      <c r="M212" s="184">
        <v>8.044391597304795</v>
      </c>
      <c r="N212" s="185">
        <f t="shared" si="65"/>
        <v>0.29075453758044567</v>
      </c>
      <c r="O212" s="185">
        <f t="shared" si="62"/>
        <v>-0.80912658213543587</v>
      </c>
    </row>
    <row r="213" spans="2:16" x14ac:dyDescent="0.25">
      <c r="B213" s="114" t="s">
        <v>83</v>
      </c>
      <c r="C213" s="184">
        <v>7.9249880554228378</v>
      </c>
      <c r="D213" s="185">
        <v>-0.15053320545386573</v>
      </c>
      <c r="E213" s="184" t="s">
        <v>236</v>
      </c>
      <c r="F213" s="185" t="str">
        <f t="shared" si="63"/>
        <v>-</v>
      </c>
      <c r="G213" s="184">
        <v>8.0938786714246493</v>
      </c>
      <c r="H213" s="185" t="str">
        <f t="shared" si="63"/>
        <v>-</v>
      </c>
      <c r="I213" s="184">
        <v>7.5247405624906003</v>
      </c>
      <c r="J213" s="185">
        <f t="shared" si="63"/>
        <v>-0.56913810893404904</v>
      </c>
      <c r="K213" s="184">
        <v>7.5807761732851988</v>
      </c>
      <c r="L213" s="185">
        <f t="shared" si="64"/>
        <v>5.6035610794598512E-2</v>
      </c>
      <c r="M213" s="184">
        <v>7.3956372968349013</v>
      </c>
      <c r="N213" s="185">
        <f t="shared" si="65"/>
        <v>-0.18513887645029747</v>
      </c>
      <c r="O213" s="185">
        <f>IFERROR(M213-C213,"-")</f>
        <v>-0.52935075858793645</v>
      </c>
    </row>
    <row r="214" spans="2:16" x14ac:dyDescent="0.25">
      <c r="B214" s="114" t="s">
        <v>85</v>
      </c>
      <c r="C214" s="184">
        <v>9.9984372286855354</v>
      </c>
      <c r="D214" s="185">
        <v>0.34145591880647075</v>
      </c>
      <c r="E214" s="184">
        <v>7.8768551945447252</v>
      </c>
      <c r="F214" s="185">
        <f t="shared" si="63"/>
        <v>-2.1215820341408103</v>
      </c>
      <c r="G214" s="184">
        <v>7.8920375789311565</v>
      </c>
      <c r="H214" s="185">
        <f t="shared" si="63"/>
        <v>1.518238438643138E-2</v>
      </c>
      <c r="I214" s="184">
        <v>8.8722478934493072</v>
      </c>
      <c r="J214" s="185">
        <f t="shared" si="63"/>
        <v>0.98021031451815066</v>
      </c>
      <c r="K214" s="184">
        <v>9.0076436478650503</v>
      </c>
      <c r="L214" s="185">
        <f t="shared" si="64"/>
        <v>0.13539575441574314</v>
      </c>
      <c r="M214" s="184">
        <v>8.6820465966194611</v>
      </c>
      <c r="N214" s="185">
        <f t="shared" si="65"/>
        <v>-0.32559705124558924</v>
      </c>
      <c r="O214" s="185">
        <f>IFERROR(M214-C214,"-")</f>
        <v>-1.3163906320660743</v>
      </c>
    </row>
    <row r="215" spans="2:16" x14ac:dyDescent="0.25">
      <c r="B215" s="114" t="s">
        <v>87</v>
      </c>
      <c r="C215" s="184">
        <v>8.8892355694227767</v>
      </c>
      <c r="D215" s="185">
        <v>0.2221401782116299</v>
      </c>
      <c r="E215" s="184">
        <v>6.108247422680412</v>
      </c>
      <c r="F215" s="185">
        <f t="shared" si="63"/>
        <v>-2.7809881467423647</v>
      </c>
      <c r="G215" s="184">
        <v>8.3872750236817168</v>
      </c>
      <c r="H215" s="185">
        <f t="shared" si="63"/>
        <v>2.2790276010013049</v>
      </c>
      <c r="I215" s="184">
        <v>8.1407823073114383</v>
      </c>
      <c r="J215" s="185">
        <f t="shared" si="63"/>
        <v>-0.24649271637027859</v>
      </c>
      <c r="K215" s="184">
        <v>8.1342552074216705</v>
      </c>
      <c r="L215" s="185">
        <f t="shared" si="64"/>
        <v>-6.5270998897677401E-3</v>
      </c>
      <c r="M215" s="184"/>
      <c r="N215" s="185"/>
      <c r="O215" s="185"/>
    </row>
    <row r="216" spans="2:16" x14ac:dyDescent="0.25">
      <c r="B216" s="114" t="s">
        <v>89</v>
      </c>
      <c r="C216" s="184">
        <v>7.4415905926040535</v>
      </c>
      <c r="D216" s="185">
        <v>0.4685779789343556</v>
      </c>
      <c r="E216" s="184">
        <v>5.8590604026845634</v>
      </c>
      <c r="F216" s="185">
        <f t="shared" si="63"/>
        <v>-1.5825301899194901</v>
      </c>
      <c r="G216" s="184">
        <v>7.706890830660325</v>
      </c>
      <c r="H216" s="185">
        <f t="shared" si="63"/>
        <v>1.8478304279757616</v>
      </c>
      <c r="I216" s="184">
        <v>8.0149519401922387</v>
      </c>
      <c r="J216" s="185">
        <f t="shared" si="63"/>
        <v>0.30806110953191368</v>
      </c>
      <c r="K216" s="184">
        <v>7.7264816204051012</v>
      </c>
      <c r="L216" s="185">
        <f t="shared" si="64"/>
        <v>-0.28847031978713744</v>
      </c>
      <c r="M216" s="184"/>
      <c r="N216" s="185"/>
      <c r="O216" s="185"/>
    </row>
    <row r="217" spans="2:16" x14ac:dyDescent="0.25">
      <c r="B217" s="114" t="s">
        <v>91</v>
      </c>
      <c r="C217" s="184">
        <v>7.4332813544219203</v>
      </c>
      <c r="D217" s="185">
        <v>-0.39837399561320019</v>
      </c>
      <c r="E217" s="184">
        <v>6.8014888337468982</v>
      </c>
      <c r="F217" s="185">
        <f t="shared" si="63"/>
        <v>-0.63179252067502212</v>
      </c>
      <c r="G217" s="184">
        <v>7.5867244313786166</v>
      </c>
      <c r="H217" s="185">
        <f t="shared" si="63"/>
        <v>0.78523559763171846</v>
      </c>
      <c r="I217" s="184">
        <v>7.0539167806212149</v>
      </c>
      <c r="J217" s="185">
        <f t="shared" si="63"/>
        <v>-0.53280765075740177</v>
      </c>
      <c r="K217" s="184">
        <v>7.5194165188251532</v>
      </c>
      <c r="L217" s="185">
        <f t="shared" si="64"/>
        <v>0.46549973820393831</v>
      </c>
      <c r="M217" s="184"/>
      <c r="N217" s="185"/>
      <c r="O217" s="185"/>
    </row>
    <row r="218" spans="2:16" x14ac:dyDescent="0.25">
      <c r="B218" s="114" t="s">
        <v>93</v>
      </c>
      <c r="C218" s="184">
        <v>8.0252784918594688</v>
      </c>
      <c r="D218" s="185">
        <v>0.47220831642087191</v>
      </c>
      <c r="E218" s="184">
        <v>8.7415458937198061</v>
      </c>
      <c r="F218" s="185">
        <f t="shared" si="63"/>
        <v>0.71626740186033722</v>
      </c>
      <c r="G218" s="184">
        <v>7.2337546733131566</v>
      </c>
      <c r="H218" s="185">
        <f t="shared" si="63"/>
        <v>-1.5077912204066495</v>
      </c>
      <c r="I218" s="184">
        <v>7.6023429179978699</v>
      </c>
      <c r="J218" s="185">
        <f t="shared" si="63"/>
        <v>0.3685882446847133</v>
      </c>
      <c r="K218" s="184">
        <v>7.7343208926510192</v>
      </c>
      <c r="L218" s="185">
        <f t="shared" si="64"/>
        <v>0.13197797465314931</v>
      </c>
      <c r="M218" s="184"/>
      <c r="N218" s="185"/>
      <c r="O218" s="185"/>
    </row>
    <row r="219" spans="2:16" ht="15.75" x14ac:dyDescent="0.25">
      <c r="B219" s="117" t="s">
        <v>30</v>
      </c>
      <c r="C219" s="186">
        <v>8.1748388357100996</v>
      </c>
      <c r="D219" s="187">
        <v>6.8285092570356198E-2</v>
      </c>
      <c r="E219" s="186">
        <v>7.9013936058086429</v>
      </c>
      <c r="F219" s="187">
        <f t="shared" si="63"/>
        <v>-0.2734452299014567</v>
      </c>
      <c r="G219" s="186">
        <v>7.7442599277978337</v>
      </c>
      <c r="H219" s="187">
        <f t="shared" si="63"/>
        <v>-0.15713367801080924</v>
      </c>
      <c r="I219" s="186">
        <v>7.692902596803731</v>
      </c>
      <c r="J219" s="187">
        <f t="shared" si="63"/>
        <v>-5.1357330994102668E-2</v>
      </c>
      <c r="K219" s="186">
        <v>7.8054544428454529</v>
      </c>
      <c r="L219" s="187">
        <f t="shared" si="64"/>
        <v>0.11255184604172186</v>
      </c>
      <c r="M219" s="186">
        <v>7.754088929070436</v>
      </c>
      <c r="N219" s="187">
        <v>-6.1084514293515468E-2</v>
      </c>
      <c r="O219" s="187">
        <v>-0.555317910067048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9.2666883751221096</v>
      </c>
      <c r="D229" s="185">
        <v>0.35382731331801054</v>
      </c>
      <c r="E229" s="184">
        <v>8.8133498145859086</v>
      </c>
      <c r="F229" s="185">
        <f t="shared" ref="F229:J231" si="66">IFERROR(E229-C229,"-")</f>
        <v>-0.45333856053620103</v>
      </c>
      <c r="G229" s="184">
        <v>12.473309608540925</v>
      </c>
      <c r="H229" s="185">
        <f t="shared" si="66"/>
        <v>3.6599597939550161</v>
      </c>
      <c r="I229" s="184">
        <v>8.7088772845952995</v>
      </c>
      <c r="J229" s="185">
        <f t="shared" si="66"/>
        <v>-3.7644323239456252</v>
      </c>
      <c r="K229" s="184">
        <v>9.0303465900015976</v>
      </c>
      <c r="L229" s="185">
        <f t="shared" ref="L229:L231" si="67">IFERROR(K229-I229,"-")</f>
        <v>0.32146930540629803</v>
      </c>
      <c r="M229" s="184">
        <v>8.5031357792411413</v>
      </c>
      <c r="N229" s="185">
        <f t="shared" ref="N229:N231" si="68">IFERROR(M229-K229,"-")</f>
        <v>-0.52721081076045628</v>
      </c>
      <c r="O229" s="185">
        <f t="shared" ref="O229" si="69">IFERROR(M229-C229,"-")</f>
        <v>-0.76355259588096835</v>
      </c>
    </row>
    <row r="230" spans="2:16" x14ac:dyDescent="0.25">
      <c r="B230" s="114" t="s">
        <v>73</v>
      </c>
      <c r="C230" s="184">
        <v>8.7195281782437739</v>
      </c>
      <c r="D230" s="185">
        <v>0.15820455954310653</v>
      </c>
      <c r="E230" s="184">
        <v>8.3433203068461435</v>
      </c>
      <c r="F230" s="185">
        <f t="shared" si="66"/>
        <v>-0.37620787139763046</v>
      </c>
      <c r="G230" s="184">
        <v>14.453815261044177</v>
      </c>
      <c r="H230" s="185">
        <f t="shared" si="66"/>
        <v>6.1104949541980336</v>
      </c>
      <c r="I230" s="184">
        <v>6.9769477317554243</v>
      </c>
      <c r="J230" s="185">
        <f t="shared" si="66"/>
        <v>-7.4768675292887528</v>
      </c>
      <c r="K230" s="184">
        <v>7.7075522955718556</v>
      </c>
      <c r="L230" s="185">
        <f t="shared" si="67"/>
        <v>0.73060456381643135</v>
      </c>
      <c r="M230" s="184">
        <v>7.8615651670765221</v>
      </c>
      <c r="N230" s="185">
        <f t="shared" si="68"/>
        <v>0.15401287150466647</v>
      </c>
      <c r="O230" s="185">
        <f>IFERROR(M230-C230,"-")</f>
        <v>-0.85796301116725182</v>
      </c>
    </row>
    <row r="231" spans="2:16" x14ac:dyDescent="0.25">
      <c r="B231" s="114" t="s">
        <v>75</v>
      </c>
      <c r="C231" s="184">
        <v>7.7323165921640813</v>
      </c>
      <c r="D231" s="185">
        <v>0.28549812678666431</v>
      </c>
      <c r="E231" s="184">
        <v>9.8412825651302605</v>
      </c>
      <c r="F231" s="185">
        <f t="shared" si="66"/>
        <v>2.1089659729661792</v>
      </c>
      <c r="G231" s="184">
        <v>12.250825082508252</v>
      </c>
      <c r="H231" s="185">
        <f t="shared" si="66"/>
        <v>2.4095425173779912</v>
      </c>
      <c r="I231" s="184">
        <v>8.5546218487394956</v>
      </c>
      <c r="J231" s="185">
        <f t="shared" si="66"/>
        <v>-3.696203233768756</v>
      </c>
      <c r="K231" s="184">
        <v>7.6579337617399901</v>
      </c>
      <c r="L231" s="185">
        <f t="shared" si="67"/>
        <v>-0.89668808699950553</v>
      </c>
      <c r="M231" s="184">
        <v>7.2860209283606121</v>
      </c>
      <c r="N231" s="185">
        <f t="shared" si="68"/>
        <v>-0.37191283337937797</v>
      </c>
      <c r="O231" s="185">
        <f t="shared" ref="O231:O234" si="70">IFERROR(M231-C231,"-")</f>
        <v>-0.44629566380346919</v>
      </c>
    </row>
    <row r="232" spans="2:16" x14ac:dyDescent="0.25">
      <c r="B232" s="114" t="s">
        <v>77</v>
      </c>
      <c r="C232" s="184">
        <v>7.200854700854701</v>
      </c>
      <c r="D232" s="185">
        <v>-0.79196664548147666</v>
      </c>
      <c r="E232" s="184" t="s">
        <v>236</v>
      </c>
      <c r="F232" s="185" t="str">
        <f>IFERROR(E232-C232,"-")</f>
        <v>-</v>
      </c>
      <c r="G232" s="184">
        <v>8.6115288220551385</v>
      </c>
      <c r="H232" s="185" t="str">
        <f>IFERROR(G232-E232,"-")</f>
        <v>-</v>
      </c>
      <c r="I232" s="184">
        <v>7.242046234836347</v>
      </c>
      <c r="J232" s="185">
        <f>IFERROR(I232-G232,"-")</f>
        <v>-1.3694825872187915</v>
      </c>
      <c r="K232" s="184">
        <v>6.7489429946056276</v>
      </c>
      <c r="L232" s="185">
        <f>IFERROR(K232-I232,"-")</f>
        <v>-0.49310324023071939</v>
      </c>
      <c r="M232" s="184">
        <v>7.6862615587846763</v>
      </c>
      <c r="N232" s="185">
        <f>IFERROR(M232-K232,"-")</f>
        <v>0.93731856417904869</v>
      </c>
      <c r="O232" s="185">
        <f t="shared" si="70"/>
        <v>0.48540685792997529</v>
      </c>
    </row>
    <row r="233" spans="2:16" x14ac:dyDescent="0.25">
      <c r="B233" s="114" t="s">
        <v>79</v>
      </c>
      <c r="C233" s="184">
        <v>7.779356456330965</v>
      </c>
      <c r="D233" s="185">
        <v>-0.21407296291447775</v>
      </c>
      <c r="E233" s="184" t="s">
        <v>236</v>
      </c>
      <c r="F233" s="185" t="str">
        <f t="shared" ref="F233:J241" si="71">IFERROR(E233-C233,"-")</f>
        <v>-</v>
      </c>
      <c r="G233" s="184">
        <v>6.3733634311512413</v>
      </c>
      <c r="H233" s="185" t="str">
        <f t="shared" si="71"/>
        <v>-</v>
      </c>
      <c r="I233" s="184">
        <v>7.2300592128178334</v>
      </c>
      <c r="J233" s="185">
        <f t="shared" si="71"/>
        <v>0.8566957816665921</v>
      </c>
      <c r="K233" s="184">
        <v>7.35172631247044</v>
      </c>
      <c r="L233" s="185">
        <f t="shared" ref="L233:L241" si="72">IFERROR(K233-I233,"-")</f>
        <v>0.12166709965260658</v>
      </c>
      <c r="M233" s="184">
        <v>7.3568722011712024</v>
      </c>
      <c r="N233" s="185">
        <f t="shared" ref="N233:N236" si="73">IFERROR(M233-K233,"-")</f>
        <v>5.1458887007624909E-3</v>
      </c>
      <c r="O233" s="185">
        <f t="shared" si="70"/>
        <v>-0.42248425515976251</v>
      </c>
    </row>
    <row r="234" spans="2:16" x14ac:dyDescent="0.25">
      <c r="B234" s="114" t="s">
        <v>81</v>
      </c>
      <c r="C234" s="184">
        <v>7.6766990291262136</v>
      </c>
      <c r="D234" s="185">
        <v>-0.58569164142772223</v>
      </c>
      <c r="E234" s="184" t="s">
        <v>236</v>
      </c>
      <c r="F234" s="185" t="str">
        <f t="shared" si="71"/>
        <v>-</v>
      </c>
      <c r="G234" s="184">
        <v>7.7167957117331749</v>
      </c>
      <c r="H234" s="185" t="str">
        <f t="shared" si="71"/>
        <v>-</v>
      </c>
      <c r="I234" s="184">
        <v>7.8921325051759839</v>
      </c>
      <c r="J234" s="185">
        <f t="shared" si="71"/>
        <v>0.17533679344280895</v>
      </c>
      <c r="K234" s="184">
        <v>7.3744283157685429</v>
      </c>
      <c r="L234" s="185">
        <f t="shared" si="72"/>
        <v>-0.51770418940744101</v>
      </c>
      <c r="M234" s="184">
        <v>7.5051059001512863</v>
      </c>
      <c r="N234" s="185">
        <f t="shared" si="73"/>
        <v>0.13067758438274346</v>
      </c>
      <c r="O234" s="185">
        <f t="shared" si="70"/>
        <v>-0.17159312897492729</v>
      </c>
    </row>
    <row r="235" spans="2:16" x14ac:dyDescent="0.25">
      <c r="B235" s="114" t="s">
        <v>83</v>
      </c>
      <c r="C235" s="184">
        <v>8.4107765451664029</v>
      </c>
      <c r="D235" s="185">
        <v>-0.37600417023017485</v>
      </c>
      <c r="E235" s="184" t="s">
        <v>236</v>
      </c>
      <c r="F235" s="185" t="str">
        <f t="shared" si="71"/>
        <v>-</v>
      </c>
      <c r="G235" s="184">
        <v>8.4972983404091078</v>
      </c>
      <c r="H235" s="185" t="str">
        <f t="shared" si="71"/>
        <v>-</v>
      </c>
      <c r="I235" s="184">
        <v>7.8187372708757641</v>
      </c>
      <c r="J235" s="185">
        <f t="shared" si="71"/>
        <v>-0.67856106953334372</v>
      </c>
      <c r="K235" s="184">
        <v>7.6733506622106695</v>
      </c>
      <c r="L235" s="185">
        <f t="shared" si="72"/>
        <v>-0.14538660866509456</v>
      </c>
      <c r="M235" s="184">
        <v>7.6679137049507418</v>
      </c>
      <c r="N235" s="185">
        <f t="shared" si="73"/>
        <v>-5.436957259927766E-3</v>
      </c>
      <c r="O235" s="185">
        <f>IFERROR(M235-C235,"-")</f>
        <v>-0.74286284021566118</v>
      </c>
    </row>
    <row r="236" spans="2:16" x14ac:dyDescent="0.25">
      <c r="B236" s="114" t="s">
        <v>85</v>
      </c>
      <c r="C236" s="184">
        <v>8.4345609065155802</v>
      </c>
      <c r="D236" s="185">
        <v>-0.36976261193391657</v>
      </c>
      <c r="E236" s="184">
        <v>7.5310063126624582</v>
      </c>
      <c r="F236" s="185">
        <f t="shared" si="71"/>
        <v>-0.90355459385312198</v>
      </c>
      <c r="G236" s="184">
        <v>7.9433344251555846</v>
      </c>
      <c r="H236" s="185">
        <f t="shared" si="71"/>
        <v>0.4123281124931264</v>
      </c>
      <c r="I236" s="184">
        <v>7.9286612758310868</v>
      </c>
      <c r="J236" s="185">
        <f t="shared" si="71"/>
        <v>-1.4673149324497814E-2</v>
      </c>
      <c r="K236" s="184">
        <v>8.1656338971696538</v>
      </c>
      <c r="L236" s="185">
        <f t="shared" si="72"/>
        <v>0.236972621338567</v>
      </c>
      <c r="M236" s="184">
        <v>7.7958266452648477</v>
      </c>
      <c r="N236" s="185">
        <f t="shared" si="73"/>
        <v>-0.36980725190480612</v>
      </c>
      <c r="O236" s="185">
        <f>IFERROR(M236-C236,"-")</f>
        <v>-0.63873426125073252</v>
      </c>
    </row>
    <row r="237" spans="2:16" x14ac:dyDescent="0.25">
      <c r="B237" s="114" t="s">
        <v>87</v>
      </c>
      <c r="C237" s="184">
        <v>8.549366535605067</v>
      </c>
      <c r="D237" s="185">
        <v>4.5225297592860869E-2</v>
      </c>
      <c r="E237" s="184">
        <v>7.7185580774365823</v>
      </c>
      <c r="F237" s="185">
        <f t="shared" si="71"/>
        <v>-0.8308084581684847</v>
      </c>
      <c r="G237" s="184">
        <v>8.4934531059683316</v>
      </c>
      <c r="H237" s="185">
        <f t="shared" si="71"/>
        <v>0.7748950285317493</v>
      </c>
      <c r="I237" s="184">
        <v>7.9258992805755399</v>
      </c>
      <c r="J237" s="185">
        <f t="shared" si="71"/>
        <v>-0.56755382539279164</v>
      </c>
      <c r="K237" s="184">
        <v>7.8255897069335241</v>
      </c>
      <c r="L237" s="185">
        <f t="shared" si="72"/>
        <v>-0.10030957364201587</v>
      </c>
      <c r="M237" s="184"/>
      <c r="N237" s="185"/>
      <c r="O237" s="185"/>
    </row>
    <row r="238" spans="2:16" x14ac:dyDescent="0.25">
      <c r="B238" s="114" t="s">
        <v>89</v>
      </c>
      <c r="C238" s="184">
        <v>6.9204971058903642</v>
      </c>
      <c r="D238" s="185">
        <v>-0.11306094654409282</v>
      </c>
      <c r="E238" s="184">
        <v>7.8821989528795813</v>
      </c>
      <c r="F238" s="185">
        <f t="shared" si="71"/>
        <v>0.96170184698921712</v>
      </c>
      <c r="G238" s="184">
        <v>6.4446714334354782</v>
      </c>
      <c r="H238" s="185">
        <f t="shared" si="71"/>
        <v>-1.4375275194441031</v>
      </c>
      <c r="I238" s="184">
        <v>6.3134996801023675</v>
      </c>
      <c r="J238" s="185">
        <f t="shared" si="71"/>
        <v>-0.13117175333311071</v>
      </c>
      <c r="K238" s="184">
        <v>6.8738239463848432</v>
      </c>
      <c r="L238" s="185">
        <f t="shared" si="72"/>
        <v>0.56032426628247567</v>
      </c>
      <c r="M238" s="184"/>
      <c r="N238" s="185"/>
      <c r="O238" s="185"/>
    </row>
    <row r="239" spans="2:16" x14ac:dyDescent="0.25">
      <c r="B239" s="114" t="s">
        <v>91</v>
      </c>
      <c r="C239" s="184">
        <v>7.7921008403361345</v>
      </c>
      <c r="D239" s="185">
        <v>-0.99879086833760056</v>
      </c>
      <c r="E239" s="184">
        <v>8.5499040307101719</v>
      </c>
      <c r="F239" s="185">
        <f t="shared" si="71"/>
        <v>0.75780319037403743</v>
      </c>
      <c r="G239" s="184">
        <v>9.2018958378731757</v>
      </c>
      <c r="H239" s="185">
        <f t="shared" si="71"/>
        <v>0.65199180716300376</v>
      </c>
      <c r="I239" s="184">
        <v>8.8920780711825493</v>
      </c>
      <c r="J239" s="185">
        <f t="shared" si="71"/>
        <v>-0.30981776669062633</v>
      </c>
      <c r="K239" s="184">
        <v>8.6272536687631032</v>
      </c>
      <c r="L239" s="185">
        <f t="shared" si="72"/>
        <v>-0.26482440241944616</v>
      </c>
      <c r="M239" s="184"/>
      <c r="N239" s="185"/>
      <c r="O239" s="185"/>
    </row>
    <row r="240" spans="2:16" x14ac:dyDescent="0.25">
      <c r="B240" s="114" t="s">
        <v>93</v>
      </c>
      <c r="C240" s="184">
        <v>8.4378679888441273</v>
      </c>
      <c r="D240" s="185">
        <v>1.1276842622633509E-2</v>
      </c>
      <c r="E240" s="184">
        <v>8.4763610315186249</v>
      </c>
      <c r="F240" s="185">
        <f t="shared" si="71"/>
        <v>3.8493042674497602E-2</v>
      </c>
      <c r="G240" s="184">
        <v>7.4289384561485461</v>
      </c>
      <c r="H240" s="185">
        <f t="shared" si="71"/>
        <v>-1.0474225753700788</v>
      </c>
      <c r="I240" s="184">
        <v>7.6410361281526926</v>
      </c>
      <c r="J240" s="185">
        <f t="shared" si="71"/>
        <v>0.21209767200414653</v>
      </c>
      <c r="K240" s="184">
        <v>7.7963321709931552</v>
      </c>
      <c r="L240" s="185">
        <f t="shared" si="72"/>
        <v>0.15529604284046261</v>
      </c>
      <c r="M240" s="184"/>
      <c r="N240" s="185"/>
      <c r="O240" s="185"/>
    </row>
    <row r="241" spans="2:16" ht="15.75" x14ac:dyDescent="0.25">
      <c r="B241" s="117" t="s">
        <v>30</v>
      </c>
      <c r="C241" s="186">
        <v>8.0583304872495454</v>
      </c>
      <c r="D241" s="187">
        <v>-0.21584948413012306</v>
      </c>
      <c r="E241" s="186">
        <v>8.3338509316770182</v>
      </c>
      <c r="F241" s="187">
        <f t="shared" si="71"/>
        <v>0.27552044442747281</v>
      </c>
      <c r="G241" s="186">
        <v>7.9855857244715089</v>
      </c>
      <c r="H241" s="187">
        <f t="shared" si="71"/>
        <v>-0.34826520720550924</v>
      </c>
      <c r="I241" s="186">
        <v>7.7256410566110665</v>
      </c>
      <c r="J241" s="187">
        <f t="shared" si="71"/>
        <v>-0.25994466786044246</v>
      </c>
      <c r="K241" s="186">
        <v>7.7249021514222322</v>
      </c>
      <c r="L241" s="187">
        <f t="shared" si="72"/>
        <v>-7.3890518883423795E-4</v>
      </c>
      <c r="M241" s="186">
        <v>7.706828431920683</v>
      </c>
      <c r="N241" s="187">
        <v>5.7710911845898494E-4</v>
      </c>
      <c r="O241" s="187">
        <v>-0.42679734840663297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7.6375326939843067</v>
      </c>
      <c r="D251" s="185">
        <v>-0.32790266221622133</v>
      </c>
      <c r="E251" s="184">
        <v>8.3097094259390509</v>
      </c>
      <c r="F251" s="185">
        <f t="shared" ref="F251:J253" si="74">IFERROR(E251-C251,"-")</f>
        <v>0.67217673195474426</v>
      </c>
      <c r="G251" s="184">
        <v>5.2</v>
      </c>
      <c r="H251" s="185">
        <f t="shared" si="74"/>
        <v>-3.1097094259390508</v>
      </c>
      <c r="I251" s="184">
        <v>7.4816341829085458</v>
      </c>
      <c r="J251" s="185">
        <f t="shared" si="74"/>
        <v>2.2816341829085456</v>
      </c>
      <c r="K251" s="184">
        <v>6.9183377627446241</v>
      </c>
      <c r="L251" s="185">
        <f t="shared" ref="L251:L253" si="75">IFERROR(K251-I251,"-")</f>
        <v>-0.56329642016392167</v>
      </c>
      <c r="M251" s="184">
        <v>7.7295487627365356</v>
      </c>
      <c r="N251" s="185">
        <f t="shared" ref="N251:N253" si="76">IFERROR(M251-K251,"-")</f>
        <v>0.81121099999191149</v>
      </c>
      <c r="O251" s="185">
        <f t="shared" ref="O251" si="77">IFERROR(M251-C251,"-")</f>
        <v>9.2016068752228897E-2</v>
      </c>
    </row>
    <row r="252" spans="2:16" x14ac:dyDescent="0.25">
      <c r="B252" s="114" t="s">
        <v>73</v>
      </c>
      <c r="C252" s="184">
        <v>7.7814229249011859</v>
      </c>
      <c r="D252" s="185">
        <v>-7.3335366882902875E-2</v>
      </c>
      <c r="E252" s="184">
        <v>7.7628614344723994</v>
      </c>
      <c r="F252" s="185">
        <f t="shared" si="74"/>
        <v>-1.856149042878652E-2</v>
      </c>
      <c r="G252" s="184">
        <v>5.8205128205128203</v>
      </c>
      <c r="H252" s="185">
        <f t="shared" si="74"/>
        <v>-1.9423486139595791</v>
      </c>
      <c r="I252" s="184">
        <v>7.9186262376237622</v>
      </c>
      <c r="J252" s="185">
        <f t="shared" si="74"/>
        <v>2.0981134171109419</v>
      </c>
      <c r="K252" s="184">
        <v>7.8601462522851921</v>
      </c>
      <c r="L252" s="185">
        <f t="shared" si="75"/>
        <v>-5.8479985338570017E-2</v>
      </c>
      <c r="M252" s="184">
        <v>8.2838026205742956</v>
      </c>
      <c r="N252" s="185">
        <f t="shared" si="76"/>
        <v>0.42365636828910347</v>
      </c>
      <c r="O252" s="185">
        <f>IFERROR(M252-C252,"-")</f>
        <v>0.50237969567310969</v>
      </c>
    </row>
    <row r="253" spans="2:16" x14ac:dyDescent="0.25">
      <c r="B253" s="114" t="s">
        <v>75</v>
      </c>
      <c r="C253" s="184">
        <v>7.2899596688601145</v>
      </c>
      <c r="D253" s="185">
        <v>-0.62156150454892245</v>
      </c>
      <c r="E253" s="184">
        <v>9.130612244897959</v>
      </c>
      <c r="F253" s="185">
        <f t="shared" si="74"/>
        <v>1.8406525760378445</v>
      </c>
      <c r="G253" s="184">
        <v>6.04</v>
      </c>
      <c r="H253" s="185">
        <f t="shared" si="74"/>
        <v>-3.0906122448979589</v>
      </c>
      <c r="I253" s="184">
        <v>8.1415174765558405</v>
      </c>
      <c r="J253" s="185">
        <f t="shared" si="74"/>
        <v>2.1015174765558404</v>
      </c>
      <c r="K253" s="184">
        <v>8.2257543103448274</v>
      </c>
      <c r="L253" s="185">
        <f t="shared" si="75"/>
        <v>8.4236833788986942E-2</v>
      </c>
      <c r="M253" s="184">
        <v>7.2290683229813668</v>
      </c>
      <c r="N253" s="185">
        <f t="shared" si="76"/>
        <v>-0.99668598736346059</v>
      </c>
      <c r="O253" s="185">
        <f t="shared" ref="O253:O256" si="78">IFERROR(M253-C253,"-")</f>
        <v>-6.0891345878747671E-2</v>
      </c>
    </row>
    <row r="254" spans="2:16" x14ac:dyDescent="0.25">
      <c r="B254" s="114" t="s">
        <v>77</v>
      </c>
      <c r="C254" s="184">
        <v>9.3692449355432785</v>
      </c>
      <c r="D254" s="185">
        <v>-0.49989884474751278</v>
      </c>
      <c r="E254" s="184" t="s">
        <v>236</v>
      </c>
      <c r="F254" s="185" t="str">
        <f>IFERROR(E254-C254,"-")</f>
        <v>-</v>
      </c>
      <c r="G254" s="184">
        <v>4.3703703703703702</v>
      </c>
      <c r="H254" s="185" t="str">
        <f>IFERROR(G254-E254,"-")</f>
        <v>-</v>
      </c>
      <c r="I254" s="184">
        <v>7.9946319018404912</v>
      </c>
      <c r="J254" s="185">
        <f>IFERROR(I254-G254,"-")</f>
        <v>3.624261531470121</v>
      </c>
      <c r="K254" s="184">
        <v>7.3605860113421553</v>
      </c>
      <c r="L254" s="185">
        <f>IFERROR(K254-I254,"-")</f>
        <v>-0.63404589049833593</v>
      </c>
      <c r="M254" s="184">
        <v>9.0169704588309241</v>
      </c>
      <c r="N254" s="185">
        <f>IFERROR(M254-K254,"-")</f>
        <v>1.6563844474887688</v>
      </c>
      <c r="O254" s="185">
        <f t="shared" si="78"/>
        <v>-0.35227447671235446</v>
      </c>
    </row>
    <row r="255" spans="2:16" x14ac:dyDescent="0.25">
      <c r="B255" s="114" t="s">
        <v>79</v>
      </c>
      <c r="C255" s="184">
        <v>7.6761718749999996</v>
      </c>
      <c r="D255" s="185">
        <v>0.69103807916253679</v>
      </c>
      <c r="E255" s="184" t="s">
        <v>236</v>
      </c>
      <c r="F255" s="185" t="str">
        <f t="shared" ref="F255:J263" si="79">IFERROR(E255-C255,"-")</f>
        <v>-</v>
      </c>
      <c r="G255" s="184">
        <v>6.7142857142857144</v>
      </c>
      <c r="H255" s="185" t="str">
        <f t="shared" si="79"/>
        <v>-</v>
      </c>
      <c r="I255" s="184">
        <v>7.5626204238921</v>
      </c>
      <c r="J255" s="185">
        <f t="shared" si="79"/>
        <v>0.84833470960638557</v>
      </c>
      <c r="K255" s="184">
        <v>6.9700460829493087</v>
      </c>
      <c r="L255" s="185">
        <f t="shared" ref="L255:L263" si="80">IFERROR(K255-I255,"-")</f>
        <v>-0.59257434094279127</v>
      </c>
      <c r="M255" s="184">
        <v>8.4228295819935699</v>
      </c>
      <c r="N255" s="185">
        <f t="shared" ref="N255:N258" si="81">IFERROR(M255-K255,"-")</f>
        <v>1.4527834990442612</v>
      </c>
      <c r="O255" s="185">
        <f t="shared" si="78"/>
        <v>0.74665770699357026</v>
      </c>
    </row>
    <row r="256" spans="2:16" x14ac:dyDescent="0.25">
      <c r="B256" s="114" t="s">
        <v>81</v>
      </c>
      <c r="C256" s="184">
        <v>7.9596977329974807</v>
      </c>
      <c r="D256" s="185">
        <v>0.30565732895707676</v>
      </c>
      <c r="E256" s="184" t="s">
        <v>236</v>
      </c>
      <c r="F256" s="185" t="str">
        <f t="shared" si="79"/>
        <v>-</v>
      </c>
      <c r="G256" s="184">
        <v>7.0810810810810807</v>
      </c>
      <c r="H256" s="185" t="str">
        <f t="shared" si="79"/>
        <v>-</v>
      </c>
      <c r="I256" s="184">
        <v>7.5051546391752577</v>
      </c>
      <c r="J256" s="185">
        <f t="shared" si="79"/>
        <v>0.42407355809417702</v>
      </c>
      <c r="K256" s="184">
        <v>6.8466666666666667</v>
      </c>
      <c r="L256" s="185">
        <f t="shared" si="80"/>
        <v>-0.65848797250859104</v>
      </c>
      <c r="M256" s="184">
        <v>7.862222222222222</v>
      </c>
      <c r="N256" s="185">
        <f t="shared" si="81"/>
        <v>1.0155555555555553</v>
      </c>
      <c r="O256" s="185">
        <f t="shared" si="78"/>
        <v>-9.7475510775258734E-2</v>
      </c>
    </row>
    <row r="257" spans="2:16" x14ac:dyDescent="0.25">
      <c r="B257" s="114" t="s">
        <v>83</v>
      </c>
      <c r="C257" s="184">
        <v>8.1366459627329188</v>
      </c>
      <c r="D257" s="185">
        <v>0.60932161922688621</v>
      </c>
      <c r="E257" s="184" t="s">
        <v>236</v>
      </c>
      <c r="F257" s="185" t="str">
        <f t="shared" si="79"/>
        <v>-</v>
      </c>
      <c r="G257" s="184">
        <v>6.9072164948453612</v>
      </c>
      <c r="H257" s="185" t="str">
        <f t="shared" si="79"/>
        <v>-</v>
      </c>
      <c r="I257" s="184">
        <v>8.0072780203784575</v>
      </c>
      <c r="J257" s="185">
        <f t="shared" si="79"/>
        <v>1.1000615255330963</v>
      </c>
      <c r="K257" s="184">
        <v>8.7509578544061295</v>
      </c>
      <c r="L257" s="185">
        <f t="shared" si="80"/>
        <v>0.74367983402767202</v>
      </c>
      <c r="M257" s="184">
        <v>7.0123558484349262</v>
      </c>
      <c r="N257" s="185">
        <f t="shared" si="81"/>
        <v>-1.7386020059712033</v>
      </c>
      <c r="O257" s="185">
        <f>IFERROR(M257-C257,"-")</f>
        <v>-1.1242901142979926</v>
      </c>
    </row>
    <row r="258" spans="2:16" x14ac:dyDescent="0.25">
      <c r="B258" s="114" t="s">
        <v>85</v>
      </c>
      <c r="C258" s="184">
        <v>9.694642857142858</v>
      </c>
      <c r="D258" s="185">
        <v>-1.4863095238095223</v>
      </c>
      <c r="E258" s="184">
        <v>4.666666666666667</v>
      </c>
      <c r="F258" s="185">
        <f t="shared" si="79"/>
        <v>-5.027976190476191</v>
      </c>
      <c r="G258" s="184">
        <v>8.3154362416107386</v>
      </c>
      <c r="H258" s="185">
        <f t="shared" si="79"/>
        <v>3.6487695749440716</v>
      </c>
      <c r="I258" s="184">
        <v>8.034782608695652</v>
      </c>
      <c r="J258" s="185">
        <f t="shared" si="79"/>
        <v>-0.2806536329150866</v>
      </c>
      <c r="K258" s="184">
        <v>7.1090629800307221</v>
      </c>
      <c r="L258" s="185">
        <f t="shared" si="80"/>
        <v>-0.92571962866492985</v>
      </c>
      <c r="M258" s="184">
        <v>8.0183486238532105</v>
      </c>
      <c r="N258" s="185">
        <f t="shared" si="81"/>
        <v>0.90928564382248833</v>
      </c>
      <c r="O258" s="185">
        <f>IFERROR(M258-C258,"-")</f>
        <v>-1.6762942332896476</v>
      </c>
    </row>
    <row r="259" spans="2:16" x14ac:dyDescent="0.25">
      <c r="B259" s="114" t="s">
        <v>87</v>
      </c>
      <c r="C259" s="184">
        <v>7.808080808080808</v>
      </c>
      <c r="D259" s="185">
        <v>-1.0402988215488218</v>
      </c>
      <c r="E259" s="184">
        <v>1</v>
      </c>
      <c r="F259" s="185">
        <f t="shared" si="79"/>
        <v>-6.808080808080808</v>
      </c>
      <c r="G259" s="184">
        <v>6.5935828877005349</v>
      </c>
      <c r="H259" s="185">
        <f t="shared" si="79"/>
        <v>5.5935828877005349</v>
      </c>
      <c r="I259" s="184">
        <v>7.1622176591375766</v>
      </c>
      <c r="J259" s="185">
        <f t="shared" si="79"/>
        <v>0.56863477143704166</v>
      </c>
      <c r="K259" s="184">
        <v>8.4351687388987564</v>
      </c>
      <c r="L259" s="185">
        <f t="shared" si="80"/>
        <v>1.2729510797611798</v>
      </c>
      <c r="M259" s="184"/>
      <c r="N259" s="185"/>
      <c r="O259" s="185"/>
    </row>
    <row r="260" spans="2:16" x14ac:dyDescent="0.25">
      <c r="B260" s="114" t="s">
        <v>89</v>
      </c>
      <c r="C260" s="184">
        <v>7.6181734740706748</v>
      </c>
      <c r="D260" s="185">
        <v>-6.0297577081658282E-2</v>
      </c>
      <c r="E260" s="184">
        <v>8.4444444444444446</v>
      </c>
      <c r="F260" s="185">
        <f t="shared" si="79"/>
        <v>0.82627097037376984</v>
      </c>
      <c r="G260" s="184">
        <v>6.4757085020242915</v>
      </c>
      <c r="H260" s="185">
        <f t="shared" si="79"/>
        <v>-1.9687359424201532</v>
      </c>
      <c r="I260" s="184">
        <v>6.6114445778311328</v>
      </c>
      <c r="J260" s="185">
        <f t="shared" si="79"/>
        <v>0.13573607580684133</v>
      </c>
      <c r="K260" s="184">
        <v>6.4231318419800099</v>
      </c>
      <c r="L260" s="185">
        <f t="shared" si="80"/>
        <v>-0.18831273585112296</v>
      </c>
      <c r="M260" s="184"/>
      <c r="N260" s="185"/>
      <c r="O260" s="185"/>
    </row>
    <row r="261" spans="2:16" x14ac:dyDescent="0.25">
      <c r="B261" s="114" t="s">
        <v>91</v>
      </c>
      <c r="C261" s="184">
        <v>8.3936713167744124</v>
      </c>
      <c r="D261" s="185">
        <v>-0.24284459612341003</v>
      </c>
      <c r="E261" s="184">
        <v>4.7142857142857144</v>
      </c>
      <c r="F261" s="185">
        <f t="shared" si="79"/>
        <v>-3.6793856024886979</v>
      </c>
      <c r="G261" s="184">
        <v>7.4768959435626101</v>
      </c>
      <c r="H261" s="185">
        <f t="shared" si="79"/>
        <v>2.7626102292768957</v>
      </c>
      <c r="I261" s="184">
        <v>7.7335884604062404</v>
      </c>
      <c r="J261" s="185">
        <f t="shared" si="79"/>
        <v>0.25669251684363026</v>
      </c>
      <c r="K261" s="184">
        <v>7.5530525628468821</v>
      </c>
      <c r="L261" s="185">
        <f t="shared" si="80"/>
        <v>-0.18053589755935828</v>
      </c>
      <c r="M261" s="184"/>
      <c r="N261" s="185"/>
      <c r="O261" s="185"/>
    </row>
    <row r="262" spans="2:16" x14ac:dyDescent="0.25">
      <c r="B262" s="114" t="s">
        <v>93</v>
      </c>
      <c r="C262" s="184">
        <v>7.2598285545373926</v>
      </c>
      <c r="D262" s="185">
        <v>0.51512656778242594</v>
      </c>
      <c r="E262" s="184">
        <v>7.708333333333333</v>
      </c>
      <c r="F262" s="185">
        <f t="shared" si="79"/>
        <v>0.44850477879594042</v>
      </c>
      <c r="G262" s="184">
        <v>9.2013390722142514</v>
      </c>
      <c r="H262" s="185">
        <f t="shared" si="79"/>
        <v>1.4930057388809184</v>
      </c>
      <c r="I262" s="184">
        <v>8.4737500000000008</v>
      </c>
      <c r="J262" s="185">
        <f t="shared" si="79"/>
        <v>-0.72758907221425062</v>
      </c>
      <c r="K262" s="184">
        <v>7.572878603329273</v>
      </c>
      <c r="L262" s="185">
        <f t="shared" si="80"/>
        <v>-0.9008713966707278</v>
      </c>
      <c r="M262" s="184"/>
      <c r="N262" s="185"/>
      <c r="O262" s="185"/>
    </row>
    <row r="263" spans="2:16" ht="15.75" x14ac:dyDescent="0.25">
      <c r="B263" s="117" t="s">
        <v>30</v>
      </c>
      <c r="C263" s="186">
        <v>7.8305128536364812</v>
      </c>
      <c r="D263" s="187">
        <v>-0.15259628729901298</v>
      </c>
      <c r="E263" s="186">
        <v>8.18305376344086</v>
      </c>
      <c r="F263" s="187">
        <f t="shared" si="79"/>
        <v>0.3525409098043788</v>
      </c>
      <c r="G263" s="186">
        <v>7.6376430356438245</v>
      </c>
      <c r="H263" s="187">
        <f t="shared" si="79"/>
        <v>-0.54541072779703548</v>
      </c>
      <c r="I263" s="186">
        <v>7.7723058082575225</v>
      </c>
      <c r="J263" s="187">
        <f t="shared" si="79"/>
        <v>0.13466277261369797</v>
      </c>
      <c r="K263" s="186">
        <v>7.5019520130134199</v>
      </c>
      <c r="L263" s="187">
        <f t="shared" si="80"/>
        <v>-0.27035379524410263</v>
      </c>
      <c r="M263" s="186">
        <v>7.8458853190251467</v>
      </c>
      <c r="N263" s="187">
        <v>0.25795848975685409</v>
      </c>
      <c r="O263" s="187">
        <v>-1.977386881093679E-2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8.0378315132605298</v>
      </c>
      <c r="D273" s="185">
        <v>0.18892526326053005</v>
      </c>
      <c r="E273" s="184">
        <v>8.4188443135811557</v>
      </c>
      <c r="F273" s="185">
        <f t="shared" ref="F273:J275" si="82">IFERROR(E273-C273,"-")</f>
        <v>0.3810128003206259</v>
      </c>
      <c r="G273" s="184">
        <v>8.3571428571428577</v>
      </c>
      <c r="H273" s="185">
        <f t="shared" si="82"/>
        <v>-6.1701456438298052E-2</v>
      </c>
      <c r="I273" s="184">
        <v>7.7749077490774905</v>
      </c>
      <c r="J273" s="185">
        <f t="shared" si="82"/>
        <v>-0.58223510806536716</v>
      </c>
      <c r="K273" s="184">
        <v>6.765537310330493</v>
      </c>
      <c r="L273" s="185">
        <f t="shared" ref="L273:L275" si="83">IFERROR(K273-I273,"-")</f>
        <v>-1.0093704387469975</v>
      </c>
      <c r="M273" s="184">
        <v>7.6107711138310892</v>
      </c>
      <c r="N273" s="185">
        <f t="shared" ref="N273:N275" si="84">IFERROR(M273-K273,"-")</f>
        <v>0.84523380350059618</v>
      </c>
      <c r="O273" s="185">
        <f t="shared" ref="O273" si="85">IFERROR(M273-C273,"-")</f>
        <v>-0.42706039942944063</v>
      </c>
    </row>
    <row r="274" spans="2:15" x14ac:dyDescent="0.25">
      <c r="B274" s="114" t="s">
        <v>73</v>
      </c>
      <c r="C274" s="184">
        <v>8.1903225806451605</v>
      </c>
      <c r="D274" s="185">
        <v>0.29587910389894923</v>
      </c>
      <c r="E274" s="184">
        <v>7.5026661926768572</v>
      </c>
      <c r="F274" s="185">
        <f t="shared" si="82"/>
        <v>-0.68765638796830331</v>
      </c>
      <c r="G274" s="184">
        <v>8.155555555555555</v>
      </c>
      <c r="H274" s="185">
        <f t="shared" si="82"/>
        <v>0.65288936287869781</v>
      </c>
      <c r="I274" s="184">
        <v>7.2347826086956522</v>
      </c>
      <c r="J274" s="185">
        <f t="shared" si="82"/>
        <v>-0.92077294685990285</v>
      </c>
      <c r="K274" s="184">
        <v>7.538742023701003</v>
      </c>
      <c r="L274" s="185">
        <f t="shared" si="83"/>
        <v>0.30395941500535084</v>
      </c>
      <c r="M274" s="184">
        <v>7.6285875070343279</v>
      </c>
      <c r="N274" s="185">
        <f t="shared" si="84"/>
        <v>8.9845483333324871E-2</v>
      </c>
      <c r="O274" s="185">
        <f>IFERROR(M274-C274,"-")</f>
        <v>-0.56173507361083264</v>
      </c>
    </row>
    <row r="275" spans="2:15" x14ac:dyDescent="0.25">
      <c r="B275" s="114" t="s">
        <v>75</v>
      </c>
      <c r="C275" s="184">
        <v>7.8423496164715383</v>
      </c>
      <c r="D275" s="185">
        <v>-0.68853734646410647</v>
      </c>
      <c r="E275" s="184">
        <v>8.5890804597701145</v>
      </c>
      <c r="F275" s="185">
        <f t="shared" si="82"/>
        <v>0.7467308432985762</v>
      </c>
      <c r="G275" s="184">
        <v>9.6</v>
      </c>
      <c r="H275" s="185">
        <f t="shared" si="82"/>
        <v>1.0109195402298852</v>
      </c>
      <c r="I275" s="184">
        <v>8.7922437673130194</v>
      </c>
      <c r="J275" s="185">
        <f t="shared" si="82"/>
        <v>-0.80775623268698027</v>
      </c>
      <c r="K275" s="184">
        <v>8.7350050830227044</v>
      </c>
      <c r="L275" s="185">
        <f t="shared" si="83"/>
        <v>-5.7238684290314978E-2</v>
      </c>
      <c r="M275" s="184">
        <v>6.346367305751766</v>
      </c>
      <c r="N275" s="185">
        <f t="shared" si="84"/>
        <v>-2.3886377772709384</v>
      </c>
      <c r="O275" s="185">
        <f t="shared" ref="O275:O278" si="86">IFERROR(M275-C275,"-")</f>
        <v>-1.4959823107197723</v>
      </c>
    </row>
    <row r="276" spans="2:15" x14ac:dyDescent="0.25">
      <c r="B276" s="114" t="s">
        <v>77</v>
      </c>
      <c r="C276" s="184">
        <v>9.3837654058648532</v>
      </c>
      <c r="D276" s="185">
        <v>0.28337240836574651</v>
      </c>
      <c r="E276" s="184" t="s">
        <v>236</v>
      </c>
      <c r="F276" s="185" t="str">
        <f>IFERROR(E276-C276,"-")</f>
        <v>-</v>
      </c>
      <c r="G276" s="184">
        <v>6.7874999999999996</v>
      </c>
      <c r="H276" s="185" t="str">
        <f>IFERROR(G276-E276,"-")</f>
        <v>-</v>
      </c>
      <c r="I276" s="184">
        <v>7.5339805825242721</v>
      </c>
      <c r="J276" s="185">
        <f>IFERROR(I276-G276,"-")</f>
        <v>0.74648058252427241</v>
      </c>
      <c r="K276" s="184">
        <v>7.4826315789473687</v>
      </c>
      <c r="L276" s="185">
        <f>IFERROR(K276-I276,"-")</f>
        <v>-5.1349003576903307E-2</v>
      </c>
      <c r="M276" s="184">
        <v>9.0444115470022197</v>
      </c>
      <c r="N276" s="185">
        <f>IFERROR(M276-K276,"-")</f>
        <v>1.561779968054851</v>
      </c>
      <c r="O276" s="185">
        <f t="shared" si="86"/>
        <v>-0.33935385886263347</v>
      </c>
    </row>
    <row r="277" spans="2:15" x14ac:dyDescent="0.25">
      <c r="B277" s="114" t="s">
        <v>79</v>
      </c>
      <c r="C277" s="184">
        <v>8.1275510204081627</v>
      </c>
      <c r="D277" s="185">
        <v>-4.6387325044960512</v>
      </c>
      <c r="E277" s="184" t="s">
        <v>236</v>
      </c>
      <c r="F277" s="185" t="str">
        <f t="shared" ref="F277:J285" si="87">IFERROR(E277-C277,"-")</f>
        <v>-</v>
      </c>
      <c r="G277" s="184">
        <v>3.9473684210526314</v>
      </c>
      <c r="H277" s="185" t="str">
        <f t="shared" si="87"/>
        <v>-</v>
      </c>
      <c r="I277" s="184">
        <v>8.1943127962085303</v>
      </c>
      <c r="J277" s="185">
        <f t="shared" si="87"/>
        <v>4.2469443751558984</v>
      </c>
      <c r="K277" s="184">
        <v>7.3178571428571431</v>
      </c>
      <c r="L277" s="185">
        <f t="shared" ref="L277:L285" si="88">IFERROR(K277-I277,"-")</f>
        <v>-0.8764556533513872</v>
      </c>
      <c r="M277" s="184">
        <v>8.3803680981595097</v>
      </c>
      <c r="N277" s="185">
        <f t="shared" ref="N277:N280" si="89">IFERROR(M277-K277,"-")</f>
        <v>1.0625109553023666</v>
      </c>
      <c r="O277" s="185">
        <f t="shared" si="86"/>
        <v>0.25281707775134699</v>
      </c>
    </row>
    <row r="278" spans="2:15" x14ac:dyDescent="0.25">
      <c r="B278" s="114" t="s">
        <v>81</v>
      </c>
      <c r="C278" s="184">
        <v>6.4932249322493227</v>
      </c>
      <c r="D278" s="185">
        <v>-1.4272488410163291</v>
      </c>
      <c r="E278" s="184" t="s">
        <v>236</v>
      </c>
      <c r="F278" s="185" t="str">
        <f t="shared" si="87"/>
        <v>-</v>
      </c>
      <c r="G278" s="184">
        <v>12.76923076923077</v>
      </c>
      <c r="H278" s="185" t="str">
        <f t="shared" si="87"/>
        <v>-</v>
      </c>
      <c r="I278" s="184">
        <v>6.7651006711409396</v>
      </c>
      <c r="J278" s="185">
        <f t="shared" si="87"/>
        <v>-6.0041300980898304</v>
      </c>
      <c r="K278" s="184">
        <v>6.7832167832167833</v>
      </c>
      <c r="L278" s="185">
        <f t="shared" si="88"/>
        <v>1.8116112075843738E-2</v>
      </c>
      <c r="M278" s="184">
        <v>6.9055793991416312</v>
      </c>
      <c r="N278" s="185">
        <f t="shared" si="89"/>
        <v>0.12236261592484787</v>
      </c>
      <c r="O278" s="185">
        <f t="shared" si="86"/>
        <v>0.41235446689230848</v>
      </c>
    </row>
    <row r="279" spans="2:15" x14ac:dyDescent="0.25">
      <c r="B279" s="114" t="s">
        <v>83</v>
      </c>
      <c r="C279" s="184">
        <v>8.4854838709677427</v>
      </c>
      <c r="D279" s="185">
        <v>0.287406947890819</v>
      </c>
      <c r="E279" s="184" t="s">
        <v>236</v>
      </c>
      <c r="F279" s="185" t="str">
        <f t="shared" si="87"/>
        <v>-</v>
      </c>
      <c r="G279" s="184">
        <v>8.6</v>
      </c>
      <c r="H279" s="185" t="str">
        <f t="shared" si="87"/>
        <v>-</v>
      </c>
      <c r="I279" s="184">
        <v>9.1115702479338836</v>
      </c>
      <c r="J279" s="185">
        <f t="shared" si="87"/>
        <v>0.51157024793388395</v>
      </c>
      <c r="K279" s="184">
        <v>7.6214833759590794</v>
      </c>
      <c r="L279" s="185">
        <f t="shared" si="88"/>
        <v>-1.4900868719748042</v>
      </c>
      <c r="M279" s="184">
        <v>6.1578947368421053</v>
      </c>
      <c r="N279" s="185">
        <f t="shared" si="89"/>
        <v>-1.4635886391169741</v>
      </c>
      <c r="O279" s="185">
        <f>IFERROR(M279-C279,"-")</f>
        <v>-2.3275891341256374</v>
      </c>
    </row>
    <row r="280" spans="2:15" x14ac:dyDescent="0.25">
      <c r="B280" s="114" t="s">
        <v>85</v>
      </c>
      <c r="C280" s="184">
        <v>7.9084194977843429</v>
      </c>
      <c r="D280" s="185">
        <v>-1.00027615438957</v>
      </c>
      <c r="E280" s="184">
        <v>4.2</v>
      </c>
      <c r="F280" s="185">
        <f t="shared" si="87"/>
        <v>-3.7084194977843428</v>
      </c>
      <c r="G280" s="184">
        <v>5.0606060606060606</v>
      </c>
      <c r="H280" s="185">
        <f t="shared" si="87"/>
        <v>0.86060606060606037</v>
      </c>
      <c r="I280" s="184">
        <v>7.5714285714285712</v>
      </c>
      <c r="J280" s="185">
        <f t="shared" si="87"/>
        <v>2.5108225108225106</v>
      </c>
      <c r="K280" s="184">
        <v>6.5065274151436032</v>
      </c>
      <c r="L280" s="185">
        <f t="shared" si="88"/>
        <v>-1.064901156284968</v>
      </c>
      <c r="M280" s="184">
        <v>7.8706467661691546</v>
      </c>
      <c r="N280" s="185">
        <f t="shared" si="89"/>
        <v>1.3641193510255514</v>
      </c>
      <c r="O280" s="185">
        <f>IFERROR(M280-C280,"-")</f>
        <v>-3.7772731615188349E-2</v>
      </c>
    </row>
    <row r="281" spans="2:15" x14ac:dyDescent="0.25">
      <c r="B281" s="114" t="s">
        <v>87</v>
      </c>
      <c r="C281" s="184">
        <v>7.8191126279863479</v>
      </c>
      <c r="D281" s="185">
        <v>-0.64368229034396052</v>
      </c>
      <c r="E281" s="184">
        <v>6.875</v>
      </c>
      <c r="F281" s="185">
        <f t="shared" si="87"/>
        <v>-0.94411262798634787</v>
      </c>
      <c r="G281" s="184">
        <v>9.0925925925925934</v>
      </c>
      <c r="H281" s="185">
        <f t="shared" si="87"/>
        <v>2.2175925925925934</v>
      </c>
      <c r="I281" s="184">
        <v>7.0497382198952883</v>
      </c>
      <c r="J281" s="185">
        <f t="shared" si="87"/>
        <v>-2.0428543726973052</v>
      </c>
      <c r="K281" s="184">
        <v>7.5864661654135341</v>
      </c>
      <c r="L281" s="185">
        <f t="shared" si="88"/>
        <v>0.53672794551824587</v>
      </c>
      <c r="M281" s="184"/>
      <c r="N281" s="185"/>
      <c r="O281" s="185"/>
    </row>
    <row r="282" spans="2:15" x14ac:dyDescent="0.25">
      <c r="B282" s="114" t="s">
        <v>89</v>
      </c>
      <c r="C282" s="184">
        <v>5.918250950570342</v>
      </c>
      <c r="D282" s="185">
        <v>0.13589610139745822</v>
      </c>
      <c r="E282" s="184">
        <v>6.7536231884057969</v>
      </c>
      <c r="F282" s="185">
        <f t="shared" si="87"/>
        <v>0.83537223783545489</v>
      </c>
      <c r="G282" s="184">
        <v>3.383111111111111</v>
      </c>
      <c r="H282" s="185">
        <f t="shared" si="87"/>
        <v>-3.3705120772946859</v>
      </c>
      <c r="I282" s="184">
        <v>5.6079854809437384</v>
      </c>
      <c r="J282" s="185">
        <f t="shared" si="87"/>
        <v>2.2248743698326274</v>
      </c>
      <c r="K282" s="184">
        <v>5.0288944723618094</v>
      </c>
      <c r="L282" s="185">
        <f t="shared" si="88"/>
        <v>-0.57909100858192897</v>
      </c>
      <c r="M282" s="184"/>
      <c r="N282" s="185"/>
      <c r="O282" s="185"/>
    </row>
    <row r="283" spans="2:15" x14ac:dyDescent="0.25">
      <c r="B283" s="114" t="s">
        <v>91</v>
      </c>
      <c r="C283" s="184">
        <v>8.4100760456273758</v>
      </c>
      <c r="D283" s="185">
        <v>-0.5058019775061684</v>
      </c>
      <c r="E283" s="184">
        <v>6.1092715231788075</v>
      </c>
      <c r="F283" s="185">
        <f t="shared" si="87"/>
        <v>-2.3008045224485683</v>
      </c>
      <c r="G283" s="184">
        <v>8.5948434622467769</v>
      </c>
      <c r="H283" s="185">
        <f t="shared" si="87"/>
        <v>2.4855719390679694</v>
      </c>
      <c r="I283" s="184">
        <v>7.3335444374076424</v>
      </c>
      <c r="J283" s="185">
        <f t="shared" si="87"/>
        <v>-1.2612990248391345</v>
      </c>
      <c r="K283" s="184">
        <v>8.0071192473938471</v>
      </c>
      <c r="L283" s="185">
        <f t="shared" si="88"/>
        <v>0.67357480998620467</v>
      </c>
      <c r="M283" s="184"/>
      <c r="N283" s="185"/>
      <c r="O283" s="185"/>
    </row>
    <row r="284" spans="2:15" x14ac:dyDescent="0.25">
      <c r="B284" s="114" t="s">
        <v>93</v>
      </c>
      <c r="C284" s="184">
        <v>7.2893936970084789</v>
      </c>
      <c r="D284" s="185">
        <v>-0.23926757882260841</v>
      </c>
      <c r="E284" s="184">
        <v>10.245901639344263</v>
      </c>
      <c r="F284" s="185">
        <f t="shared" si="87"/>
        <v>2.9565079423357838</v>
      </c>
      <c r="G284" s="184">
        <v>10.549908144519289</v>
      </c>
      <c r="H284" s="185">
        <f t="shared" si="87"/>
        <v>0.30400650517502648</v>
      </c>
      <c r="I284" s="184">
        <v>7.992067553735926</v>
      </c>
      <c r="J284" s="185">
        <f t="shared" si="87"/>
        <v>-2.5578405907833632</v>
      </c>
      <c r="K284" s="184">
        <v>7.3671026379960098</v>
      </c>
      <c r="L284" s="185">
        <f t="shared" si="88"/>
        <v>-0.62496491573991619</v>
      </c>
      <c r="M284" s="184"/>
      <c r="N284" s="185"/>
      <c r="O284" s="185"/>
    </row>
    <row r="285" spans="2:15" ht="15.75" x14ac:dyDescent="0.25">
      <c r="B285" s="117" t="s">
        <v>30</v>
      </c>
      <c r="C285" s="186">
        <v>7.7773307826478364</v>
      </c>
      <c r="D285" s="187">
        <v>-0.25735897363864435</v>
      </c>
      <c r="E285" s="186">
        <v>7.9687523360992749</v>
      </c>
      <c r="F285" s="187">
        <f t="shared" si="87"/>
        <v>0.19142155345143852</v>
      </c>
      <c r="G285" s="186">
        <v>8.0300091491308319</v>
      </c>
      <c r="H285" s="187">
        <f t="shared" si="87"/>
        <v>6.1256813031556945E-2</v>
      </c>
      <c r="I285" s="186">
        <v>7.5025120527784823</v>
      </c>
      <c r="J285" s="187">
        <f t="shared" si="87"/>
        <v>-0.52749709635234954</v>
      </c>
      <c r="K285" s="186">
        <v>7.3068531577511981</v>
      </c>
      <c r="L285" s="187">
        <f t="shared" si="88"/>
        <v>-0.19565889502728417</v>
      </c>
      <c r="M285" s="186">
        <v>7.3674445571822007</v>
      </c>
      <c r="N285" s="187">
        <v>-9.8889607406327684E-2</v>
      </c>
      <c r="O285" s="187">
        <v>-0.74086727567053412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D20C-4876-451A-881F-0925D0A5AC5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8.4391259025923144</v>
      </c>
      <c r="D9" s="185">
        <v>-5.9962589926898957E-2</v>
      </c>
      <c r="E9" s="184">
        <v>8.3584141926140472</v>
      </c>
      <c r="F9" s="185">
        <f t="shared" ref="F9:J21" si="0">IFERROR(E9-C9,"-")</f>
        <v>-8.0711709978267265E-2</v>
      </c>
      <c r="G9" s="184">
        <v>6.4821499143722834</v>
      </c>
      <c r="H9" s="185">
        <f t="shared" si="0"/>
        <v>-1.8762642782417638</v>
      </c>
      <c r="I9" s="184">
        <v>7.8675924721608022</v>
      </c>
      <c r="J9" s="185">
        <f t="shared" si="0"/>
        <v>1.3854425577885188</v>
      </c>
      <c r="K9" s="184">
        <v>7.9193492929900717</v>
      </c>
      <c r="L9" s="185">
        <f t="shared" ref="L9:L21" si="1">IFERROR(K9-I9,"-")</f>
        <v>5.1756820829269579E-2</v>
      </c>
      <c r="M9" s="184">
        <v>7.7202650323008113</v>
      </c>
      <c r="N9" s="185">
        <f t="shared" ref="N9:N14" si="2">IFERROR(M9-K9,"-")</f>
        <v>-0.19908426068926044</v>
      </c>
      <c r="O9" s="185">
        <f>IFERROR(M9-C9,"-")</f>
        <v>-0.71886087029150314</v>
      </c>
    </row>
    <row r="10" spans="1:16" x14ac:dyDescent="0.25">
      <c r="A10" s="1" t="s">
        <v>72</v>
      </c>
      <c r="B10" s="114" t="s">
        <v>73</v>
      </c>
      <c r="C10" s="184">
        <v>7.8240038206453502</v>
      </c>
      <c r="D10" s="185">
        <v>-4.7672353798990486E-2</v>
      </c>
      <c r="E10" s="184">
        <v>7.5206875631951462</v>
      </c>
      <c r="F10" s="185">
        <f t="shared" si="0"/>
        <v>-0.30331625745020396</v>
      </c>
      <c r="G10" s="184">
        <v>5.3613997002119191</v>
      </c>
      <c r="H10" s="185">
        <f t="shared" si="0"/>
        <v>-2.1592878629832271</v>
      </c>
      <c r="I10" s="184">
        <v>6.9710077389092184</v>
      </c>
      <c r="J10" s="185">
        <f t="shared" si="0"/>
        <v>1.6096080386972993</v>
      </c>
      <c r="K10" s="184">
        <v>7.327375365571652</v>
      </c>
      <c r="L10" s="185">
        <f t="shared" si="1"/>
        <v>0.3563676266624336</v>
      </c>
      <c r="M10" s="184">
        <v>7.2083939787951126</v>
      </c>
      <c r="N10" s="185">
        <f t="shared" si="2"/>
        <v>-0.11898138677653947</v>
      </c>
      <c r="O10" s="185">
        <f>IFERROR(M10-C10,"-")</f>
        <v>-0.61560984185023759</v>
      </c>
    </row>
    <row r="11" spans="1:16" x14ac:dyDescent="0.25">
      <c r="A11" s="1" t="s">
        <v>74</v>
      </c>
      <c r="B11" s="114" t="s">
        <v>75</v>
      </c>
      <c r="C11" s="184">
        <v>7.2115145221524903</v>
      </c>
      <c r="D11" s="185">
        <v>0.10031589881540626</v>
      </c>
      <c r="E11" s="184">
        <v>8.5986659736659732</v>
      </c>
      <c r="F11" s="185">
        <f t="shared" si="0"/>
        <v>1.3871514515134828</v>
      </c>
      <c r="G11" s="184">
        <v>4.9198430493273539</v>
      </c>
      <c r="H11" s="185">
        <f t="shared" si="0"/>
        <v>-3.6788229243386192</v>
      </c>
      <c r="I11" s="184">
        <v>7.5340370483881314</v>
      </c>
      <c r="J11" s="185">
        <f t="shared" si="0"/>
        <v>2.6141939990607774</v>
      </c>
      <c r="K11" s="184">
        <v>7.125946545716455</v>
      </c>
      <c r="L11" s="185">
        <f t="shared" si="1"/>
        <v>-0.40809050267167635</v>
      </c>
      <c r="M11" s="184">
        <v>6.8141729239968853</v>
      </c>
      <c r="N11" s="185">
        <f t="shared" si="2"/>
        <v>-0.31177362171956968</v>
      </c>
      <c r="O11" s="185">
        <f t="shared" ref="O11:O14" si="3">IFERROR(M11-C11,"-")</f>
        <v>-0.39734159815560499</v>
      </c>
    </row>
    <row r="12" spans="1:16" x14ac:dyDescent="0.25">
      <c r="A12" s="1" t="s">
        <v>76</v>
      </c>
      <c r="B12" s="114" t="s">
        <v>77</v>
      </c>
      <c r="C12" s="184">
        <v>6.7539957361586662</v>
      </c>
      <c r="D12" s="185">
        <v>-0.49015256143103603</v>
      </c>
      <c r="E12" s="184" t="s">
        <v>236</v>
      </c>
      <c r="F12" s="185" t="str">
        <f t="shared" si="0"/>
        <v>-</v>
      </c>
      <c r="G12" s="184">
        <v>4.7232504955023629</v>
      </c>
      <c r="H12" s="185" t="str">
        <f t="shared" si="0"/>
        <v>-</v>
      </c>
      <c r="I12" s="184">
        <v>6.7202182570716973</v>
      </c>
      <c r="J12" s="185">
        <f t="shared" si="0"/>
        <v>1.9969677615693344</v>
      </c>
      <c r="K12" s="184">
        <v>6.6100999254287842</v>
      </c>
      <c r="L12" s="185">
        <f t="shared" si="1"/>
        <v>-0.11011833164291307</v>
      </c>
      <c r="M12" s="184">
        <v>6.8861707753128698</v>
      </c>
      <c r="N12" s="185">
        <f t="shared" si="2"/>
        <v>0.27607084988408559</v>
      </c>
      <c r="O12" s="185">
        <f>IFERROR(M12-C12,"-")</f>
        <v>0.13217503915420359</v>
      </c>
    </row>
    <row r="13" spans="1:16" x14ac:dyDescent="0.25">
      <c r="A13" s="1" t="s">
        <v>78</v>
      </c>
      <c r="B13" s="114" t="s">
        <v>79</v>
      </c>
      <c r="C13" s="184">
        <v>6.6788553582945793</v>
      </c>
      <c r="D13" s="185">
        <v>-0.55405278156042659</v>
      </c>
      <c r="E13" s="184" t="s">
        <v>236</v>
      </c>
      <c r="F13" s="185" t="str">
        <f t="shared" si="0"/>
        <v>-</v>
      </c>
      <c r="G13" s="184">
        <v>4.458180606464512</v>
      </c>
      <c r="H13" s="185" t="str">
        <f t="shared" si="0"/>
        <v>-</v>
      </c>
      <c r="I13" s="184">
        <v>6.827112159401012</v>
      </c>
      <c r="J13" s="185">
        <f t="shared" si="0"/>
        <v>2.3689315529365</v>
      </c>
      <c r="K13" s="184">
        <v>6.9096158323632126</v>
      </c>
      <c r="L13" s="185">
        <f t="shared" si="1"/>
        <v>8.2503672962200625E-2</v>
      </c>
      <c r="M13" s="184">
        <v>6.7384641095313844</v>
      </c>
      <c r="N13" s="185">
        <f t="shared" si="2"/>
        <v>-0.17115172283182822</v>
      </c>
      <c r="O13" s="185">
        <f>IFERROR(M13-C13,"-")</f>
        <v>5.9608751236805091E-2</v>
      </c>
    </row>
    <row r="14" spans="1:16" x14ac:dyDescent="0.25">
      <c r="A14" s="1" t="s">
        <v>80</v>
      </c>
      <c r="B14" s="114" t="s">
        <v>81</v>
      </c>
      <c r="C14" s="184">
        <v>7.0132457341722736</v>
      </c>
      <c r="D14" s="185">
        <v>0.19709295639449564</v>
      </c>
      <c r="E14" s="184" t="s">
        <v>236</v>
      </c>
      <c r="F14" s="185" t="str">
        <f t="shared" si="0"/>
        <v>-</v>
      </c>
      <c r="G14" s="184">
        <v>5.1354900166233959</v>
      </c>
      <c r="H14" s="185" t="str">
        <f t="shared" si="0"/>
        <v>-</v>
      </c>
      <c r="I14" s="184">
        <v>7.103049196835622</v>
      </c>
      <c r="J14" s="185">
        <f t="shared" si="0"/>
        <v>1.9675591802122261</v>
      </c>
      <c r="K14" s="184">
        <v>6.7967333968859229</v>
      </c>
      <c r="L14" s="185">
        <f t="shared" si="1"/>
        <v>-0.30631579994969904</v>
      </c>
      <c r="M14" s="184">
        <v>6.746200617578709</v>
      </c>
      <c r="N14" s="185">
        <f t="shared" si="2"/>
        <v>-5.0532779307213893E-2</v>
      </c>
      <c r="O14" s="185">
        <f t="shared" si="3"/>
        <v>-0.26704511659356456</v>
      </c>
    </row>
    <row r="15" spans="1:16" x14ac:dyDescent="0.25">
      <c r="A15" s="1" t="s">
        <v>82</v>
      </c>
      <c r="B15" s="114" t="s">
        <v>83</v>
      </c>
      <c r="C15" s="184">
        <v>7.5966545734741713</v>
      </c>
      <c r="D15" s="185">
        <v>-4.1390654380276004E-2</v>
      </c>
      <c r="E15" s="184" t="s">
        <v>236</v>
      </c>
      <c r="F15" s="185" t="str">
        <f t="shared" si="0"/>
        <v>-</v>
      </c>
      <c r="G15" s="184">
        <v>5.8762640210740988</v>
      </c>
      <c r="H15" s="185" t="str">
        <f t="shared" si="0"/>
        <v>-</v>
      </c>
      <c r="I15" s="184">
        <v>7.1580594869057226</v>
      </c>
      <c r="J15" s="185">
        <f t="shared" si="0"/>
        <v>1.2817954658316237</v>
      </c>
      <c r="K15" s="184">
        <v>7.3515560678412646</v>
      </c>
      <c r="L15" s="185">
        <f t="shared" si="1"/>
        <v>0.19349658093554201</v>
      </c>
      <c r="M15" s="184">
        <v>7.3441230252705418</v>
      </c>
      <c r="N15" s="185">
        <f>IFERROR(M15-K15,"-")</f>
        <v>-7.4330425707227477E-3</v>
      </c>
      <c r="O15" s="185">
        <f>IFERROR(M15-C15,"-")</f>
        <v>-0.25253154820362944</v>
      </c>
    </row>
    <row r="16" spans="1:16" x14ac:dyDescent="0.25">
      <c r="A16" s="1" t="s">
        <v>84</v>
      </c>
      <c r="B16" s="114" t="s">
        <v>85</v>
      </c>
      <c r="C16" s="184">
        <v>7.7168808475008195</v>
      </c>
      <c r="D16" s="185">
        <v>-3.7806535314610201E-2</v>
      </c>
      <c r="E16" s="184">
        <v>5.4009281181930104</v>
      </c>
      <c r="F16" s="185">
        <f t="shared" si="0"/>
        <v>-2.315952729307809</v>
      </c>
      <c r="G16" s="184">
        <v>6.7355987274081093</v>
      </c>
      <c r="H16" s="185">
        <f t="shared" si="0"/>
        <v>1.3346706092150988</v>
      </c>
      <c r="I16" s="184">
        <v>7.5394597811433499</v>
      </c>
      <c r="J16" s="185">
        <f t="shared" si="0"/>
        <v>0.80386105373524064</v>
      </c>
      <c r="K16" s="184">
        <v>7.6174015116125862</v>
      </c>
      <c r="L16" s="185">
        <f t="shared" si="1"/>
        <v>7.7941730469236248E-2</v>
      </c>
      <c r="M16" s="184">
        <v>7.4361541399893953</v>
      </c>
      <c r="N16" s="185">
        <f>IFERROR(M16-K16,"-")</f>
        <v>-0.18124737162319082</v>
      </c>
      <c r="O16" s="185">
        <f>IFERROR(M16-C16,"-")</f>
        <v>-0.28072670751142415</v>
      </c>
    </row>
    <row r="17" spans="1:16" x14ac:dyDescent="0.25">
      <c r="A17" s="1" t="s">
        <v>86</v>
      </c>
      <c r="B17" s="114" t="s">
        <v>87</v>
      </c>
      <c r="C17" s="184">
        <v>7.7557068277203403</v>
      </c>
      <c r="D17" s="185">
        <v>0.17760180652933411</v>
      </c>
      <c r="E17" s="184">
        <v>4.7376679810090927</v>
      </c>
      <c r="F17" s="185">
        <f t="shared" si="0"/>
        <v>-3.0180388467112476</v>
      </c>
      <c r="G17" s="184">
        <v>7.2308130266454107</v>
      </c>
      <c r="H17" s="185">
        <f t="shared" si="0"/>
        <v>2.493145045636318</v>
      </c>
      <c r="I17" s="184">
        <v>7.2205562876170806</v>
      </c>
      <c r="J17" s="185">
        <f t="shared" si="0"/>
        <v>-1.0256739028330131E-2</v>
      </c>
      <c r="K17" s="184">
        <v>7.2048057386634614</v>
      </c>
      <c r="L17" s="185">
        <f t="shared" si="1"/>
        <v>-1.5750548953619159E-2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7.3055867189371115</v>
      </c>
      <c r="D18" s="185">
        <v>7.9517410251213505E-2</v>
      </c>
      <c r="E18" s="184">
        <v>4.6237507545777721</v>
      </c>
      <c r="F18" s="185">
        <f t="shared" si="0"/>
        <v>-2.6818359643593395</v>
      </c>
      <c r="G18" s="184">
        <v>6.852862524082008</v>
      </c>
      <c r="H18" s="185">
        <f t="shared" si="0"/>
        <v>2.229111769504236</v>
      </c>
      <c r="I18" s="184">
        <v>7.0641728353204876</v>
      </c>
      <c r="J18" s="185">
        <f t="shared" si="0"/>
        <v>0.21131031123847954</v>
      </c>
      <c r="K18" s="184">
        <v>7.0118722097404369</v>
      </c>
      <c r="L18" s="185">
        <f t="shared" si="1"/>
        <v>-5.2300625580050664E-2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7.5315155703237568</v>
      </c>
      <c r="D19" s="185">
        <v>9.0742562477712951E-2</v>
      </c>
      <c r="E19" s="184">
        <v>7.0349666024117994</v>
      </c>
      <c r="F19" s="185">
        <f t="shared" si="0"/>
        <v>-0.49654896791195746</v>
      </c>
      <c r="G19" s="184">
        <v>7.5835991820040896</v>
      </c>
      <c r="H19" s="185">
        <f t="shared" si="0"/>
        <v>0.54863257959229017</v>
      </c>
      <c r="I19" s="184">
        <v>7.3048140088825431</v>
      </c>
      <c r="J19" s="185">
        <f t="shared" si="0"/>
        <v>-0.27878517312154649</v>
      </c>
      <c r="K19" s="184">
        <v>7.4515604133442244</v>
      </c>
      <c r="L19" s="185">
        <f t="shared" si="1"/>
        <v>0.1467464044616813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7.6105102871914729</v>
      </c>
      <c r="D20" s="185">
        <v>0.42879364546062781</v>
      </c>
      <c r="E20" s="184">
        <v>7.0923387678545664</v>
      </c>
      <c r="F20" s="185">
        <f t="shared" si="0"/>
        <v>-0.51817151933690653</v>
      </c>
      <c r="G20" s="184">
        <v>7.2716303604914039</v>
      </c>
      <c r="H20" s="185">
        <f t="shared" si="0"/>
        <v>0.17929159263683747</v>
      </c>
      <c r="I20" s="184">
        <v>7.2045591816853385</v>
      </c>
      <c r="J20" s="185">
        <f t="shared" si="0"/>
        <v>-6.707117880606539E-2</v>
      </c>
      <c r="K20" s="184">
        <v>7.1449588922544356</v>
      </c>
      <c r="L20" s="185">
        <f t="shared" si="1"/>
        <v>-5.9600289430902897E-2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7.4350901875799549</v>
      </c>
      <c r="D21" s="187">
        <v>-1.6775117483494917E-2</v>
      </c>
      <c r="E21" s="186">
        <v>7.1048165891222386</v>
      </c>
      <c r="F21" s="187">
        <f t="shared" si="0"/>
        <v>-0.33027359845771631</v>
      </c>
      <c r="G21" s="186">
        <v>6.5418610854156141</v>
      </c>
      <c r="H21" s="187">
        <f t="shared" si="0"/>
        <v>-0.5629555037066245</v>
      </c>
      <c r="I21" s="186">
        <v>7.1895473603752658</v>
      </c>
      <c r="J21" s="187">
        <f t="shared" si="0"/>
        <v>0.6476862749596517</v>
      </c>
      <c r="K21" s="186">
        <v>7.1971014630901768</v>
      </c>
      <c r="L21" s="187">
        <f t="shared" si="1"/>
        <v>7.5541027149110818E-3</v>
      </c>
      <c r="M21" s="186">
        <v>7.1090829298960658</v>
      </c>
      <c r="N21" s="187">
        <v>-8.7946717494851612E-2</v>
      </c>
      <c r="O21" s="187">
        <v>-0.27459223379260944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8.2503806788612408</v>
      </c>
      <c r="D31" s="185">
        <v>-3.933075448378176E-2</v>
      </c>
      <c r="E31" s="184">
        <v>8.1352858258738188</v>
      </c>
      <c r="F31" s="185">
        <f t="shared" ref="F31:J43" si="4">IFERROR(E31-C31,"-")</f>
        <v>-0.11509485298742206</v>
      </c>
      <c r="G31" s="184">
        <v>6.2849942158320937</v>
      </c>
      <c r="H31" s="185">
        <f t="shared" si="4"/>
        <v>-1.850291610041725</v>
      </c>
      <c r="I31" s="184">
        <v>7.5182646018212402</v>
      </c>
      <c r="J31" s="185">
        <f t="shared" si="4"/>
        <v>1.2332703859891465</v>
      </c>
      <c r="K31" s="184">
        <v>7.6644705070714041</v>
      </c>
      <c r="L31" s="185">
        <f t="shared" ref="L31:L43" si="5">IFERROR(K31-I31,"-")</f>
        <v>0.14620590525016386</v>
      </c>
      <c r="M31" s="184">
        <v>7.5580568527588392</v>
      </c>
      <c r="N31" s="185">
        <f>IFERROR(M31-K31,"-")</f>
        <v>-0.10641365431256489</v>
      </c>
      <c r="O31" s="185">
        <f>IFERROR(M31-C31,"-")</f>
        <v>-0.69232382610240162</v>
      </c>
    </row>
    <row r="32" spans="1:16" x14ac:dyDescent="0.25">
      <c r="B32" s="114" t="s">
        <v>73</v>
      </c>
      <c r="C32" s="184">
        <v>7.672650329691959</v>
      </c>
      <c r="D32" s="185">
        <v>3.109528491110769E-2</v>
      </c>
      <c r="E32" s="184">
        <v>7.2228318980165271</v>
      </c>
      <c r="F32" s="185">
        <f t="shared" si="4"/>
        <v>-0.4498184316754319</v>
      </c>
      <c r="G32" s="184">
        <v>5.3968468468468469</v>
      </c>
      <c r="H32" s="185">
        <f t="shared" si="4"/>
        <v>-1.8259850511696802</v>
      </c>
      <c r="I32" s="184">
        <v>6.7363253239954597</v>
      </c>
      <c r="J32" s="185">
        <f t="shared" si="4"/>
        <v>1.3394784771486128</v>
      </c>
      <c r="K32" s="184">
        <v>7.1058170367915148</v>
      </c>
      <c r="L32" s="185">
        <f t="shared" si="5"/>
        <v>0.36949171279605508</v>
      </c>
      <c r="M32" s="184">
        <v>7.03976485746497</v>
      </c>
      <c r="N32" s="185">
        <f t="shared" ref="N32:N38" si="6">IFERROR(M32-K32,"-")</f>
        <v>-6.6052179326544724E-2</v>
      </c>
      <c r="O32" s="185">
        <f t="shared" ref="O32:O38" si="7">IFERROR(M32-C32,"-")</f>
        <v>-0.63288547222698899</v>
      </c>
    </row>
    <row r="33" spans="2:16" x14ac:dyDescent="0.25">
      <c r="B33" s="114" t="s">
        <v>75</v>
      </c>
      <c r="C33" s="184">
        <v>7.2298782669473542</v>
      </c>
      <c r="D33" s="185">
        <v>0.22818526956459007</v>
      </c>
      <c r="E33" s="184">
        <v>8.0325955060881213</v>
      </c>
      <c r="F33" s="185">
        <f t="shared" si="4"/>
        <v>0.80271723914076709</v>
      </c>
      <c r="G33" s="184">
        <v>5.088915771964313</v>
      </c>
      <c r="H33" s="185">
        <f t="shared" si="4"/>
        <v>-2.9436797341238083</v>
      </c>
      <c r="I33" s="184">
        <v>7.340603850050659</v>
      </c>
      <c r="J33" s="185">
        <f t="shared" si="4"/>
        <v>2.251688078086346</v>
      </c>
      <c r="K33" s="184">
        <v>7.0855993964299477</v>
      </c>
      <c r="L33" s="185">
        <f t="shared" si="5"/>
        <v>-0.25500445362071122</v>
      </c>
      <c r="M33" s="184">
        <v>6.7417069787419814</v>
      </c>
      <c r="N33" s="185">
        <f t="shared" si="6"/>
        <v>-0.3438924176879663</v>
      </c>
      <c r="O33" s="185">
        <f t="shared" si="7"/>
        <v>-0.48817128820537281</v>
      </c>
    </row>
    <row r="34" spans="2:16" x14ac:dyDescent="0.25">
      <c r="B34" s="114" t="s">
        <v>77</v>
      </c>
      <c r="C34" s="184">
        <v>6.8932736431701338</v>
      </c>
      <c r="D34" s="185">
        <v>-0.14022768568331934</v>
      </c>
      <c r="E34" s="184" t="s">
        <v>236</v>
      </c>
      <c r="F34" s="185" t="str">
        <f t="shared" si="4"/>
        <v>-</v>
      </c>
      <c r="G34" s="184">
        <v>4.8453511180855235</v>
      </c>
      <c r="H34" s="185" t="str">
        <f t="shared" si="4"/>
        <v>-</v>
      </c>
      <c r="I34" s="184">
        <v>6.6255954316084074</v>
      </c>
      <c r="J34" s="185">
        <f t="shared" si="4"/>
        <v>1.7802443135228838</v>
      </c>
      <c r="K34" s="184">
        <v>6.5495900152383717</v>
      </c>
      <c r="L34" s="185">
        <f t="shared" si="5"/>
        <v>-7.6005416370035661E-2</v>
      </c>
      <c r="M34" s="184">
        <v>6.8085421647177435</v>
      </c>
      <c r="N34" s="185">
        <f t="shared" si="6"/>
        <v>0.25895214947937184</v>
      </c>
      <c r="O34" s="185">
        <f t="shared" si="7"/>
        <v>-8.4731478452390263E-2</v>
      </c>
    </row>
    <row r="35" spans="2:16" x14ac:dyDescent="0.25">
      <c r="B35" s="114" t="s">
        <v>79</v>
      </c>
      <c r="C35" s="184">
        <v>6.8085046391343811</v>
      </c>
      <c r="D35" s="185">
        <v>-0.26919883812966194</v>
      </c>
      <c r="E35" s="184" t="s">
        <v>236</v>
      </c>
      <c r="F35" s="185" t="str">
        <f t="shared" si="4"/>
        <v>-</v>
      </c>
      <c r="G35" s="184">
        <v>4.6480726575145379</v>
      </c>
      <c r="H35" s="185" t="str">
        <f t="shared" si="4"/>
        <v>-</v>
      </c>
      <c r="I35" s="184">
        <v>6.7026465511730491</v>
      </c>
      <c r="J35" s="185">
        <f t="shared" si="4"/>
        <v>2.0545738936585112</v>
      </c>
      <c r="K35" s="184">
        <v>6.924320405944183</v>
      </c>
      <c r="L35" s="185">
        <f t="shared" si="5"/>
        <v>0.22167385477113388</v>
      </c>
      <c r="M35" s="184">
        <v>6.7435530409757645</v>
      </c>
      <c r="N35" s="185">
        <f t="shared" si="6"/>
        <v>-0.1807673649684185</v>
      </c>
      <c r="O35" s="185">
        <f t="shared" si="7"/>
        <v>-6.4951598158616619E-2</v>
      </c>
    </row>
    <row r="36" spans="2:16" x14ac:dyDescent="0.25">
      <c r="B36" s="114" t="s">
        <v>81</v>
      </c>
      <c r="C36" s="184">
        <v>7.0524334074709722</v>
      </c>
      <c r="D36" s="185">
        <v>0.18404654682498478</v>
      </c>
      <c r="E36" s="184" t="s">
        <v>236</v>
      </c>
      <c r="F36" s="185" t="str">
        <f t="shared" si="4"/>
        <v>-</v>
      </c>
      <c r="G36" s="184">
        <v>5.0071353713737823</v>
      </c>
      <c r="H36" s="185" t="str">
        <f t="shared" si="4"/>
        <v>-</v>
      </c>
      <c r="I36" s="184">
        <v>7.0056785596006428</v>
      </c>
      <c r="J36" s="185">
        <f t="shared" si="4"/>
        <v>1.9985431882268605</v>
      </c>
      <c r="K36" s="184">
        <v>6.859391485803159</v>
      </c>
      <c r="L36" s="185">
        <f t="shared" si="5"/>
        <v>-0.14628707379748374</v>
      </c>
      <c r="M36" s="184">
        <v>6.6819662491005181</v>
      </c>
      <c r="N36" s="185">
        <f t="shared" si="6"/>
        <v>-0.17742523670264099</v>
      </c>
      <c r="O36" s="185">
        <f t="shared" si="7"/>
        <v>-0.37046715837045419</v>
      </c>
    </row>
    <row r="37" spans="2:16" x14ac:dyDescent="0.25">
      <c r="B37" s="114" t="s">
        <v>83</v>
      </c>
      <c r="C37" s="184">
        <v>7.4854602157788266</v>
      </c>
      <c r="D37" s="185">
        <v>5.170818638465402E-2</v>
      </c>
      <c r="E37" s="184" t="s">
        <v>236</v>
      </c>
      <c r="F37" s="185" t="str">
        <f t="shared" si="4"/>
        <v>-</v>
      </c>
      <c r="G37" s="184">
        <v>5.8237510966131643</v>
      </c>
      <c r="H37" s="185" t="str">
        <f t="shared" si="4"/>
        <v>-</v>
      </c>
      <c r="I37" s="184">
        <v>7.0349361355325888</v>
      </c>
      <c r="J37" s="185">
        <f t="shared" si="4"/>
        <v>1.2111850389194245</v>
      </c>
      <c r="K37" s="184">
        <v>7.2804276746500269</v>
      </c>
      <c r="L37" s="185">
        <f t="shared" si="5"/>
        <v>0.24549153911743815</v>
      </c>
      <c r="M37" s="184">
        <v>7.2822665110572462</v>
      </c>
      <c r="N37" s="185">
        <f t="shared" si="6"/>
        <v>1.8388364072192687E-3</v>
      </c>
      <c r="O37" s="185">
        <f t="shared" si="7"/>
        <v>-0.20319370472158038</v>
      </c>
    </row>
    <row r="38" spans="2:16" x14ac:dyDescent="0.25">
      <c r="B38" s="114" t="s">
        <v>85</v>
      </c>
      <c r="C38" s="184">
        <v>7.5641013564431043</v>
      </c>
      <c r="D38" s="185">
        <v>-6.5425860190468477E-2</v>
      </c>
      <c r="E38" s="184">
        <v>5.2528013118338341</v>
      </c>
      <c r="F38" s="185">
        <f t="shared" si="4"/>
        <v>-2.3113000446092702</v>
      </c>
      <c r="G38" s="184">
        <v>6.7385265460330084</v>
      </c>
      <c r="H38" s="185">
        <f t="shared" si="4"/>
        <v>1.4857252341991742</v>
      </c>
      <c r="I38" s="184">
        <v>7.4451101998232163</v>
      </c>
      <c r="J38" s="185">
        <f t="shared" si="4"/>
        <v>0.70658365379020793</v>
      </c>
      <c r="K38" s="184">
        <v>7.5113181535177445</v>
      </c>
      <c r="L38" s="185">
        <f t="shared" si="5"/>
        <v>6.6207953694528143E-2</v>
      </c>
      <c r="M38" s="184">
        <v>7.2521785201399833</v>
      </c>
      <c r="N38" s="185">
        <f t="shared" si="6"/>
        <v>-0.25913963337776114</v>
      </c>
      <c r="O38" s="185">
        <f t="shared" si="7"/>
        <v>-0.31192283630312101</v>
      </c>
    </row>
    <row r="39" spans="2:16" x14ac:dyDescent="0.25">
      <c r="B39" s="114" t="s">
        <v>87</v>
      </c>
      <c r="C39" s="184">
        <v>7.546100731112916</v>
      </c>
      <c r="D39" s="185">
        <v>0.13686884574064795</v>
      </c>
      <c r="E39" s="184">
        <v>4.6117404028232052</v>
      </c>
      <c r="F39" s="185">
        <f t="shared" si="4"/>
        <v>-2.9343603282897108</v>
      </c>
      <c r="G39" s="184">
        <v>7.1107683679192375</v>
      </c>
      <c r="H39" s="185">
        <f t="shared" si="4"/>
        <v>2.4990279650960323</v>
      </c>
      <c r="I39" s="184">
        <v>7.1996563985093509</v>
      </c>
      <c r="J39" s="185">
        <f t="shared" si="4"/>
        <v>8.8888030590113409E-2</v>
      </c>
      <c r="K39" s="184">
        <v>7.201905187763999</v>
      </c>
      <c r="L39" s="185">
        <f t="shared" si="5"/>
        <v>2.2487892546481092E-3</v>
      </c>
      <c r="M39" s="184"/>
      <c r="N39" s="185"/>
      <c r="O39" s="185"/>
    </row>
    <row r="40" spans="2:16" x14ac:dyDescent="0.25">
      <c r="B40" s="114" t="s">
        <v>89</v>
      </c>
      <c r="C40" s="184">
        <v>7.1231688405740057</v>
      </c>
      <c r="D40" s="185">
        <v>6.2997871388578375E-2</v>
      </c>
      <c r="E40" s="184">
        <v>4.4186308981204148</v>
      </c>
      <c r="F40" s="185">
        <f t="shared" si="4"/>
        <v>-2.7045379424535909</v>
      </c>
      <c r="G40" s="184">
        <v>6.7673235335018447</v>
      </c>
      <c r="H40" s="185">
        <f t="shared" si="4"/>
        <v>2.3486926353814299</v>
      </c>
      <c r="I40" s="184">
        <v>6.9613529785943582</v>
      </c>
      <c r="J40" s="185">
        <f t="shared" si="4"/>
        <v>0.19402944509251352</v>
      </c>
      <c r="K40" s="184">
        <v>6.9074537059605969</v>
      </c>
      <c r="L40" s="185">
        <f t="shared" si="5"/>
        <v>-5.3899272633761264E-2</v>
      </c>
      <c r="M40" s="184"/>
      <c r="N40" s="185"/>
      <c r="O40" s="185"/>
    </row>
    <row r="41" spans="2:16" x14ac:dyDescent="0.25">
      <c r="B41" s="114" t="s">
        <v>91</v>
      </c>
      <c r="C41" s="184">
        <v>7.3441428597878211</v>
      </c>
      <c r="D41" s="185">
        <v>-0.15690234409787784</v>
      </c>
      <c r="E41" s="184">
        <v>7.1778568798330671</v>
      </c>
      <c r="F41" s="185">
        <f t="shared" si="4"/>
        <v>-0.16628597995475403</v>
      </c>
      <c r="G41" s="184">
        <v>7.4590700904756542</v>
      </c>
      <c r="H41" s="185">
        <f t="shared" si="4"/>
        <v>0.28121321064258709</v>
      </c>
      <c r="I41" s="184">
        <v>7.1690575541344659</v>
      </c>
      <c r="J41" s="185">
        <f t="shared" si="4"/>
        <v>-0.29001253634118829</v>
      </c>
      <c r="K41" s="184">
        <v>7.33855035279025</v>
      </c>
      <c r="L41" s="185">
        <f t="shared" si="5"/>
        <v>0.16949279865578415</v>
      </c>
      <c r="M41" s="184"/>
      <c r="N41" s="185"/>
      <c r="O41" s="185"/>
    </row>
    <row r="42" spans="2:16" x14ac:dyDescent="0.25">
      <c r="B42" s="114" t="s">
        <v>93</v>
      </c>
      <c r="C42" s="184">
        <v>7.299135293335107</v>
      </c>
      <c r="D42" s="185">
        <v>0.20347723215243185</v>
      </c>
      <c r="E42" s="184">
        <v>7.0017494280715917</v>
      </c>
      <c r="F42" s="185">
        <f t="shared" si="4"/>
        <v>-0.29738586526351529</v>
      </c>
      <c r="G42" s="184">
        <v>7.141052695655703</v>
      </c>
      <c r="H42" s="185">
        <f t="shared" si="4"/>
        <v>0.13930326758411127</v>
      </c>
      <c r="I42" s="184">
        <v>7.0770494781997302</v>
      </c>
      <c r="J42" s="185">
        <f t="shared" si="4"/>
        <v>-6.4003217455972816E-2</v>
      </c>
      <c r="K42" s="184">
        <v>7.0566021750516033</v>
      </c>
      <c r="L42" s="185">
        <f t="shared" si="5"/>
        <v>-2.0447303148126927E-2</v>
      </c>
      <c r="M42" s="184"/>
      <c r="N42" s="185"/>
      <c r="O42" s="185"/>
    </row>
    <row r="43" spans="2:16" ht="15.75" x14ac:dyDescent="0.25">
      <c r="B43" s="117" t="s">
        <v>30</v>
      </c>
      <c r="C43" s="186">
        <v>7.3447437273581109</v>
      </c>
      <c r="D43" s="187">
        <v>2.1876358322914236E-2</v>
      </c>
      <c r="E43" s="186">
        <v>6.9011122634289048</v>
      </c>
      <c r="F43" s="187">
        <f t="shared" si="4"/>
        <v>-0.44363146392920605</v>
      </c>
      <c r="G43" s="186">
        <v>6.5070287259819759</v>
      </c>
      <c r="H43" s="187">
        <f t="shared" si="4"/>
        <v>-0.39408353744692892</v>
      </c>
      <c r="I43" s="186">
        <v>7.0549781333920114</v>
      </c>
      <c r="J43" s="187">
        <f t="shared" si="4"/>
        <v>0.5479494074100355</v>
      </c>
      <c r="K43" s="186">
        <v>7.1160415085707172</v>
      </c>
      <c r="L43" s="187">
        <f t="shared" si="5"/>
        <v>6.1063375178705748E-2</v>
      </c>
      <c r="M43" s="186">
        <v>7.0099543965330033</v>
      </c>
      <c r="N43" s="187">
        <v>-0.10526776804795368</v>
      </c>
      <c r="O43" s="187">
        <v>-0.34740183864799334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8.2333166431840148</v>
      </c>
      <c r="D53" s="185">
        <v>-5.4155293294124718E-2</v>
      </c>
      <c r="E53" s="184">
        <v>8.0209407944760684</v>
      </c>
      <c r="F53" s="185">
        <f t="shared" ref="F53:J65" si="8">IFERROR(E53-C53,"-")</f>
        <v>-0.21237584870794635</v>
      </c>
      <c r="G53" s="184">
        <v>5.7105285849788743</v>
      </c>
      <c r="H53" s="185">
        <f t="shared" si="8"/>
        <v>-2.3104122094971942</v>
      </c>
      <c r="I53" s="184">
        <v>7.4674421006428959</v>
      </c>
      <c r="J53" s="185">
        <f t="shared" si="8"/>
        <v>1.7569135156640217</v>
      </c>
      <c r="K53" s="184">
        <v>7.5453921703162061</v>
      </c>
      <c r="L53" s="185">
        <f t="shared" ref="L53:L65" si="9">IFERROR(K53-I53,"-")</f>
        <v>7.7950069673310196E-2</v>
      </c>
      <c r="M53" s="184">
        <v>7.4795131736365352</v>
      </c>
      <c r="N53" s="185">
        <f>IFERROR(M53-K53,"-")</f>
        <v>-6.5878996679670898E-2</v>
      </c>
      <c r="O53" s="185">
        <f>IFERROR(M53-C53,"-")</f>
        <v>-0.75380346954747957</v>
      </c>
    </row>
    <row r="54" spans="1:16" x14ac:dyDescent="0.25">
      <c r="A54" s="1"/>
      <c r="B54" s="114" t="s">
        <v>73</v>
      </c>
      <c r="C54" s="184">
        <v>7.5458689988835133</v>
      </c>
      <c r="D54" s="185">
        <v>-3.2778256196863254E-2</v>
      </c>
      <c r="E54" s="184">
        <v>7.083001070187235</v>
      </c>
      <c r="F54" s="185">
        <f t="shared" si="8"/>
        <v>-0.46286792869627824</v>
      </c>
      <c r="G54" s="184">
        <v>4.9967806841046274</v>
      </c>
      <c r="H54" s="185">
        <f t="shared" si="8"/>
        <v>-2.0862203860826076</v>
      </c>
      <c r="I54" s="184">
        <v>6.6507065915604313</v>
      </c>
      <c r="J54" s="185">
        <f t="shared" si="8"/>
        <v>1.6539259074558039</v>
      </c>
      <c r="K54" s="184">
        <v>6.9978918500415102</v>
      </c>
      <c r="L54" s="185">
        <f t="shared" si="9"/>
        <v>0.34718525848107884</v>
      </c>
      <c r="M54" s="184">
        <v>6.9611814572379007</v>
      </c>
      <c r="N54" s="185">
        <f t="shared" ref="N54:N60" si="10">IFERROR(M54-K54,"-")</f>
        <v>-3.6710392803609437E-2</v>
      </c>
      <c r="O54" s="185">
        <f t="shared" ref="O54:O60" si="11">IFERROR(M54-C54,"-")</f>
        <v>-0.58468754164561254</v>
      </c>
    </row>
    <row r="55" spans="1:16" x14ac:dyDescent="0.25">
      <c r="A55" s="1"/>
      <c r="B55" s="114" t="s">
        <v>75</v>
      </c>
      <c r="C55" s="184">
        <v>7.224927224149619</v>
      </c>
      <c r="D55" s="185">
        <v>0.18181087947531527</v>
      </c>
      <c r="E55" s="184">
        <v>7.9104612087858568</v>
      </c>
      <c r="F55" s="185">
        <f t="shared" si="8"/>
        <v>0.68553398463623783</v>
      </c>
      <c r="G55" s="184">
        <v>4.8375486381322954</v>
      </c>
      <c r="H55" s="185">
        <f t="shared" si="8"/>
        <v>-3.0729125706535614</v>
      </c>
      <c r="I55" s="184">
        <v>7.297614374012837</v>
      </c>
      <c r="J55" s="185">
        <f t="shared" si="8"/>
        <v>2.4600657358805416</v>
      </c>
      <c r="K55" s="184">
        <v>7.0689602308594104</v>
      </c>
      <c r="L55" s="185">
        <f t="shared" si="9"/>
        <v>-0.22865414315342658</v>
      </c>
      <c r="M55" s="184">
        <v>6.7553435594392406</v>
      </c>
      <c r="N55" s="185">
        <f t="shared" si="10"/>
        <v>-0.3136166714201698</v>
      </c>
      <c r="O55" s="185">
        <f t="shared" si="11"/>
        <v>-0.46958366471037838</v>
      </c>
    </row>
    <row r="56" spans="1:16" x14ac:dyDescent="0.25">
      <c r="A56" s="1"/>
      <c r="B56" s="114" t="s">
        <v>77</v>
      </c>
      <c r="C56" s="184">
        <v>6.9060150375939848</v>
      </c>
      <c r="D56" s="185">
        <v>-0.214860364905606</v>
      </c>
      <c r="E56" s="184" t="s">
        <v>236</v>
      </c>
      <c r="F56" s="185" t="str">
        <f t="shared" si="8"/>
        <v>-</v>
      </c>
      <c r="G56" s="184">
        <v>4.7800588843797245</v>
      </c>
      <c r="H56" s="185" t="str">
        <f t="shared" si="8"/>
        <v>-</v>
      </c>
      <c r="I56" s="184">
        <v>6.5945161392105511</v>
      </c>
      <c r="J56" s="185">
        <f t="shared" si="8"/>
        <v>1.8144572548308266</v>
      </c>
      <c r="K56" s="184">
        <v>6.5399217363828601</v>
      </c>
      <c r="L56" s="185">
        <f t="shared" si="9"/>
        <v>-5.4594402827691013E-2</v>
      </c>
      <c r="M56" s="184">
        <v>6.7760773906924294</v>
      </c>
      <c r="N56" s="185">
        <f t="shared" si="10"/>
        <v>0.23615565430956931</v>
      </c>
      <c r="O56" s="185">
        <f t="shared" si="11"/>
        <v>-0.1299376469015554</v>
      </c>
    </row>
    <row r="57" spans="1:16" x14ac:dyDescent="0.25">
      <c r="A57" s="1"/>
      <c r="B57" s="114" t="s">
        <v>79</v>
      </c>
      <c r="C57" s="184">
        <v>6.8420894883322632</v>
      </c>
      <c r="D57" s="185">
        <v>-0.30249411966597872</v>
      </c>
      <c r="E57" s="184" t="s">
        <v>236</v>
      </c>
      <c r="F57" s="185" t="str">
        <f t="shared" si="8"/>
        <v>-</v>
      </c>
      <c r="G57" s="184">
        <v>4.6443032228778938</v>
      </c>
      <c r="H57" s="185" t="str">
        <f t="shared" si="8"/>
        <v>-</v>
      </c>
      <c r="I57" s="184">
        <v>6.6882519368571351</v>
      </c>
      <c r="J57" s="185">
        <f t="shared" si="8"/>
        <v>2.0439487139792414</v>
      </c>
      <c r="K57" s="184">
        <v>6.9112693659913855</v>
      </c>
      <c r="L57" s="185">
        <f t="shared" si="9"/>
        <v>0.22301742913425038</v>
      </c>
      <c r="M57" s="184">
        <v>6.767806612632616</v>
      </c>
      <c r="N57" s="185">
        <f t="shared" si="10"/>
        <v>-0.14346275335876957</v>
      </c>
      <c r="O57" s="185">
        <f t="shared" si="11"/>
        <v>-7.4282875699647199E-2</v>
      </c>
    </row>
    <row r="58" spans="1:16" x14ac:dyDescent="0.25">
      <c r="A58" s="1"/>
      <c r="B58" s="114" t="s">
        <v>81</v>
      </c>
      <c r="C58" s="184">
        <v>6.9032372302308138</v>
      </c>
      <c r="D58" s="185">
        <v>8.3718720727129714E-2</v>
      </c>
      <c r="E58" s="184" t="s">
        <v>236</v>
      </c>
      <c r="F58" s="185" t="str">
        <f t="shared" si="8"/>
        <v>-</v>
      </c>
      <c r="G58" s="184">
        <v>5.0014548645590375</v>
      </c>
      <c r="H58" s="185" t="str">
        <f t="shared" si="8"/>
        <v>-</v>
      </c>
      <c r="I58" s="184">
        <v>7.0047183079421824</v>
      </c>
      <c r="J58" s="185">
        <f t="shared" si="8"/>
        <v>2.0032634433831449</v>
      </c>
      <c r="K58" s="184">
        <v>6.8310383944153577</v>
      </c>
      <c r="L58" s="185">
        <f t="shared" si="9"/>
        <v>-0.17367991352682477</v>
      </c>
      <c r="M58" s="184">
        <v>6.6362790459442387</v>
      </c>
      <c r="N58" s="185">
        <f t="shared" si="10"/>
        <v>-0.19475934847111898</v>
      </c>
      <c r="O58" s="185">
        <f t="shared" si="11"/>
        <v>-0.26695818428657514</v>
      </c>
    </row>
    <row r="59" spans="1:16" x14ac:dyDescent="0.25">
      <c r="A59" s="1"/>
      <c r="B59" s="114" t="s">
        <v>83</v>
      </c>
      <c r="C59" s="184">
        <v>7.3246129151254724</v>
      </c>
      <c r="D59" s="185">
        <v>-5.391790264813956E-3</v>
      </c>
      <c r="E59" s="184" t="s">
        <v>236</v>
      </c>
      <c r="F59" s="185" t="str">
        <f t="shared" si="8"/>
        <v>-</v>
      </c>
      <c r="G59" s="184">
        <v>5.7478048715095778</v>
      </c>
      <c r="H59" s="185" t="str">
        <f t="shared" si="8"/>
        <v>-</v>
      </c>
      <c r="I59" s="184">
        <v>6.9643698899562754</v>
      </c>
      <c r="J59" s="185">
        <f t="shared" si="8"/>
        <v>1.2165650184466976</v>
      </c>
      <c r="K59" s="184">
        <v>7.2468178837455648</v>
      </c>
      <c r="L59" s="185">
        <f t="shared" si="9"/>
        <v>0.28244799378928942</v>
      </c>
      <c r="M59" s="184">
        <v>7.2890932982917214</v>
      </c>
      <c r="N59" s="185">
        <f t="shared" si="10"/>
        <v>4.2275414546156576E-2</v>
      </c>
      <c r="O59" s="185">
        <f t="shared" si="11"/>
        <v>-3.5519616833751044E-2</v>
      </c>
    </row>
    <row r="60" spans="1:16" x14ac:dyDescent="0.25">
      <c r="A60" s="1"/>
      <c r="B60" s="114" t="s">
        <v>85</v>
      </c>
      <c r="C60" s="184">
        <v>7.4196919895113931</v>
      </c>
      <c r="D60" s="185">
        <v>-0.11467485776936126</v>
      </c>
      <c r="E60" s="184">
        <v>5.1182077232976315</v>
      </c>
      <c r="F60" s="185">
        <f t="shared" si="8"/>
        <v>-2.3014842662137616</v>
      </c>
      <c r="G60" s="184">
        <v>6.6249171708832568</v>
      </c>
      <c r="H60" s="185">
        <f t="shared" si="8"/>
        <v>1.5067094475856253</v>
      </c>
      <c r="I60" s="184">
        <v>7.3769862429348407</v>
      </c>
      <c r="J60" s="185">
        <f t="shared" si="8"/>
        <v>0.75206907205158391</v>
      </c>
      <c r="K60" s="184">
        <v>7.4616266035620873</v>
      </c>
      <c r="L60" s="185">
        <f t="shared" si="9"/>
        <v>8.4640360627246558E-2</v>
      </c>
      <c r="M60" s="184">
        <v>7.2055160552219784</v>
      </c>
      <c r="N60" s="185">
        <f t="shared" si="10"/>
        <v>-0.25611054834010893</v>
      </c>
      <c r="O60" s="185">
        <f t="shared" si="11"/>
        <v>-0.21417593428941473</v>
      </c>
    </row>
    <row r="61" spans="1:16" x14ac:dyDescent="0.25">
      <c r="A61" s="1"/>
      <c r="B61" s="114" t="s">
        <v>87</v>
      </c>
      <c r="C61" s="184">
        <v>7.4743574533257116</v>
      </c>
      <c r="D61" s="185">
        <v>6.023544233014988E-2</v>
      </c>
      <c r="E61" s="184">
        <v>4.5018780496366766</v>
      </c>
      <c r="F61" s="185">
        <f t="shared" si="8"/>
        <v>-2.972479403689035</v>
      </c>
      <c r="G61" s="184">
        <v>7.036620989384188</v>
      </c>
      <c r="H61" s="185">
        <f t="shared" si="8"/>
        <v>2.5347429397475114</v>
      </c>
      <c r="I61" s="184">
        <v>7.1376755746517411</v>
      </c>
      <c r="J61" s="185">
        <f t="shared" si="8"/>
        <v>0.10105458526755307</v>
      </c>
      <c r="K61" s="184">
        <v>7.1533715606525314</v>
      </c>
      <c r="L61" s="185">
        <f t="shared" si="9"/>
        <v>1.5695986000790363E-2</v>
      </c>
      <c r="M61" s="184"/>
      <c r="N61" s="185"/>
      <c r="O61" s="185"/>
    </row>
    <row r="62" spans="1:16" x14ac:dyDescent="0.25">
      <c r="A62" s="1"/>
      <c r="B62" s="114" t="s">
        <v>89</v>
      </c>
      <c r="C62" s="184">
        <v>7.0279658359313029</v>
      </c>
      <c r="D62" s="185">
        <v>1.8849472058150241E-2</v>
      </c>
      <c r="E62" s="184">
        <v>4.2948393119082544</v>
      </c>
      <c r="F62" s="185">
        <f t="shared" si="8"/>
        <v>-2.7331265240230485</v>
      </c>
      <c r="G62" s="184">
        <v>6.7180665830895672</v>
      </c>
      <c r="H62" s="185">
        <f t="shared" si="8"/>
        <v>2.4232272711813128</v>
      </c>
      <c r="I62" s="184">
        <v>6.8989995831596502</v>
      </c>
      <c r="J62" s="185">
        <f t="shared" si="8"/>
        <v>0.18093300007008306</v>
      </c>
      <c r="K62" s="184">
        <v>6.890301003344482</v>
      </c>
      <c r="L62" s="185">
        <f t="shared" si="9"/>
        <v>-8.6985798151681948E-3</v>
      </c>
      <c r="M62" s="184"/>
      <c r="N62" s="185"/>
      <c r="O62" s="185"/>
    </row>
    <row r="63" spans="1:16" x14ac:dyDescent="0.25">
      <c r="A63" s="1"/>
      <c r="B63" s="114" t="s">
        <v>91</v>
      </c>
      <c r="C63" s="184">
        <v>7.2312497298231966</v>
      </c>
      <c r="D63" s="185">
        <v>-0.24533824159678641</v>
      </c>
      <c r="E63" s="184">
        <v>6.9798797848782028</v>
      </c>
      <c r="F63" s="185">
        <f t="shared" si="8"/>
        <v>-0.25136994494499376</v>
      </c>
      <c r="G63" s="184">
        <v>7.3550774581429135</v>
      </c>
      <c r="H63" s="185">
        <f t="shared" si="8"/>
        <v>0.37519767326471065</v>
      </c>
      <c r="I63" s="184">
        <v>7.1330528040515375</v>
      </c>
      <c r="J63" s="185">
        <f t="shared" si="8"/>
        <v>-0.22202465409137595</v>
      </c>
      <c r="K63" s="184">
        <v>7.3095171919128523</v>
      </c>
      <c r="L63" s="185">
        <f t="shared" si="9"/>
        <v>0.1764643878613148</v>
      </c>
      <c r="M63" s="184"/>
      <c r="N63" s="185"/>
      <c r="O63" s="185"/>
    </row>
    <row r="64" spans="1:16" x14ac:dyDescent="0.25">
      <c r="A64" s="1"/>
      <c r="B64" s="114" t="s">
        <v>93</v>
      </c>
      <c r="C64" s="184">
        <v>7.2065753705698317</v>
      </c>
      <c r="D64" s="185">
        <v>9.9269513987891855E-3</v>
      </c>
      <c r="E64" s="184">
        <v>6.8684598378776709</v>
      </c>
      <c r="F64" s="185">
        <f t="shared" si="8"/>
        <v>-0.33811553269216077</v>
      </c>
      <c r="G64" s="184">
        <v>7.1035922185752352</v>
      </c>
      <c r="H64" s="185">
        <f t="shared" si="8"/>
        <v>0.23513238069756426</v>
      </c>
      <c r="I64" s="184">
        <v>7.05457733747921</v>
      </c>
      <c r="J64" s="185">
        <f t="shared" si="8"/>
        <v>-4.9014881096025142E-2</v>
      </c>
      <c r="K64" s="184">
        <v>7.0099346585283966</v>
      </c>
      <c r="L64" s="185">
        <f t="shared" si="9"/>
        <v>-4.4642678950813419E-2</v>
      </c>
      <c r="M64" s="184"/>
      <c r="N64" s="185"/>
      <c r="O64" s="185"/>
    </row>
    <row r="65" spans="1:16" ht="15.75" x14ac:dyDescent="0.25">
      <c r="B65" s="117" t="s">
        <v>30</v>
      </c>
      <c r="C65" s="186">
        <v>7.2669870022123897</v>
      </c>
      <c r="D65" s="187">
        <v>-4.6573560724487706E-2</v>
      </c>
      <c r="E65" s="186">
        <v>6.7245931238558567</v>
      </c>
      <c r="F65" s="187">
        <f t="shared" si="8"/>
        <v>-0.54239387835653297</v>
      </c>
      <c r="G65" s="186">
        <v>6.3895048428227073</v>
      </c>
      <c r="H65" s="187">
        <f t="shared" si="8"/>
        <v>-0.33508828103314947</v>
      </c>
      <c r="I65" s="186">
        <v>7.0085146420153253</v>
      </c>
      <c r="J65" s="187">
        <f t="shared" si="8"/>
        <v>0.619009799192618</v>
      </c>
      <c r="K65" s="186">
        <v>7.0731934312265743</v>
      </c>
      <c r="L65" s="187">
        <f t="shared" si="9"/>
        <v>6.4678789211249033E-2</v>
      </c>
      <c r="M65" s="186">
        <v>6.9817113305616569</v>
      </c>
      <c r="N65" s="187">
        <v>-8.6514054532837115E-2</v>
      </c>
      <c r="O65" s="187">
        <v>-0.30601217747001019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8.3323267908069116</v>
      </c>
      <c r="D75" s="185">
        <v>3.28730579812202E-2</v>
      </c>
      <c r="E75" s="184">
        <v>8.9269403144340895</v>
      </c>
      <c r="F75" s="185">
        <f t="shared" ref="F75:J87" si="12">IFERROR(E75-C75,"-")</f>
        <v>0.5946135236271779</v>
      </c>
      <c r="G75" s="184">
        <v>19.477227722772277</v>
      </c>
      <c r="H75" s="185">
        <f t="shared" si="12"/>
        <v>10.550287408338187</v>
      </c>
      <c r="I75" s="184">
        <v>7.9685462655838961</v>
      </c>
      <c r="J75" s="185">
        <f t="shared" si="12"/>
        <v>-11.508681457188381</v>
      </c>
      <c r="K75" s="184">
        <v>8.5360883914478407</v>
      </c>
      <c r="L75" s="185">
        <f t="shared" ref="L75:L87" si="13">IFERROR(K75-I75,"-")</f>
        <v>0.56754212586394459</v>
      </c>
      <c r="M75" s="184">
        <v>8.3014899957428696</v>
      </c>
      <c r="N75" s="185">
        <f>IFERROR(M75-K75,"-")</f>
        <v>-0.2345983957049711</v>
      </c>
      <c r="O75" s="185">
        <f>IFERROR(M75-C75,"-")</f>
        <v>-3.0836795064042022E-2</v>
      </c>
    </row>
    <row r="76" spans="1:16" x14ac:dyDescent="0.25">
      <c r="A76" s="1"/>
      <c r="B76" s="114" t="s">
        <v>73</v>
      </c>
      <c r="C76" s="184">
        <v>8.3702803020606673</v>
      </c>
      <c r="D76" s="185">
        <v>0.44861210477256819</v>
      </c>
      <c r="E76" s="184">
        <v>8.2033470580422367</v>
      </c>
      <c r="F76" s="185">
        <f t="shared" si="12"/>
        <v>-0.16693324401843057</v>
      </c>
      <c r="G76" s="184">
        <v>14.865079365079366</v>
      </c>
      <c r="H76" s="185">
        <f t="shared" si="12"/>
        <v>6.6617323070371288</v>
      </c>
      <c r="I76" s="184">
        <v>7.431149250140348</v>
      </c>
      <c r="J76" s="185">
        <f t="shared" si="12"/>
        <v>-7.4339301149390176</v>
      </c>
      <c r="K76" s="184">
        <v>7.9643095644431252</v>
      </c>
      <c r="L76" s="185">
        <f t="shared" si="13"/>
        <v>0.53316031430277722</v>
      </c>
      <c r="M76" s="184">
        <v>7.751214378238342</v>
      </c>
      <c r="N76" s="185">
        <f t="shared" ref="N76:N82" si="14">IFERROR(M76-K76,"-")</f>
        <v>-0.21309518620478318</v>
      </c>
      <c r="O76" s="185">
        <f t="shared" ref="O76:O82" si="15">IFERROR(M76-C76,"-")</f>
        <v>-0.61906592382232528</v>
      </c>
    </row>
    <row r="77" spans="1:16" x14ac:dyDescent="0.25">
      <c r="A77" s="1"/>
      <c r="B77" s="114" t="s">
        <v>75</v>
      </c>
      <c r="C77" s="184">
        <v>7.2548684144316411</v>
      </c>
      <c r="D77" s="185">
        <v>0.42789766579505173</v>
      </c>
      <c r="E77" s="184">
        <v>8.7776292335115862</v>
      </c>
      <c r="F77" s="185">
        <f t="shared" si="12"/>
        <v>1.5227608190799451</v>
      </c>
      <c r="G77" s="184">
        <v>21.081433224755699</v>
      </c>
      <c r="H77" s="185">
        <f t="shared" si="12"/>
        <v>12.303803991244113</v>
      </c>
      <c r="I77" s="184">
        <v>7.6807281132620631</v>
      </c>
      <c r="J77" s="185">
        <f t="shared" si="12"/>
        <v>-13.400705111493636</v>
      </c>
      <c r="K77" s="184">
        <v>7.2202598160852434</v>
      </c>
      <c r="L77" s="185">
        <f t="shared" si="13"/>
        <v>-0.4604682971768197</v>
      </c>
      <c r="M77" s="184">
        <v>6.624144705643249</v>
      </c>
      <c r="N77" s="185">
        <f t="shared" si="14"/>
        <v>-0.59611511044199439</v>
      </c>
      <c r="O77" s="185">
        <f t="shared" si="15"/>
        <v>-0.63072370878839212</v>
      </c>
    </row>
    <row r="78" spans="1:16" x14ac:dyDescent="0.25">
      <c r="A78" s="1"/>
      <c r="B78" s="114" t="s">
        <v>77</v>
      </c>
      <c r="C78" s="184">
        <v>6.8327880230021814</v>
      </c>
      <c r="D78" s="185">
        <v>0.18251035161190909</v>
      </c>
      <c r="E78" s="184" t="s">
        <v>236</v>
      </c>
      <c r="F78" s="185" t="str">
        <f t="shared" si="12"/>
        <v>-</v>
      </c>
      <c r="G78" s="184">
        <v>9.4550561797752817</v>
      </c>
      <c r="H78" s="185" t="str">
        <f t="shared" si="12"/>
        <v>-</v>
      </c>
      <c r="I78" s="184">
        <v>6.8932210297513921</v>
      </c>
      <c r="J78" s="185">
        <f t="shared" si="12"/>
        <v>-2.5618351500238896</v>
      </c>
      <c r="K78" s="184">
        <v>6.6325707530769762</v>
      </c>
      <c r="L78" s="185">
        <f t="shared" si="13"/>
        <v>-0.26065027667441587</v>
      </c>
      <c r="M78" s="184">
        <v>7.1035439137134055</v>
      </c>
      <c r="N78" s="185">
        <f t="shared" si="14"/>
        <v>0.47097316063642936</v>
      </c>
      <c r="O78" s="185">
        <f t="shared" si="15"/>
        <v>0.27075589071122419</v>
      </c>
    </row>
    <row r="79" spans="1:16" x14ac:dyDescent="0.25">
      <c r="A79" s="1"/>
      <c r="B79" s="114" t="s">
        <v>79</v>
      </c>
      <c r="C79" s="184">
        <v>6.6521847441582382</v>
      </c>
      <c r="D79" s="185">
        <v>-0.10796022316920162</v>
      </c>
      <c r="E79" s="184" t="s">
        <v>236</v>
      </c>
      <c r="F79" s="185" t="str">
        <f t="shared" si="12"/>
        <v>-</v>
      </c>
      <c r="G79" s="184">
        <v>5.0410094637223972</v>
      </c>
      <c r="H79" s="185" t="str">
        <f t="shared" si="12"/>
        <v>-</v>
      </c>
      <c r="I79" s="184">
        <v>6.8423889792076666</v>
      </c>
      <c r="J79" s="185">
        <f t="shared" si="12"/>
        <v>1.8013795154852694</v>
      </c>
      <c r="K79" s="184">
        <v>7.0364704064286814</v>
      </c>
      <c r="L79" s="185">
        <f t="shared" si="13"/>
        <v>0.19408142722101474</v>
      </c>
      <c r="M79" s="184">
        <v>6.5189393939393936</v>
      </c>
      <c r="N79" s="185">
        <f t="shared" si="14"/>
        <v>-0.51753101248928779</v>
      </c>
      <c r="O79" s="185">
        <f t="shared" si="15"/>
        <v>-0.13324535021884465</v>
      </c>
    </row>
    <row r="80" spans="1:16" x14ac:dyDescent="0.25">
      <c r="A80" s="1"/>
      <c r="B80" s="114" t="s">
        <v>81</v>
      </c>
      <c r="C80" s="184">
        <v>7.8397273826536225</v>
      </c>
      <c r="D80" s="185">
        <v>0.73768548675857382</v>
      </c>
      <c r="E80" s="184" t="s">
        <v>236</v>
      </c>
      <c r="F80" s="185" t="str">
        <f t="shared" si="12"/>
        <v>-</v>
      </c>
      <c r="G80" s="184">
        <v>5.1664507772020727</v>
      </c>
      <c r="H80" s="185" t="str">
        <f t="shared" si="12"/>
        <v>-</v>
      </c>
      <c r="I80" s="184">
        <v>7.0134657836644587</v>
      </c>
      <c r="J80" s="185">
        <f t="shared" si="12"/>
        <v>1.847015006462386</v>
      </c>
      <c r="K80" s="184">
        <v>7.1027638379147628</v>
      </c>
      <c r="L80" s="185">
        <f t="shared" si="13"/>
        <v>8.9298054250304126E-2</v>
      </c>
      <c r="M80" s="184">
        <v>7.124307794032565</v>
      </c>
      <c r="N80" s="185">
        <f t="shared" si="14"/>
        <v>2.1543956117802132E-2</v>
      </c>
      <c r="O80" s="185">
        <f t="shared" si="15"/>
        <v>-0.71541958862105748</v>
      </c>
    </row>
    <row r="81" spans="1:16" x14ac:dyDescent="0.25">
      <c r="A81" s="1"/>
      <c r="B81" s="114" t="s">
        <v>83</v>
      </c>
      <c r="C81" s="184">
        <v>8.3651780358798185</v>
      </c>
      <c r="D81" s="185">
        <v>0.46767862012847505</v>
      </c>
      <c r="E81" s="184" t="s">
        <v>236</v>
      </c>
      <c r="F81" s="185" t="str">
        <f t="shared" si="12"/>
        <v>-</v>
      </c>
      <c r="G81" s="184">
        <v>6.7181875592042939</v>
      </c>
      <c r="H81" s="185" t="str">
        <f t="shared" si="12"/>
        <v>-</v>
      </c>
      <c r="I81" s="184">
        <v>7.5911216449939145</v>
      </c>
      <c r="J81" s="185">
        <f t="shared" si="12"/>
        <v>0.87293408578962062</v>
      </c>
      <c r="K81" s="184">
        <v>7.5522540286938193</v>
      </c>
      <c r="L81" s="185">
        <f t="shared" si="13"/>
        <v>-3.8867616300095165E-2</v>
      </c>
      <c r="M81" s="184">
        <v>7.2211466865227107</v>
      </c>
      <c r="N81" s="185">
        <f t="shared" si="14"/>
        <v>-0.3311073421711086</v>
      </c>
      <c r="O81" s="185">
        <f t="shared" si="15"/>
        <v>-1.1440313493571077</v>
      </c>
    </row>
    <row r="82" spans="1:16" x14ac:dyDescent="0.25">
      <c r="A82" s="1"/>
      <c r="B82" s="114" t="s">
        <v>85</v>
      </c>
      <c r="C82" s="184">
        <v>8.3836721861245014</v>
      </c>
      <c r="D82" s="185">
        <v>0.32722129929637411</v>
      </c>
      <c r="E82" s="184">
        <v>6.9649999999999999</v>
      </c>
      <c r="F82" s="185">
        <f t="shared" si="12"/>
        <v>-1.4186721861245015</v>
      </c>
      <c r="G82" s="184">
        <v>7.9656224334154642</v>
      </c>
      <c r="H82" s="185">
        <f t="shared" si="12"/>
        <v>1.0006224334154643</v>
      </c>
      <c r="I82" s="184">
        <v>7.960238198622914</v>
      </c>
      <c r="J82" s="185">
        <f t="shared" si="12"/>
        <v>-5.3842347925501244E-3</v>
      </c>
      <c r="K82" s="184">
        <v>7.9245908431738137</v>
      </c>
      <c r="L82" s="185">
        <f t="shared" si="13"/>
        <v>-3.564735544910036E-2</v>
      </c>
      <c r="M82" s="184">
        <v>7.7122955784373106</v>
      </c>
      <c r="N82" s="185">
        <f t="shared" si="14"/>
        <v>-0.21229526473650306</v>
      </c>
      <c r="O82" s="185">
        <f t="shared" si="15"/>
        <v>-0.67137660768719076</v>
      </c>
    </row>
    <row r="83" spans="1:16" x14ac:dyDescent="0.25">
      <c r="A83" s="1"/>
      <c r="B83" s="114" t="s">
        <v>87</v>
      </c>
      <c r="C83" s="184">
        <v>7.9721990903849846</v>
      </c>
      <c r="D83" s="185">
        <v>0.58546605503350158</v>
      </c>
      <c r="E83" s="184">
        <v>10.220430107526882</v>
      </c>
      <c r="F83" s="185">
        <f t="shared" si="12"/>
        <v>2.2482310171418973</v>
      </c>
      <c r="G83" s="184">
        <v>7.8452128910844507</v>
      </c>
      <c r="H83" s="185">
        <f t="shared" si="12"/>
        <v>-2.3752172164424312</v>
      </c>
      <c r="I83" s="184">
        <v>7.6872820979232985</v>
      </c>
      <c r="J83" s="185">
        <f t="shared" si="12"/>
        <v>-0.15793079316115222</v>
      </c>
      <c r="K83" s="184">
        <v>7.6300188205771642</v>
      </c>
      <c r="L83" s="185">
        <f t="shared" si="13"/>
        <v>-5.7263277346134345E-2</v>
      </c>
      <c r="M83" s="184"/>
      <c r="N83" s="185"/>
      <c r="O83" s="185"/>
    </row>
    <row r="84" spans="1:16" x14ac:dyDescent="0.25">
      <c r="A84" s="1"/>
      <c r="B84" s="114" t="s">
        <v>89</v>
      </c>
      <c r="C84" s="184">
        <v>7.6775337021322301</v>
      </c>
      <c r="D84" s="185">
        <v>0.36919094834520738</v>
      </c>
      <c r="E84" s="184">
        <v>9.575925925925926</v>
      </c>
      <c r="F84" s="185">
        <f t="shared" si="12"/>
        <v>1.8983922237936959</v>
      </c>
      <c r="G84" s="184">
        <v>7.1315753330586462</v>
      </c>
      <c r="H84" s="185">
        <f t="shared" si="12"/>
        <v>-2.4443505928672797</v>
      </c>
      <c r="I84" s="184">
        <v>7.4518625393494231</v>
      </c>
      <c r="J84" s="185">
        <f t="shared" si="12"/>
        <v>0.32028720629077689</v>
      </c>
      <c r="K84" s="184">
        <v>7.0542501497703523</v>
      </c>
      <c r="L84" s="185">
        <f t="shared" si="13"/>
        <v>-0.39761238957907086</v>
      </c>
      <c r="M84" s="184"/>
      <c r="N84" s="185"/>
      <c r="O84" s="185"/>
    </row>
    <row r="85" spans="1:16" x14ac:dyDescent="0.25">
      <c r="A85" s="1"/>
      <c r="B85" s="114" t="s">
        <v>91</v>
      </c>
      <c r="C85" s="184">
        <v>8.0185280826339582</v>
      </c>
      <c r="D85" s="185">
        <v>0.40746031335117916</v>
      </c>
      <c r="E85" s="184">
        <v>13.576687116564417</v>
      </c>
      <c r="F85" s="185">
        <f t="shared" si="12"/>
        <v>5.5581590339304583</v>
      </c>
      <c r="G85" s="184">
        <v>8.2603970912656255</v>
      </c>
      <c r="H85" s="185">
        <f t="shared" si="12"/>
        <v>-5.316290025298791</v>
      </c>
      <c r="I85" s="184">
        <v>7.4436004827145599</v>
      </c>
      <c r="J85" s="185">
        <f t="shared" si="12"/>
        <v>-0.81679660855106562</v>
      </c>
      <c r="K85" s="184">
        <v>7.5841486537732274</v>
      </c>
      <c r="L85" s="185">
        <f t="shared" si="13"/>
        <v>0.14054817105866757</v>
      </c>
      <c r="M85" s="184"/>
      <c r="N85" s="185"/>
      <c r="O85" s="185"/>
    </row>
    <row r="86" spans="1:16" x14ac:dyDescent="0.25">
      <c r="A86" s="1"/>
      <c r="B86" s="114" t="s">
        <v>93</v>
      </c>
      <c r="C86" s="184">
        <v>7.8900458415193189</v>
      </c>
      <c r="D86" s="185">
        <v>1.1918397212238565</v>
      </c>
      <c r="E86" s="184">
        <v>11.982788296041308</v>
      </c>
      <c r="F86" s="185">
        <f t="shared" si="12"/>
        <v>4.0927424545219893</v>
      </c>
      <c r="G86" s="184">
        <v>7.4354273389053649</v>
      </c>
      <c r="H86" s="185">
        <f t="shared" si="12"/>
        <v>-4.5473609571359432</v>
      </c>
      <c r="I86" s="184">
        <v>7.232929964261082</v>
      </c>
      <c r="J86" s="185">
        <f t="shared" si="12"/>
        <v>-0.20249737464428286</v>
      </c>
      <c r="K86" s="184">
        <v>7.4529502083790309</v>
      </c>
      <c r="L86" s="185">
        <f t="shared" si="13"/>
        <v>0.22002024411794885</v>
      </c>
      <c r="M86" s="184"/>
      <c r="N86" s="185"/>
      <c r="O86" s="185"/>
    </row>
    <row r="87" spans="1:16" ht="15.75" x14ac:dyDescent="0.25">
      <c r="B87" s="117" t="s">
        <v>30</v>
      </c>
      <c r="C87" s="186">
        <v>7.764727024907577</v>
      </c>
      <c r="D87" s="187">
        <v>0.40021658908878432</v>
      </c>
      <c r="E87" s="186">
        <v>8.5437552506300758</v>
      </c>
      <c r="F87" s="187">
        <f t="shared" si="12"/>
        <v>0.77902822572249875</v>
      </c>
      <c r="G87" s="186">
        <v>7.7516860160748928</v>
      </c>
      <c r="H87" s="187">
        <f t="shared" si="12"/>
        <v>-0.79206923455518297</v>
      </c>
      <c r="I87" s="186">
        <v>7.4275981000211777</v>
      </c>
      <c r="J87" s="187">
        <f t="shared" si="12"/>
        <v>-0.32408791605371512</v>
      </c>
      <c r="K87" s="186">
        <v>7.4724241619167229</v>
      </c>
      <c r="L87" s="187">
        <f t="shared" si="13"/>
        <v>4.4826061895545166E-2</v>
      </c>
      <c r="M87" s="186">
        <v>7.270695868071992</v>
      </c>
      <c r="N87" s="187">
        <v>-0.22935369085357049</v>
      </c>
      <c r="O87" s="187">
        <v>-0.44404261037241355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9.1470450027110068</v>
      </c>
      <c r="D97" s="185">
        <v>-8.8757152821163032E-2</v>
      </c>
      <c r="E97" s="184">
        <v>9.2884622581490213</v>
      </c>
      <c r="F97" s="185">
        <f t="shared" ref="F97:J109" si="16">IFERROR(E97-C97,"-")</f>
        <v>0.14141725543801442</v>
      </c>
      <c r="G97" s="184">
        <v>7.2568181818181818</v>
      </c>
      <c r="H97" s="185">
        <f t="shared" si="16"/>
        <v>-2.0316440763308394</v>
      </c>
      <c r="I97" s="184">
        <v>10.058643771827706</v>
      </c>
      <c r="J97" s="185">
        <f t="shared" si="16"/>
        <v>2.8018255900095239</v>
      </c>
      <c r="K97" s="184">
        <v>9.1694865070637004</v>
      </c>
      <c r="L97" s="185">
        <f t="shared" ref="L97:L109" si="17">IFERROR(K97-I97,"-")</f>
        <v>-0.88915726476400536</v>
      </c>
      <c r="M97" s="184">
        <v>8.4320445539252429</v>
      </c>
      <c r="N97" s="185">
        <f>IFERROR(M97-K97,"-")</f>
        <v>-0.73744195313845751</v>
      </c>
      <c r="O97" s="185">
        <f>IFERROR(M97-C97,"-")</f>
        <v>-0.71500044878576396</v>
      </c>
    </row>
    <row r="98" spans="2:15" x14ac:dyDescent="0.25">
      <c r="B98" s="114" t="s">
        <v>73</v>
      </c>
      <c r="C98" s="184">
        <v>8.3691467867144027</v>
      </c>
      <c r="D98" s="185">
        <v>-0.35086782248939485</v>
      </c>
      <c r="E98" s="184">
        <v>8.8178536620582602</v>
      </c>
      <c r="F98" s="185">
        <f t="shared" si="16"/>
        <v>0.44870687534385745</v>
      </c>
      <c r="G98" s="184">
        <v>5.2167060677698975</v>
      </c>
      <c r="H98" s="185">
        <f t="shared" si="16"/>
        <v>-3.6011475942883626</v>
      </c>
      <c r="I98" s="184">
        <v>8.5183896043624543</v>
      </c>
      <c r="J98" s="185">
        <f t="shared" si="16"/>
        <v>3.3016835365925568</v>
      </c>
      <c r="K98" s="184">
        <v>8.342087286527514</v>
      </c>
      <c r="L98" s="185">
        <f t="shared" si="17"/>
        <v>-0.17630231783494033</v>
      </c>
      <c r="M98" s="184">
        <v>7.8970631762423125</v>
      </c>
      <c r="N98" s="185">
        <f t="shared" ref="N98:N104" si="18">IFERROR(M98-K98,"-")</f>
        <v>-0.4450241102852015</v>
      </c>
      <c r="O98" s="185">
        <f t="shared" ref="O98:O104" si="19">IFERROR(M98-C98,"-")</f>
        <v>-0.47208361047209024</v>
      </c>
    </row>
    <row r="99" spans="2:15" x14ac:dyDescent="0.25">
      <c r="B99" s="114" t="s">
        <v>75</v>
      </c>
      <c r="C99" s="184">
        <v>7.1482012737391702</v>
      </c>
      <c r="D99" s="185">
        <v>-0.3219422750589267</v>
      </c>
      <c r="E99" s="184">
        <v>11.325639991937109</v>
      </c>
      <c r="F99" s="185">
        <f t="shared" si="16"/>
        <v>4.1774387181979389</v>
      </c>
      <c r="G99" s="184">
        <v>4.2668872883005644</v>
      </c>
      <c r="H99" s="185">
        <f t="shared" si="16"/>
        <v>-7.0587527036365447</v>
      </c>
      <c r="I99" s="184">
        <v>8.9438208884688084</v>
      </c>
      <c r="J99" s="185">
        <f t="shared" si="16"/>
        <v>4.676933600168244</v>
      </c>
      <c r="K99" s="184">
        <v>7.2962298025134649</v>
      </c>
      <c r="L99" s="185">
        <f t="shared" si="17"/>
        <v>-1.6475910859553435</v>
      </c>
      <c r="M99" s="184">
        <v>7.1176644057800056</v>
      </c>
      <c r="N99" s="185">
        <f t="shared" si="18"/>
        <v>-0.17856539673345928</v>
      </c>
      <c r="O99" s="185">
        <f t="shared" si="19"/>
        <v>-3.053686795916466E-2</v>
      </c>
    </row>
    <row r="100" spans="2:15" x14ac:dyDescent="0.25">
      <c r="B100" s="114" t="s">
        <v>77</v>
      </c>
      <c r="C100" s="184">
        <v>6.3384631221370116</v>
      </c>
      <c r="D100" s="185">
        <v>-1.7440329865371078</v>
      </c>
      <c r="E100" s="184" t="s">
        <v>236</v>
      </c>
      <c r="F100" s="185" t="str">
        <f t="shared" si="16"/>
        <v>-</v>
      </c>
      <c r="G100" s="184">
        <v>4.2971937029431899</v>
      </c>
      <c r="H100" s="185" t="str">
        <f t="shared" si="16"/>
        <v>-</v>
      </c>
      <c r="I100" s="184">
        <v>7.2615639657124369</v>
      </c>
      <c r="J100" s="185">
        <f t="shared" si="16"/>
        <v>2.964370262769247</v>
      </c>
      <c r="K100" s="184">
        <v>6.8897870199563975</v>
      </c>
      <c r="L100" s="185">
        <f t="shared" si="17"/>
        <v>-0.37177694575603937</v>
      </c>
      <c r="M100" s="184">
        <v>7.2501342882721573</v>
      </c>
      <c r="N100" s="185">
        <f t="shared" si="18"/>
        <v>0.36034726831575981</v>
      </c>
      <c r="O100" s="185">
        <f t="shared" si="19"/>
        <v>0.91167116613514576</v>
      </c>
    </row>
    <row r="101" spans="2:15" x14ac:dyDescent="0.25">
      <c r="B101" s="114" t="s">
        <v>79</v>
      </c>
      <c r="C101" s="184">
        <v>6.2435806413442192</v>
      </c>
      <c r="D101" s="185">
        <v>-1.6121930130032736</v>
      </c>
      <c r="E101" s="184" t="s">
        <v>236</v>
      </c>
      <c r="F101" s="185" t="str">
        <f t="shared" si="16"/>
        <v>-</v>
      </c>
      <c r="G101" s="184">
        <v>3.7259593157651412</v>
      </c>
      <c r="H101" s="185" t="str">
        <f t="shared" si="16"/>
        <v>-</v>
      </c>
      <c r="I101" s="184">
        <v>7.5795092261617238</v>
      </c>
      <c r="J101" s="185">
        <f t="shared" si="16"/>
        <v>3.8535499103965827</v>
      </c>
      <c r="K101" s="184">
        <v>6.8398547955674438</v>
      </c>
      <c r="L101" s="185">
        <f t="shared" si="17"/>
        <v>-0.73965443059428004</v>
      </c>
      <c r="M101" s="184">
        <v>6.7150291423813488</v>
      </c>
      <c r="N101" s="185">
        <f t="shared" si="18"/>
        <v>-0.12482565318609495</v>
      </c>
      <c r="O101" s="185">
        <f t="shared" si="19"/>
        <v>0.47144850103712965</v>
      </c>
    </row>
    <row r="102" spans="2:15" x14ac:dyDescent="0.25">
      <c r="B102" s="114" t="s">
        <v>81</v>
      </c>
      <c r="C102" s="184">
        <v>6.892098210660242</v>
      </c>
      <c r="D102" s="185">
        <v>0.24041281740181475</v>
      </c>
      <c r="E102" s="184" t="s">
        <v>236</v>
      </c>
      <c r="F102" s="185" t="str">
        <f t="shared" si="16"/>
        <v>-</v>
      </c>
      <c r="G102" s="184">
        <v>5.7977450529222274</v>
      </c>
      <c r="H102" s="185" t="str">
        <f t="shared" si="16"/>
        <v>-</v>
      </c>
      <c r="I102" s="184">
        <v>7.6719207173194901</v>
      </c>
      <c r="J102" s="185">
        <f t="shared" si="16"/>
        <v>1.8741756643972627</v>
      </c>
      <c r="K102" s="184">
        <v>6.5240314296404636</v>
      </c>
      <c r="L102" s="185">
        <f t="shared" si="17"/>
        <v>-1.1478892876790265</v>
      </c>
      <c r="M102" s="184">
        <v>7.0445658424381827</v>
      </c>
      <c r="N102" s="185">
        <f t="shared" si="18"/>
        <v>0.52053441279771917</v>
      </c>
      <c r="O102" s="185">
        <f t="shared" si="19"/>
        <v>0.15246763177794076</v>
      </c>
    </row>
    <row r="103" spans="2:15" x14ac:dyDescent="0.25">
      <c r="B103" s="114" t="s">
        <v>83</v>
      </c>
      <c r="C103" s="184">
        <v>7.9522846744844315</v>
      </c>
      <c r="D103" s="185">
        <v>-0.37759552691611198</v>
      </c>
      <c r="E103" s="184" t="s">
        <v>236</v>
      </c>
      <c r="F103" s="185" t="str">
        <f t="shared" si="16"/>
        <v>-</v>
      </c>
      <c r="G103" s="184">
        <v>6.1979111481117082</v>
      </c>
      <c r="H103" s="185" t="str">
        <f t="shared" si="16"/>
        <v>-</v>
      </c>
      <c r="I103" s="184">
        <v>7.8098892707140131</v>
      </c>
      <c r="J103" s="185">
        <f t="shared" si="16"/>
        <v>1.6119781226023049</v>
      </c>
      <c r="K103" s="184">
        <v>7.6651164324823533</v>
      </c>
      <c r="L103" s="185">
        <f t="shared" si="17"/>
        <v>-0.14477283823165976</v>
      </c>
      <c r="M103" s="184">
        <v>7.5937150964470073</v>
      </c>
      <c r="N103" s="185">
        <f t="shared" si="18"/>
        <v>-7.1401336035346041E-2</v>
      </c>
      <c r="O103" s="185">
        <f t="shared" si="19"/>
        <v>-0.35856957803742429</v>
      </c>
    </row>
    <row r="104" spans="2:15" x14ac:dyDescent="0.25">
      <c r="B104" s="114" t="s">
        <v>85</v>
      </c>
      <c r="C104" s="184">
        <v>8.23697290363957</v>
      </c>
      <c r="D104" s="185">
        <v>8.2239098237000263E-2</v>
      </c>
      <c r="E104" s="184">
        <v>6.1327782153707666</v>
      </c>
      <c r="F104" s="185">
        <f t="shared" si="16"/>
        <v>-2.1041946882688034</v>
      </c>
      <c r="G104" s="184">
        <v>6.7188707112019994</v>
      </c>
      <c r="H104" s="185">
        <f t="shared" si="16"/>
        <v>0.5860924958312328</v>
      </c>
      <c r="I104" s="184">
        <v>8.0280654359897952</v>
      </c>
      <c r="J104" s="185">
        <f t="shared" si="16"/>
        <v>1.3091947247877957</v>
      </c>
      <c r="K104" s="184">
        <v>8.0638530164077604</v>
      </c>
      <c r="L104" s="185">
        <f t="shared" si="17"/>
        <v>3.5787580417965259E-2</v>
      </c>
      <c r="M104" s="184">
        <v>8.262072418865209</v>
      </c>
      <c r="N104" s="185">
        <f t="shared" si="18"/>
        <v>0.19821940245744862</v>
      </c>
      <c r="O104" s="185">
        <f t="shared" si="19"/>
        <v>2.5099515225639024E-2</v>
      </c>
    </row>
    <row r="105" spans="2:15" x14ac:dyDescent="0.25">
      <c r="B105" s="114" t="s">
        <v>87</v>
      </c>
      <c r="C105" s="184">
        <v>8.5541528940150506</v>
      </c>
      <c r="D105" s="185">
        <v>0.33259104190724109</v>
      </c>
      <c r="E105" s="184">
        <v>5.1817629917435646</v>
      </c>
      <c r="F105" s="185">
        <f t="shared" si="16"/>
        <v>-3.3723899022714861</v>
      </c>
      <c r="G105" s="184">
        <v>8.1094095358383331</v>
      </c>
      <c r="H105" s="185">
        <f t="shared" si="16"/>
        <v>2.9276465440947685</v>
      </c>
      <c r="I105" s="184">
        <v>7.3250566263515537</v>
      </c>
      <c r="J105" s="185">
        <f t="shared" si="16"/>
        <v>-0.78435290948677938</v>
      </c>
      <c r="K105" s="184">
        <v>7.2178584261588217</v>
      </c>
      <c r="L105" s="185">
        <f t="shared" si="17"/>
        <v>-0.10719820019273207</v>
      </c>
      <c r="M105" s="184"/>
      <c r="N105" s="185"/>
      <c r="O105" s="185"/>
    </row>
    <row r="106" spans="2:15" x14ac:dyDescent="0.25">
      <c r="B106" s="114" t="s">
        <v>89</v>
      </c>
      <c r="C106" s="184">
        <v>8.0383557312252965</v>
      </c>
      <c r="D106" s="185">
        <v>0.1793500502433405</v>
      </c>
      <c r="E106" s="184">
        <v>5.3206016811679691</v>
      </c>
      <c r="F106" s="185">
        <f t="shared" si="16"/>
        <v>-2.7177540500573274</v>
      </c>
      <c r="G106" s="184">
        <v>7.4730443034220979</v>
      </c>
      <c r="H106" s="185">
        <f t="shared" si="16"/>
        <v>2.1524426222541289</v>
      </c>
      <c r="I106" s="184">
        <v>7.6415784008307375</v>
      </c>
      <c r="J106" s="185">
        <f t="shared" si="16"/>
        <v>0.16853409740863956</v>
      </c>
      <c r="K106" s="184">
        <v>7.5350687417126112</v>
      </c>
      <c r="L106" s="185">
        <f t="shared" si="17"/>
        <v>-0.10650965911812627</v>
      </c>
      <c r="M106" s="184"/>
      <c r="N106" s="185"/>
      <c r="O106" s="185"/>
    </row>
    <row r="107" spans="2:15" x14ac:dyDescent="0.25">
      <c r="B107" s="114" t="s">
        <v>91</v>
      </c>
      <c r="C107" s="184">
        <v>8.2542312361636796</v>
      </c>
      <c r="D107" s="185">
        <v>1.0221995254908105</v>
      </c>
      <c r="E107" s="184">
        <v>6.6477631797771499</v>
      </c>
      <c r="F107" s="185">
        <f t="shared" si="16"/>
        <v>-1.6064680563865297</v>
      </c>
      <c r="G107" s="184">
        <v>8.4286078206597885</v>
      </c>
      <c r="H107" s="185">
        <f t="shared" si="16"/>
        <v>1.7808446408826386</v>
      </c>
      <c r="I107" s="184">
        <v>7.9870946393117137</v>
      </c>
      <c r="J107" s="185">
        <f t="shared" si="16"/>
        <v>-0.44151318134807482</v>
      </c>
      <c r="K107" s="184">
        <v>7.928793932416875</v>
      </c>
      <c r="L107" s="185">
        <f t="shared" si="17"/>
        <v>-5.8300706894838683E-2</v>
      </c>
      <c r="M107" s="184"/>
      <c r="N107" s="185"/>
      <c r="O107" s="185"/>
    </row>
    <row r="108" spans="2:15" x14ac:dyDescent="0.25">
      <c r="B108" s="114" t="s">
        <v>93</v>
      </c>
      <c r="C108" s="184">
        <v>8.8450070323488053</v>
      </c>
      <c r="D108" s="185">
        <v>1.3686306407062858</v>
      </c>
      <c r="E108" s="184">
        <v>7.4641870742036458</v>
      </c>
      <c r="F108" s="185">
        <f t="shared" si="16"/>
        <v>-1.3808199581451595</v>
      </c>
      <c r="G108" s="184">
        <v>8.0989971715093851</v>
      </c>
      <c r="H108" s="185">
        <f t="shared" si="16"/>
        <v>0.63481009730573934</v>
      </c>
      <c r="I108" s="184">
        <v>7.7937504563043003</v>
      </c>
      <c r="J108" s="185">
        <f t="shared" si="16"/>
        <v>-0.30524671520508484</v>
      </c>
      <c r="K108" s="184">
        <v>7.5041961545687981</v>
      </c>
      <c r="L108" s="185">
        <f t="shared" si="17"/>
        <v>-0.28955430173550223</v>
      </c>
      <c r="M108" s="184"/>
      <c r="N108" s="185"/>
      <c r="O108" s="185"/>
    </row>
    <row r="109" spans="2:15" ht="15.75" x14ac:dyDescent="0.25">
      <c r="B109" s="117" t="s">
        <v>30</v>
      </c>
      <c r="C109" s="186">
        <v>7.7516678888908759</v>
      </c>
      <c r="D109" s="187">
        <v>-0.15615803713297183</v>
      </c>
      <c r="E109" s="186">
        <v>7.9282896242390954</v>
      </c>
      <c r="F109" s="187">
        <f t="shared" si="16"/>
        <v>0.17662173534821957</v>
      </c>
      <c r="G109" s="186">
        <v>6.7462678422476356</v>
      </c>
      <c r="H109" s="187">
        <f t="shared" si="16"/>
        <v>-1.1820217819914598</v>
      </c>
      <c r="I109" s="186">
        <v>7.94246678177314</v>
      </c>
      <c r="J109" s="187">
        <f t="shared" si="16"/>
        <v>1.1961989395255044</v>
      </c>
      <c r="K109" s="186">
        <v>7.5594228758302462</v>
      </c>
      <c r="L109" s="187">
        <f t="shared" si="17"/>
        <v>-0.38304390594289384</v>
      </c>
      <c r="M109" s="186">
        <v>7.5429599844615902</v>
      </c>
      <c r="N109" s="187">
        <v>-2.1119338643222463E-2</v>
      </c>
      <c r="O109" s="187">
        <v>7.1647942432004008E-2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94913-FEFF-4B11-B5E5-039D375ADC2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29E65-3849-446A-BDEA-8CC2F4379827}">
  <sheetPr>
    <tabColor rgb="FFAC75D5"/>
  </sheetPr>
  <dimension ref="A1:AD114"/>
  <sheetViews>
    <sheetView showGridLines="0" zoomScaleNormal="100" workbookViewId="0">
      <selection activeCell="D1" sqref="D1:D2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0.76090000000000002</v>
      </c>
      <c r="D9" s="116">
        <v>1.7382002941569663E-2</v>
      </c>
      <c r="E9" s="193">
        <v>0.75989999999999991</v>
      </c>
      <c r="F9" s="116">
        <f t="shared" ref="F9:L21" si="0">IFERROR(E9/C9-1,"-")</f>
        <v>-1.314233144960042E-3</v>
      </c>
      <c r="G9" s="193">
        <v>0.16260000000000002</v>
      </c>
      <c r="H9" s="116">
        <f t="shared" si="0"/>
        <v>-0.78602447690485588</v>
      </c>
      <c r="I9" s="193">
        <v>0.59370000000000001</v>
      </c>
      <c r="J9" s="116">
        <f t="shared" si="0"/>
        <v>2.6512915129151287</v>
      </c>
      <c r="K9" s="193">
        <v>0.77349999999999997</v>
      </c>
      <c r="L9" s="116">
        <f t="shared" si="0"/>
        <v>0.30284655549941042</v>
      </c>
      <c r="M9" s="193">
        <v>0.80409999999999993</v>
      </c>
      <c r="N9" s="116">
        <f t="shared" ref="N9:N14" si="1">IFERROR(M9/K9-1,"-")</f>
        <v>3.956043956043942E-2</v>
      </c>
      <c r="O9" s="116">
        <f>IFERROR(M9/C9-1,"-")</f>
        <v>5.6774871862268261E-2</v>
      </c>
    </row>
    <row r="10" spans="1:17" x14ac:dyDescent="0.25">
      <c r="A10" s="1" t="s">
        <v>72</v>
      </c>
      <c r="B10" s="114" t="s">
        <v>73</v>
      </c>
      <c r="C10" s="193">
        <v>0.77150000000000007</v>
      </c>
      <c r="D10" s="116">
        <v>-1.3679365891076323E-2</v>
      </c>
      <c r="E10" s="193">
        <v>0.78579999999999994</v>
      </c>
      <c r="F10" s="116">
        <f t="shared" si="0"/>
        <v>1.8535320803629185E-2</v>
      </c>
      <c r="G10" s="193">
        <v>0.2394</v>
      </c>
      <c r="H10" s="116">
        <f t="shared" si="0"/>
        <v>-0.69534232629167725</v>
      </c>
      <c r="I10" s="193">
        <v>0.75780000000000003</v>
      </c>
      <c r="J10" s="116">
        <f t="shared" si="0"/>
        <v>2.1654135338345863</v>
      </c>
      <c r="K10" s="193">
        <v>0.83819999999999995</v>
      </c>
      <c r="L10" s="116">
        <f t="shared" si="0"/>
        <v>0.10609659540775929</v>
      </c>
      <c r="M10" s="193">
        <v>0.82450000000000001</v>
      </c>
      <c r="N10" s="116">
        <f t="shared" si="1"/>
        <v>-1.634454784061079E-2</v>
      </c>
      <c r="O10" s="116">
        <f t="shared" ref="O10:O14" si="2">IFERROR(M10/C10-1,"-")</f>
        <v>6.8697342838625941E-2</v>
      </c>
    </row>
    <row r="11" spans="1:17" x14ac:dyDescent="0.25">
      <c r="A11" s="1" t="s">
        <v>74</v>
      </c>
      <c r="B11" s="114" t="s">
        <v>75</v>
      </c>
      <c r="C11" s="193">
        <v>0.76700000000000002</v>
      </c>
      <c r="D11" s="116">
        <v>4.2544515427484164E-2</v>
      </c>
      <c r="E11" s="193">
        <v>0.32850000000000001</v>
      </c>
      <c r="F11" s="116">
        <f t="shared" si="0"/>
        <v>-0.57170795306388533</v>
      </c>
      <c r="G11" s="193">
        <v>0.23399999999999999</v>
      </c>
      <c r="H11" s="116">
        <f t="shared" si="0"/>
        <v>-0.28767123287671237</v>
      </c>
      <c r="I11" s="193">
        <v>0.78410000000000002</v>
      </c>
      <c r="J11" s="116">
        <f t="shared" si="0"/>
        <v>2.3508547008547009</v>
      </c>
      <c r="K11" s="193">
        <v>0.77450000000000008</v>
      </c>
      <c r="L11" s="116">
        <f t="shared" si="0"/>
        <v>-1.2243336309144204E-2</v>
      </c>
      <c r="M11" s="193">
        <v>0.82980000000000009</v>
      </c>
      <c r="N11" s="116">
        <f t="shared" si="1"/>
        <v>7.1400903808908955E-2</v>
      </c>
      <c r="O11" s="116">
        <f t="shared" si="2"/>
        <v>8.1877444589309123E-2</v>
      </c>
    </row>
    <row r="12" spans="1:17" x14ac:dyDescent="0.25">
      <c r="A12" s="1" t="s">
        <v>76</v>
      </c>
      <c r="B12" s="114" t="s">
        <v>77</v>
      </c>
      <c r="C12" s="193">
        <v>0.76760000000000006</v>
      </c>
      <c r="D12" s="116">
        <v>6.685198054204311E-2</v>
      </c>
      <c r="E12" s="193">
        <v>0</v>
      </c>
      <c r="F12" s="116">
        <f t="shared" si="0"/>
        <v>-1</v>
      </c>
      <c r="G12" s="193">
        <v>0.30820000000000003</v>
      </c>
      <c r="H12" s="116" t="str">
        <f t="shared" si="0"/>
        <v>-</v>
      </c>
      <c r="I12" s="193">
        <v>0.82299999999999995</v>
      </c>
      <c r="J12" s="116">
        <f t="shared" si="0"/>
        <v>1.670343932511356</v>
      </c>
      <c r="K12" s="193">
        <v>0.8075</v>
      </c>
      <c r="L12" s="116">
        <f t="shared" si="0"/>
        <v>-1.883353584447145E-2</v>
      </c>
      <c r="M12" s="193">
        <v>0.79059999999999997</v>
      </c>
      <c r="N12" s="116">
        <f t="shared" si="1"/>
        <v>-2.0928792569659516E-2</v>
      </c>
      <c r="O12" s="116">
        <f t="shared" si="2"/>
        <v>2.9963522668056131E-2</v>
      </c>
    </row>
    <row r="13" spans="1:17" x14ac:dyDescent="0.25">
      <c r="A13" s="1" t="s">
        <v>78</v>
      </c>
      <c r="B13" s="114" t="s">
        <v>79</v>
      </c>
      <c r="C13" s="193">
        <v>0.69900000000000007</v>
      </c>
      <c r="D13" s="116">
        <v>5.8930465081048489E-2</v>
      </c>
      <c r="E13" s="193">
        <v>0</v>
      </c>
      <c r="F13" s="116">
        <f t="shared" si="0"/>
        <v>-1</v>
      </c>
      <c r="G13" s="193">
        <v>0.3014</v>
      </c>
      <c r="H13" s="116" t="str">
        <f t="shared" si="0"/>
        <v>-</v>
      </c>
      <c r="I13" s="193">
        <v>0.72030000000000005</v>
      </c>
      <c r="J13" s="116">
        <f t="shared" si="0"/>
        <v>1.389847378898474</v>
      </c>
      <c r="K13" s="193">
        <v>0.73370000000000002</v>
      </c>
      <c r="L13" s="116">
        <f t="shared" si="0"/>
        <v>1.8603359711231393E-2</v>
      </c>
      <c r="M13" s="193">
        <v>0.76329999999999998</v>
      </c>
      <c r="N13" s="116">
        <f t="shared" si="1"/>
        <v>4.0343464631320547E-2</v>
      </c>
      <c r="O13" s="116">
        <f t="shared" si="2"/>
        <v>9.1988555078683643E-2</v>
      </c>
    </row>
    <row r="14" spans="1:17" x14ac:dyDescent="0.25">
      <c r="A14" s="1" t="s">
        <v>80</v>
      </c>
      <c r="B14" s="114" t="s">
        <v>81</v>
      </c>
      <c r="C14" s="193">
        <v>0.77910000000000001</v>
      </c>
      <c r="D14" s="116">
        <v>0.10057917784997872</v>
      </c>
      <c r="E14" s="193">
        <v>0</v>
      </c>
      <c r="F14" s="116">
        <f t="shared" si="0"/>
        <v>-1</v>
      </c>
      <c r="G14" s="193">
        <v>0.3044</v>
      </c>
      <c r="H14" s="116" t="str">
        <f t="shared" si="0"/>
        <v>-</v>
      </c>
      <c r="I14" s="193">
        <v>0.76419999999999999</v>
      </c>
      <c r="J14" s="116">
        <f t="shared" si="0"/>
        <v>1.5105124835742445</v>
      </c>
      <c r="K14" s="193">
        <v>0.77629999999999999</v>
      </c>
      <c r="L14" s="116">
        <f t="shared" si="0"/>
        <v>1.5833551426328141E-2</v>
      </c>
      <c r="M14" s="193">
        <v>0.76719999999999999</v>
      </c>
      <c r="N14" s="116">
        <f t="shared" si="1"/>
        <v>-1.1722272317403082E-2</v>
      </c>
      <c r="O14" s="116">
        <f t="shared" si="2"/>
        <v>-1.5274034141958714E-2</v>
      </c>
    </row>
    <row r="15" spans="1:17" x14ac:dyDescent="0.25">
      <c r="A15" s="1" t="s">
        <v>82</v>
      </c>
      <c r="B15" s="114" t="s">
        <v>83</v>
      </c>
      <c r="C15" s="193">
        <v>0.82269999999999999</v>
      </c>
      <c r="D15" s="116">
        <v>1.806707090706583E-2</v>
      </c>
      <c r="E15" s="193">
        <v>0</v>
      </c>
      <c r="F15" s="116">
        <f t="shared" si="0"/>
        <v>-1</v>
      </c>
      <c r="G15" s="193">
        <v>0.49420000000000003</v>
      </c>
      <c r="H15" s="116" t="str">
        <f t="shared" si="0"/>
        <v>-</v>
      </c>
      <c r="I15" s="193">
        <v>0.86370000000000002</v>
      </c>
      <c r="J15" s="116">
        <f t="shared" si="0"/>
        <v>0.74767300687980565</v>
      </c>
      <c r="K15" s="193">
        <v>0.86620000000000008</v>
      </c>
      <c r="L15" s="116">
        <f t="shared" si="0"/>
        <v>2.8945235614219467E-3</v>
      </c>
      <c r="M15" s="193">
        <v>0.85230000000000006</v>
      </c>
      <c r="N15" s="116">
        <f>IFERROR(M15/K15-1,"-")</f>
        <v>-1.6047102285846271E-2</v>
      </c>
      <c r="O15" s="116">
        <f>IFERROR(M15/C15-1,"-")</f>
        <v>3.5979093229610015E-2</v>
      </c>
    </row>
    <row r="16" spans="1:17" x14ac:dyDescent="0.25">
      <c r="A16" s="1" t="s">
        <v>84</v>
      </c>
      <c r="B16" s="114" t="s">
        <v>85</v>
      </c>
      <c r="C16" s="193">
        <v>0.86730000000000007</v>
      </c>
      <c r="D16" s="116">
        <v>1.8482153170846782E-3</v>
      </c>
      <c r="E16" s="193">
        <v>0.376</v>
      </c>
      <c r="F16" s="116">
        <f t="shared" si="0"/>
        <v>-0.56647065605903379</v>
      </c>
      <c r="G16" s="193">
        <v>0.68180000000000007</v>
      </c>
      <c r="H16" s="116">
        <f t="shared" si="0"/>
        <v>0.81329787234042583</v>
      </c>
      <c r="I16" s="193">
        <v>0.90879999999999994</v>
      </c>
      <c r="J16" s="116">
        <f t="shared" si="0"/>
        <v>0.3329422117923142</v>
      </c>
      <c r="K16" s="193">
        <v>0.91400000000000003</v>
      </c>
      <c r="L16" s="116">
        <f t="shared" si="0"/>
        <v>5.7218309859154992E-3</v>
      </c>
      <c r="M16" s="193">
        <v>0.90689999999999993</v>
      </c>
      <c r="N16" s="116">
        <f>IFERROR(M16/K16-1,"-")</f>
        <v>-7.7680525164115499E-3</v>
      </c>
      <c r="O16" s="116">
        <f>IFERROR(M16/C16-1,"-")</f>
        <v>4.5658941542718656E-2</v>
      </c>
    </row>
    <row r="17" spans="1:30" x14ac:dyDescent="0.25">
      <c r="A17" s="1" t="s">
        <v>86</v>
      </c>
      <c r="B17" s="114" t="s">
        <v>87</v>
      </c>
      <c r="C17" s="193">
        <v>0.75</v>
      </c>
      <c r="D17" s="116">
        <v>-1.3157894736842146E-2</v>
      </c>
      <c r="E17" s="193">
        <v>0.24160000000000001</v>
      </c>
      <c r="F17" s="116">
        <f t="shared" si="0"/>
        <v>-0.67786666666666662</v>
      </c>
      <c r="G17" s="193">
        <v>0.65239999999999998</v>
      </c>
      <c r="H17" s="116">
        <f t="shared" si="0"/>
        <v>1.7003311258278142</v>
      </c>
      <c r="I17" s="193">
        <v>0.76670000000000005</v>
      </c>
      <c r="J17" s="116">
        <f t="shared" si="0"/>
        <v>0.17519926425505838</v>
      </c>
      <c r="K17" s="193">
        <v>0.79319999999999991</v>
      </c>
      <c r="L17" s="116">
        <f t="shared" si="0"/>
        <v>3.4563714621103303E-2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0.79150000000000009</v>
      </c>
      <c r="D18" s="116">
        <v>-4.2926239419588841E-2</v>
      </c>
      <c r="E18" s="193">
        <v>0.20039999999999999</v>
      </c>
      <c r="F18" s="116">
        <f t="shared" si="0"/>
        <v>-0.74680985470625405</v>
      </c>
      <c r="G18" s="193">
        <v>0.76</v>
      </c>
      <c r="H18" s="116">
        <f t="shared" si="0"/>
        <v>2.7924151696606789</v>
      </c>
      <c r="I18" s="193">
        <v>0.8234999999999999</v>
      </c>
      <c r="J18" s="116">
        <f t="shared" si="0"/>
        <v>8.3552631578947212E-2</v>
      </c>
      <c r="K18" s="193">
        <v>0.83819999999999995</v>
      </c>
      <c r="L18" s="116">
        <f t="shared" si="0"/>
        <v>1.785063752276872E-2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0.7229000000000001</v>
      </c>
      <c r="D19" s="116">
        <v>-1.1621547716707648E-2</v>
      </c>
      <c r="E19" s="193">
        <v>0.2581</v>
      </c>
      <c r="F19" s="116">
        <f t="shared" si="0"/>
        <v>-0.64296583206529268</v>
      </c>
      <c r="G19" s="193">
        <v>0.74400000000000011</v>
      </c>
      <c r="H19" s="116">
        <f t="shared" si="0"/>
        <v>1.8826036419992254</v>
      </c>
      <c r="I19" s="193">
        <v>0.79489999999999994</v>
      </c>
      <c r="J19" s="116">
        <f t="shared" si="0"/>
        <v>6.8413978494623384E-2</v>
      </c>
      <c r="K19" s="193">
        <v>0.82430000000000003</v>
      </c>
      <c r="L19" s="116">
        <f t="shared" si="0"/>
        <v>3.6985784375393349E-2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0.73370000000000002</v>
      </c>
      <c r="D20" s="116">
        <v>8.9383938393841067E-3</v>
      </c>
      <c r="E20" s="193">
        <v>0.29730000000000001</v>
      </c>
      <c r="F20" s="116">
        <f t="shared" si="0"/>
        <v>-0.59479351233474165</v>
      </c>
      <c r="G20" s="193">
        <v>0.62539999999999996</v>
      </c>
      <c r="H20" s="116">
        <f t="shared" si="0"/>
        <v>1.1035990581903801</v>
      </c>
      <c r="I20" s="193">
        <v>0.77950000000000008</v>
      </c>
      <c r="J20" s="116">
        <f t="shared" si="0"/>
        <v>0.24640230252638329</v>
      </c>
      <c r="K20" s="193">
        <v>0.79909999999999992</v>
      </c>
      <c r="L20" s="116">
        <f t="shared" si="0"/>
        <v>2.5144323284156389E-2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0.76972196158821105</v>
      </c>
      <c r="D21" s="119">
        <v>1.8131824496948612E-2</v>
      </c>
      <c r="E21" s="195">
        <v>0.49563348888170433</v>
      </c>
      <c r="F21" s="119">
        <f t="shared" si="0"/>
        <v>-0.35608763473626814</v>
      </c>
      <c r="G21" s="195">
        <v>0.53007392392769836</v>
      </c>
      <c r="H21" s="119">
        <f t="shared" si="0"/>
        <v>6.9487707789281705E-2</v>
      </c>
      <c r="I21" s="195">
        <v>0.78235212112064911</v>
      </c>
      <c r="J21" s="119">
        <f t="shared" si="0"/>
        <v>0.47593021615483444</v>
      </c>
      <c r="K21" s="195">
        <v>0.81120905005064936</v>
      </c>
      <c r="L21" s="119">
        <f t="shared" si="0"/>
        <v>3.6884835039068253E-2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0.79900000000000004</v>
      </c>
      <c r="D31" s="116"/>
      <c r="E31" s="193">
        <v>0.79769999999999996</v>
      </c>
      <c r="F31" s="116">
        <f t="shared" ref="F31:J42" si="3">IFERROR(E31/C31-1,"-")</f>
        <v>-1.6270337922403844E-3</v>
      </c>
      <c r="G31" s="193">
        <v>0.17430000000000001</v>
      </c>
      <c r="H31" s="116">
        <f t="shared" si="3"/>
        <v>-0.78149680330951488</v>
      </c>
      <c r="I31" s="193">
        <v>0.60199999999999998</v>
      </c>
      <c r="J31" s="116">
        <f t="shared" si="3"/>
        <v>2.4538152610441766</v>
      </c>
      <c r="K31" s="193">
        <v>0.81779999999999997</v>
      </c>
      <c r="L31" s="116">
        <f t="shared" ref="L31:L42" si="4">IFERROR(K31/I31-1,"-")</f>
        <v>0.35847176079734222</v>
      </c>
      <c r="M31" s="193">
        <v>0.84060000000000001</v>
      </c>
      <c r="N31" s="116">
        <f t="shared" ref="N31:N38" si="5">IFERROR(M31/K31-1,"-")</f>
        <v>2.7879677182685247E-2</v>
      </c>
      <c r="O31" s="116">
        <f>IFERROR(M31/C31-1,"-")</f>
        <v>5.2065081351689635E-2</v>
      </c>
    </row>
    <row r="32" spans="1:30" x14ac:dyDescent="0.25">
      <c r="B32" s="114" t="s">
        <v>73</v>
      </c>
      <c r="C32" s="193">
        <v>0.80559999999999998</v>
      </c>
      <c r="D32" s="116"/>
      <c r="E32" s="193">
        <v>0.82010000000000005</v>
      </c>
      <c r="F32" s="116">
        <f t="shared" si="3"/>
        <v>1.7999006951340712E-2</v>
      </c>
      <c r="G32" s="193">
        <v>0.2646</v>
      </c>
      <c r="H32" s="116">
        <f t="shared" si="3"/>
        <v>-0.6773564199487867</v>
      </c>
      <c r="I32" s="193">
        <v>0.78110000000000002</v>
      </c>
      <c r="J32" s="116">
        <f t="shared" si="3"/>
        <v>1.9520030234315948</v>
      </c>
      <c r="K32" s="193">
        <v>0.87939999999999996</v>
      </c>
      <c r="L32" s="116">
        <f t="shared" si="4"/>
        <v>0.12584816284726652</v>
      </c>
      <c r="M32" s="193">
        <v>0.87919999999999998</v>
      </c>
      <c r="N32" s="116">
        <f t="shared" si="5"/>
        <v>-2.2742779167617133E-4</v>
      </c>
      <c r="O32" s="116">
        <f t="shared" ref="O32:O38" si="6">IFERROR(M32/C32-1,"-")</f>
        <v>9.1360476663356449E-2</v>
      </c>
    </row>
    <row r="33" spans="2:17" x14ac:dyDescent="0.25">
      <c r="B33" s="114" t="s">
        <v>75</v>
      </c>
      <c r="C33" s="193">
        <v>0.81099999999999994</v>
      </c>
      <c r="D33" s="116"/>
      <c r="E33" s="193">
        <v>0.34020000000000006</v>
      </c>
      <c r="F33" s="116">
        <f t="shared" si="3"/>
        <v>-0.58051787916152886</v>
      </c>
      <c r="G33" s="193">
        <v>0.26329999999999998</v>
      </c>
      <c r="H33" s="116">
        <f t="shared" si="3"/>
        <v>-0.2260435038212818</v>
      </c>
      <c r="I33" s="193">
        <v>0.82319999999999993</v>
      </c>
      <c r="J33" s="116">
        <f t="shared" si="3"/>
        <v>2.1264717052791493</v>
      </c>
      <c r="K33" s="193">
        <v>0.8216</v>
      </c>
      <c r="L33" s="116">
        <f t="shared" si="4"/>
        <v>-1.9436345966957758E-3</v>
      </c>
      <c r="M33" s="193">
        <v>0.86970000000000003</v>
      </c>
      <c r="N33" s="116">
        <f t="shared" si="5"/>
        <v>5.8544303797468444E-2</v>
      </c>
      <c r="O33" s="116">
        <f t="shared" si="6"/>
        <v>7.237977805178808E-2</v>
      </c>
    </row>
    <row r="34" spans="2:17" x14ac:dyDescent="0.25">
      <c r="B34" s="114" t="s">
        <v>77</v>
      </c>
      <c r="C34" s="193">
        <v>0.80870000000000009</v>
      </c>
      <c r="D34" s="116"/>
      <c r="E34" s="193">
        <v>0</v>
      </c>
      <c r="F34" s="116">
        <f t="shared" si="3"/>
        <v>-1</v>
      </c>
      <c r="G34" s="193">
        <v>0.34250000000000003</v>
      </c>
      <c r="H34" s="116" t="str">
        <f t="shared" si="3"/>
        <v>-</v>
      </c>
      <c r="I34" s="193">
        <v>0.88049999999999995</v>
      </c>
      <c r="J34" s="116">
        <f t="shared" si="3"/>
        <v>1.5708029197080289</v>
      </c>
      <c r="K34" s="193">
        <v>0.86809999999999998</v>
      </c>
      <c r="L34" s="116">
        <f t="shared" si="4"/>
        <v>-1.4082907438955128E-2</v>
      </c>
      <c r="M34" s="193">
        <v>0.84870000000000001</v>
      </c>
      <c r="N34" s="116">
        <f t="shared" si="5"/>
        <v>-2.2347655800022959E-2</v>
      </c>
      <c r="O34" s="116">
        <f t="shared" si="6"/>
        <v>4.9462099666130799E-2</v>
      </c>
    </row>
    <row r="35" spans="2:17" x14ac:dyDescent="0.25">
      <c r="B35" s="114" t="s">
        <v>79</v>
      </c>
      <c r="C35" s="193">
        <v>0.75670000000000004</v>
      </c>
      <c r="D35" s="116"/>
      <c r="E35" s="193">
        <v>0</v>
      </c>
      <c r="F35" s="116">
        <f t="shared" si="3"/>
        <v>-1</v>
      </c>
      <c r="G35" s="193">
        <v>0.36119999999999997</v>
      </c>
      <c r="H35" s="116" t="str">
        <f t="shared" si="3"/>
        <v>-</v>
      </c>
      <c r="I35" s="193">
        <v>0.77670000000000006</v>
      </c>
      <c r="J35" s="116">
        <f t="shared" si="3"/>
        <v>1.1503322259136217</v>
      </c>
      <c r="K35" s="193">
        <v>0.80019999999999991</v>
      </c>
      <c r="L35" s="116">
        <f t="shared" si="4"/>
        <v>3.025621217973451E-2</v>
      </c>
      <c r="M35" s="193">
        <v>0.82900000000000007</v>
      </c>
      <c r="N35" s="116">
        <f t="shared" si="5"/>
        <v>3.5991002249437853E-2</v>
      </c>
      <c r="O35" s="116">
        <f t="shared" si="6"/>
        <v>9.5546451698163004E-2</v>
      </c>
    </row>
    <row r="36" spans="2:17" x14ac:dyDescent="0.25">
      <c r="B36" s="114" t="s">
        <v>81</v>
      </c>
      <c r="C36" s="193">
        <v>0.81620000000000004</v>
      </c>
      <c r="D36" s="116"/>
      <c r="E36" s="193">
        <v>0</v>
      </c>
      <c r="F36" s="116">
        <f t="shared" si="3"/>
        <v>-1</v>
      </c>
      <c r="G36" s="193">
        <v>0.32770000000000005</v>
      </c>
      <c r="H36" s="116" t="str">
        <f t="shared" si="3"/>
        <v>-</v>
      </c>
      <c r="I36" s="193">
        <v>0.82209999999999994</v>
      </c>
      <c r="J36" s="116">
        <f t="shared" si="3"/>
        <v>1.5086969789441556</v>
      </c>
      <c r="K36" s="193">
        <v>0.83799999999999997</v>
      </c>
      <c r="L36" s="116">
        <f t="shared" si="4"/>
        <v>1.9340712808660676E-2</v>
      </c>
      <c r="M36" s="193">
        <v>0.83069999999999988</v>
      </c>
      <c r="N36" s="116">
        <f t="shared" si="5"/>
        <v>-8.7112171837709917E-3</v>
      </c>
      <c r="O36" s="116">
        <f t="shared" si="6"/>
        <v>1.7765253614310028E-2</v>
      </c>
    </row>
    <row r="37" spans="2:17" x14ac:dyDescent="0.25">
      <c r="B37" s="114" t="s">
        <v>83</v>
      </c>
      <c r="C37" s="193">
        <v>0.85180000000000011</v>
      </c>
      <c r="D37" s="116"/>
      <c r="E37" s="193">
        <v>0</v>
      </c>
      <c r="F37" s="116">
        <f t="shared" si="3"/>
        <v>-1</v>
      </c>
      <c r="G37" s="193">
        <v>0.52710000000000001</v>
      </c>
      <c r="H37" s="116" t="str">
        <f t="shared" si="3"/>
        <v>-</v>
      </c>
      <c r="I37" s="193">
        <v>0.91700000000000004</v>
      </c>
      <c r="J37" s="116">
        <f t="shared" si="3"/>
        <v>0.73970783532536521</v>
      </c>
      <c r="K37" s="193">
        <v>0.92159999999999997</v>
      </c>
      <c r="L37" s="116">
        <f t="shared" si="4"/>
        <v>5.0163576881132599E-3</v>
      </c>
      <c r="M37" s="193">
        <v>0.89780000000000004</v>
      </c>
      <c r="N37" s="116">
        <f t="shared" si="5"/>
        <v>-2.5824652777777679E-2</v>
      </c>
      <c r="O37" s="116">
        <f t="shared" si="6"/>
        <v>5.4003287156609403E-2</v>
      </c>
    </row>
    <row r="38" spans="2:17" x14ac:dyDescent="0.25">
      <c r="B38" s="114" t="s">
        <v>85</v>
      </c>
      <c r="C38" s="193">
        <v>0.89980000000000004</v>
      </c>
      <c r="D38" s="116"/>
      <c r="E38" s="193">
        <v>0.39750000000000002</v>
      </c>
      <c r="F38" s="116">
        <f t="shared" si="3"/>
        <v>-0.55823516336963763</v>
      </c>
      <c r="G38" s="193">
        <v>0.71930000000000005</v>
      </c>
      <c r="H38" s="116">
        <f t="shared" si="3"/>
        <v>0.80955974842767309</v>
      </c>
      <c r="I38" s="193">
        <v>0.96599999999999997</v>
      </c>
      <c r="J38" s="116">
        <f t="shared" si="3"/>
        <v>0.3429723342138189</v>
      </c>
      <c r="K38" s="193">
        <v>0.95979999999999999</v>
      </c>
      <c r="L38" s="116">
        <f t="shared" si="4"/>
        <v>-6.4182194616977384E-3</v>
      </c>
      <c r="M38" s="193">
        <v>0.95860000000000001</v>
      </c>
      <c r="N38" s="116">
        <f t="shared" si="5"/>
        <v>-1.2502604709314635E-3</v>
      </c>
      <c r="O38" s="116">
        <f t="shared" si="6"/>
        <v>6.5347855078906392E-2</v>
      </c>
    </row>
    <row r="39" spans="2:17" x14ac:dyDescent="0.25">
      <c r="B39" s="114" t="s">
        <v>87</v>
      </c>
      <c r="C39" s="193">
        <v>0.79180000000000006</v>
      </c>
      <c r="D39" s="116"/>
      <c r="E39" s="193">
        <v>0.23980000000000001</v>
      </c>
      <c r="F39" s="116">
        <f t="shared" si="3"/>
        <v>-0.69714574387471584</v>
      </c>
      <c r="G39" s="193">
        <v>0.6873999999999999</v>
      </c>
      <c r="H39" s="116">
        <f t="shared" si="3"/>
        <v>1.8665554628857377</v>
      </c>
      <c r="I39" s="193">
        <v>0.81819999999999993</v>
      </c>
      <c r="J39" s="116">
        <f t="shared" si="3"/>
        <v>0.19028222286878105</v>
      </c>
      <c r="K39" s="193">
        <v>0.84670000000000001</v>
      </c>
      <c r="L39" s="116">
        <f t="shared" si="4"/>
        <v>3.4832559276460673E-2</v>
      </c>
      <c r="M39" s="193"/>
      <c r="N39" s="116"/>
      <c r="O39" s="116"/>
    </row>
    <row r="40" spans="2:17" x14ac:dyDescent="0.25">
      <c r="B40" s="114" t="s">
        <v>89</v>
      </c>
      <c r="C40" s="193">
        <v>0.8456999999999999</v>
      </c>
      <c r="D40" s="116"/>
      <c r="E40" s="193">
        <v>0.19769999999999999</v>
      </c>
      <c r="F40" s="116">
        <f t="shared" si="3"/>
        <v>-0.76622915927633906</v>
      </c>
      <c r="G40" s="193">
        <v>0.79830000000000001</v>
      </c>
      <c r="H40" s="116">
        <f t="shared" si="3"/>
        <v>3.0379362670713208</v>
      </c>
      <c r="I40" s="193">
        <v>0.88470000000000004</v>
      </c>
      <c r="J40" s="116">
        <f t="shared" si="3"/>
        <v>0.10822998872604295</v>
      </c>
      <c r="K40" s="193">
        <v>0.89749999999999996</v>
      </c>
      <c r="L40" s="116">
        <f t="shared" si="4"/>
        <v>1.4468181304396976E-2</v>
      </c>
      <c r="M40" s="193"/>
      <c r="N40" s="116"/>
      <c r="O40" s="116"/>
    </row>
    <row r="41" spans="2:17" x14ac:dyDescent="0.25">
      <c r="B41" s="114" t="s">
        <v>91</v>
      </c>
      <c r="C41" s="193">
        <v>0.7661</v>
      </c>
      <c r="D41" s="116"/>
      <c r="E41" s="193">
        <v>0.26550000000000001</v>
      </c>
      <c r="F41" s="116">
        <f t="shared" si="3"/>
        <v>-0.653439498759953</v>
      </c>
      <c r="G41" s="193">
        <v>0.77560000000000007</v>
      </c>
      <c r="H41" s="116">
        <f t="shared" si="3"/>
        <v>1.9212806026365348</v>
      </c>
      <c r="I41" s="193">
        <v>0.8327</v>
      </c>
      <c r="J41" s="116">
        <f t="shared" si="3"/>
        <v>7.3620422898401205E-2</v>
      </c>
      <c r="K41" s="193">
        <v>0.85580000000000001</v>
      </c>
      <c r="L41" s="116">
        <f t="shared" si="4"/>
        <v>2.7741083223249641E-2</v>
      </c>
      <c r="M41" s="193"/>
      <c r="N41" s="116"/>
      <c r="O41" s="116"/>
    </row>
    <row r="42" spans="2:17" x14ac:dyDescent="0.25">
      <c r="B42" s="114" t="s">
        <v>93</v>
      </c>
      <c r="C42" s="193">
        <v>0.76919999999999999</v>
      </c>
      <c r="D42" s="116"/>
      <c r="E42" s="193">
        <v>0.3231</v>
      </c>
      <c r="F42" s="116">
        <f t="shared" si="3"/>
        <v>-0.57995319812792512</v>
      </c>
      <c r="G42" s="193">
        <v>0.65229999999999999</v>
      </c>
      <c r="H42" s="116">
        <f t="shared" si="3"/>
        <v>1.0188796038378212</v>
      </c>
      <c r="I42" s="193">
        <v>0.82420000000000004</v>
      </c>
      <c r="J42" s="116">
        <f t="shared" si="3"/>
        <v>0.26352905105013047</v>
      </c>
      <c r="K42" s="193">
        <v>0.82900000000000007</v>
      </c>
      <c r="L42" s="116">
        <f t="shared" si="4"/>
        <v>5.8238291676777632E-3</v>
      </c>
      <c r="M42" s="193"/>
      <c r="N42" s="116"/>
      <c r="O42" s="116"/>
    </row>
    <row r="43" spans="2:17" ht="15.75" x14ac:dyDescent="0.25">
      <c r="B43" s="117" t="s">
        <v>30</v>
      </c>
      <c r="C43" s="195">
        <v>0.81043671021028874</v>
      </c>
      <c r="D43" s="119"/>
      <c r="E43" s="195">
        <v>0.47420000000000001</v>
      </c>
      <c r="F43" s="119">
        <v>-0.41488336593617958</v>
      </c>
      <c r="G43" s="195">
        <v>0.57306823809480911</v>
      </c>
      <c r="H43" s="119">
        <v>0.20849480829778377</v>
      </c>
      <c r="I43" s="195">
        <v>0.82736563433026633</v>
      </c>
      <c r="J43" s="119">
        <v>0.44374714795026904</v>
      </c>
      <c r="K43" s="195">
        <v>0.86092257017663798</v>
      </c>
      <c r="L43" s="119">
        <v>4.0558774082434912E-2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0.81330000000000002</v>
      </c>
      <c r="D53" s="116"/>
      <c r="E53" s="193">
        <v>0</v>
      </c>
      <c r="F53" s="116">
        <f t="shared" ref="F53:J64" si="7">IFERROR(E53/C53-1,"-")</f>
        <v>-1</v>
      </c>
      <c r="G53" s="193">
        <v>0</v>
      </c>
      <c r="H53" s="116" t="str">
        <f t="shared" si="7"/>
        <v>-</v>
      </c>
      <c r="I53" s="193">
        <v>0.622</v>
      </c>
      <c r="J53" s="116" t="str">
        <f t="shared" si="7"/>
        <v>-</v>
      </c>
      <c r="K53" s="193">
        <v>0.83180000000000009</v>
      </c>
      <c r="L53" s="116">
        <f t="shared" ref="L53:L64" si="8">IFERROR(K53/I53-1,"-")</f>
        <v>0.33729903536977512</v>
      </c>
      <c r="M53" s="193">
        <v>0.85629999999999995</v>
      </c>
      <c r="N53" s="116">
        <f t="shared" ref="N53:N60" si="9">IFERROR(M53/K53-1,"-")</f>
        <v>2.9454195720124865E-2</v>
      </c>
      <c r="O53" s="116">
        <f>IFERROR(M53/C53-1,"-")</f>
        <v>5.2871019304069788E-2</v>
      </c>
    </row>
    <row r="54" spans="2:17" x14ac:dyDescent="0.25">
      <c r="B54" s="114" t="s">
        <v>73</v>
      </c>
      <c r="C54" s="193">
        <v>0.82629999999999992</v>
      </c>
      <c r="D54" s="116"/>
      <c r="E54" s="193">
        <v>0</v>
      </c>
      <c r="F54" s="116">
        <f t="shared" si="7"/>
        <v>-1</v>
      </c>
      <c r="G54" s="193">
        <v>0</v>
      </c>
      <c r="H54" s="116" t="str">
        <f t="shared" si="7"/>
        <v>-</v>
      </c>
      <c r="I54" s="193">
        <v>0.8012999999999999</v>
      </c>
      <c r="J54" s="116" t="str">
        <f t="shared" si="7"/>
        <v>-</v>
      </c>
      <c r="K54" s="193">
        <v>0.89749999999999996</v>
      </c>
      <c r="L54" s="116">
        <f t="shared" si="8"/>
        <v>0.12005491076999886</v>
      </c>
      <c r="M54" s="193">
        <v>0.88749999999999996</v>
      </c>
      <c r="N54" s="116">
        <f t="shared" si="9"/>
        <v>-1.1142061281337101E-2</v>
      </c>
      <c r="O54" s="116">
        <f t="shared" ref="O54:O60" si="10">IFERROR(M54/C54-1,"-")</f>
        <v>7.406510952438583E-2</v>
      </c>
    </row>
    <row r="55" spans="2:17" x14ac:dyDescent="0.25">
      <c r="B55" s="114" t="s">
        <v>75</v>
      </c>
      <c r="C55" s="193">
        <v>0.83360000000000001</v>
      </c>
      <c r="D55" s="116"/>
      <c r="E55" s="193">
        <v>0</v>
      </c>
      <c r="F55" s="116">
        <f t="shared" si="7"/>
        <v>-1</v>
      </c>
      <c r="G55" s="193">
        <v>0</v>
      </c>
      <c r="H55" s="116" t="str">
        <f t="shared" si="7"/>
        <v>-</v>
      </c>
      <c r="I55" s="193">
        <v>0.84599999999999997</v>
      </c>
      <c r="J55" s="116" t="str">
        <f t="shared" si="7"/>
        <v>-</v>
      </c>
      <c r="K55" s="193">
        <v>0.83349999999999991</v>
      </c>
      <c r="L55" s="116">
        <f t="shared" si="8"/>
        <v>-1.4775413711583973E-2</v>
      </c>
      <c r="M55" s="193">
        <v>0.88519999999999999</v>
      </c>
      <c r="N55" s="116">
        <f t="shared" si="9"/>
        <v>6.2027594481103954E-2</v>
      </c>
      <c r="O55" s="116">
        <f t="shared" si="10"/>
        <v>6.1900191938579541E-2</v>
      </c>
    </row>
    <row r="56" spans="2:17" x14ac:dyDescent="0.25">
      <c r="B56" s="114" t="s">
        <v>77</v>
      </c>
      <c r="C56" s="193">
        <v>0.83430000000000004</v>
      </c>
      <c r="D56" s="116"/>
      <c r="E56" s="193">
        <v>0</v>
      </c>
      <c r="F56" s="116">
        <f t="shared" si="7"/>
        <v>-1</v>
      </c>
      <c r="G56" s="193">
        <v>0</v>
      </c>
      <c r="H56" s="116" t="str">
        <f t="shared" si="7"/>
        <v>-</v>
      </c>
      <c r="I56" s="193">
        <v>0.91430000000000011</v>
      </c>
      <c r="J56" s="116" t="str">
        <f t="shared" si="7"/>
        <v>-</v>
      </c>
      <c r="K56" s="193">
        <v>0.88709999999999989</v>
      </c>
      <c r="L56" s="116">
        <f t="shared" si="8"/>
        <v>-2.9749535163513308E-2</v>
      </c>
      <c r="M56" s="193">
        <v>0.86290000000000011</v>
      </c>
      <c r="N56" s="116">
        <f t="shared" si="9"/>
        <v>-2.7279900800360468E-2</v>
      </c>
      <c r="O56" s="116">
        <f t="shared" si="10"/>
        <v>3.4280234927484221E-2</v>
      </c>
    </row>
    <row r="57" spans="2:17" x14ac:dyDescent="0.25">
      <c r="B57" s="114" t="s">
        <v>79</v>
      </c>
      <c r="C57" s="193">
        <v>0.78040000000000009</v>
      </c>
      <c r="D57" s="116"/>
      <c r="E57" s="193">
        <v>0</v>
      </c>
      <c r="F57" s="116">
        <f t="shared" si="7"/>
        <v>-1</v>
      </c>
      <c r="G57" s="193">
        <v>0</v>
      </c>
      <c r="H57" s="116" t="str">
        <f t="shared" si="7"/>
        <v>-</v>
      </c>
      <c r="I57" s="193">
        <v>0.82069999999999999</v>
      </c>
      <c r="J57" s="116" t="str">
        <f t="shared" si="7"/>
        <v>-</v>
      </c>
      <c r="K57" s="193">
        <v>0.8173999999999999</v>
      </c>
      <c r="L57" s="116">
        <f t="shared" si="8"/>
        <v>-4.020957719020446E-3</v>
      </c>
      <c r="M57" s="193">
        <v>0.84709999999999996</v>
      </c>
      <c r="N57" s="116">
        <f t="shared" si="9"/>
        <v>3.6334719843406083E-2</v>
      </c>
      <c r="O57" s="116">
        <f t="shared" si="10"/>
        <v>8.546899026140431E-2</v>
      </c>
    </row>
    <row r="58" spans="2:17" x14ac:dyDescent="0.25">
      <c r="B58" s="114" t="s">
        <v>81</v>
      </c>
      <c r="C58" s="193">
        <v>0.83109999999999995</v>
      </c>
      <c r="D58" s="116"/>
      <c r="E58" s="193">
        <v>0</v>
      </c>
      <c r="F58" s="116">
        <f t="shared" si="7"/>
        <v>-1</v>
      </c>
      <c r="G58" s="193">
        <v>0</v>
      </c>
      <c r="H58" s="116" t="str">
        <f t="shared" si="7"/>
        <v>-</v>
      </c>
      <c r="I58" s="193">
        <v>0.85340000000000005</v>
      </c>
      <c r="J58" s="116" t="str">
        <f t="shared" si="7"/>
        <v>-</v>
      </c>
      <c r="K58" s="193">
        <v>0.85319999999999996</v>
      </c>
      <c r="L58" s="116">
        <f t="shared" si="8"/>
        <v>-2.3435669088367472E-4</v>
      </c>
      <c r="M58" s="193">
        <v>0.83930000000000005</v>
      </c>
      <c r="N58" s="116">
        <f t="shared" si="9"/>
        <v>-1.6291608063759844E-2</v>
      </c>
      <c r="O58" s="116">
        <f t="shared" si="10"/>
        <v>9.8664420647336382E-3</v>
      </c>
    </row>
    <row r="59" spans="2:17" x14ac:dyDescent="0.25">
      <c r="B59" s="114" t="s">
        <v>83</v>
      </c>
      <c r="C59" s="193">
        <v>0.86900000000000011</v>
      </c>
      <c r="D59" s="116"/>
      <c r="E59" s="193">
        <v>0</v>
      </c>
      <c r="F59" s="116">
        <f t="shared" si="7"/>
        <v>-1</v>
      </c>
      <c r="G59" s="193">
        <v>0</v>
      </c>
      <c r="H59" s="116" t="str">
        <f t="shared" si="7"/>
        <v>-</v>
      </c>
      <c r="I59" s="193">
        <v>0.94340000000000002</v>
      </c>
      <c r="J59" s="116" t="str">
        <f t="shared" si="7"/>
        <v>-</v>
      </c>
      <c r="K59" s="193">
        <v>0.93519999999999992</v>
      </c>
      <c r="L59" s="116">
        <f t="shared" si="8"/>
        <v>-8.6919652321392205E-3</v>
      </c>
      <c r="M59" s="193">
        <v>0.91290000000000004</v>
      </c>
      <c r="N59" s="116">
        <f t="shared" si="9"/>
        <v>-2.3845166809238538E-2</v>
      </c>
      <c r="O59" s="116">
        <f t="shared" si="10"/>
        <v>5.0517836593785947E-2</v>
      </c>
    </row>
    <row r="60" spans="2:17" x14ac:dyDescent="0.25">
      <c r="B60" s="114" t="s">
        <v>85</v>
      </c>
      <c r="C60" s="193">
        <v>0.91980000000000006</v>
      </c>
      <c r="D60" s="116"/>
      <c r="E60" s="193">
        <v>0</v>
      </c>
      <c r="F60" s="116">
        <f t="shared" si="7"/>
        <v>-1</v>
      </c>
      <c r="G60" s="193">
        <v>0</v>
      </c>
      <c r="H60" s="116" t="str">
        <f t="shared" si="7"/>
        <v>-</v>
      </c>
      <c r="I60" s="193">
        <v>0.99</v>
      </c>
      <c r="J60" s="116" t="str">
        <f t="shared" si="7"/>
        <v>-</v>
      </c>
      <c r="K60" s="193">
        <v>0.97499999999999998</v>
      </c>
      <c r="L60" s="116">
        <f t="shared" si="8"/>
        <v>-1.5151515151515138E-2</v>
      </c>
      <c r="M60" s="193">
        <v>0.97640000000000005</v>
      </c>
      <c r="N60" s="116">
        <f t="shared" si="9"/>
        <v>1.4358974358974486E-3</v>
      </c>
      <c r="O60" s="116">
        <f t="shared" si="10"/>
        <v>6.153511632963693E-2</v>
      </c>
    </row>
    <row r="61" spans="2:17" x14ac:dyDescent="0.25">
      <c r="B61" s="114" t="s">
        <v>87</v>
      </c>
      <c r="C61" s="193">
        <v>0.82340000000000002</v>
      </c>
      <c r="D61" s="116"/>
      <c r="E61" s="193">
        <v>0</v>
      </c>
      <c r="F61" s="116">
        <f t="shared" si="7"/>
        <v>-1</v>
      </c>
      <c r="G61" s="193">
        <v>0</v>
      </c>
      <c r="H61" s="116" t="str">
        <f t="shared" si="7"/>
        <v>-</v>
      </c>
      <c r="I61" s="193">
        <v>0.84279999999999999</v>
      </c>
      <c r="J61" s="116" t="str">
        <f t="shared" si="7"/>
        <v>-</v>
      </c>
      <c r="K61" s="193">
        <v>0.86010000000000009</v>
      </c>
      <c r="L61" s="116">
        <f t="shared" si="8"/>
        <v>2.0526815377313934E-2</v>
      </c>
      <c r="M61" s="193"/>
      <c r="N61" s="116"/>
      <c r="O61" s="116"/>
    </row>
    <row r="62" spans="2:17" x14ac:dyDescent="0.25">
      <c r="B62" s="114" t="s">
        <v>89</v>
      </c>
      <c r="C62" s="193">
        <v>0.873</v>
      </c>
      <c r="D62" s="116"/>
      <c r="E62" s="193">
        <v>0</v>
      </c>
      <c r="F62" s="116">
        <f t="shared" si="7"/>
        <v>-1</v>
      </c>
      <c r="G62" s="193">
        <v>0</v>
      </c>
      <c r="H62" s="116" t="str">
        <f t="shared" si="7"/>
        <v>-</v>
      </c>
      <c r="I62" s="193">
        <v>0.91099999999999992</v>
      </c>
      <c r="J62" s="116" t="str">
        <f t="shared" si="7"/>
        <v>-</v>
      </c>
      <c r="K62" s="193">
        <v>0.9123</v>
      </c>
      <c r="L62" s="116">
        <f t="shared" si="8"/>
        <v>1.4270032930845389E-3</v>
      </c>
      <c r="M62" s="193"/>
      <c r="N62" s="116"/>
      <c r="O62" s="116"/>
    </row>
    <row r="63" spans="2:17" x14ac:dyDescent="0.25">
      <c r="B63" s="114" t="s">
        <v>91</v>
      </c>
      <c r="C63" s="193">
        <v>0.79220000000000002</v>
      </c>
      <c r="D63" s="116"/>
      <c r="E63" s="193">
        <v>0</v>
      </c>
      <c r="F63" s="116">
        <f t="shared" si="7"/>
        <v>-1</v>
      </c>
      <c r="G63" s="193">
        <v>0</v>
      </c>
      <c r="H63" s="116" t="str">
        <f t="shared" si="7"/>
        <v>-</v>
      </c>
      <c r="I63" s="193">
        <v>0.85560000000000003</v>
      </c>
      <c r="J63" s="116" t="str">
        <f t="shared" si="7"/>
        <v>-</v>
      </c>
      <c r="K63" s="193">
        <v>0.86750000000000005</v>
      </c>
      <c r="L63" s="116">
        <f t="shared" si="8"/>
        <v>1.3908368396446935E-2</v>
      </c>
      <c r="M63" s="193"/>
      <c r="N63" s="116"/>
      <c r="O63" s="116"/>
    </row>
    <row r="64" spans="2:17" x14ac:dyDescent="0.25">
      <c r="B64" s="114" t="s">
        <v>93</v>
      </c>
      <c r="C64" s="193">
        <v>0.79409999999999992</v>
      </c>
      <c r="D64" s="116"/>
      <c r="E64" s="193">
        <v>0</v>
      </c>
      <c r="F64" s="116">
        <f t="shared" si="7"/>
        <v>-1</v>
      </c>
      <c r="G64" s="193">
        <v>0</v>
      </c>
      <c r="H64" s="116" t="str">
        <f t="shared" si="7"/>
        <v>-</v>
      </c>
      <c r="I64" s="193">
        <v>0.84340000000000004</v>
      </c>
      <c r="J64" s="116" t="str">
        <f t="shared" si="7"/>
        <v>-</v>
      </c>
      <c r="K64" s="193">
        <v>0.83849999999999991</v>
      </c>
      <c r="L64" s="116">
        <f t="shared" si="8"/>
        <v>-5.8098174057388263E-3</v>
      </c>
      <c r="M64" s="193"/>
      <c r="N64" s="116"/>
      <c r="O64" s="116"/>
    </row>
    <row r="65" spans="2:17" ht="15.75" x14ac:dyDescent="0.25">
      <c r="B65" s="117" t="s">
        <v>30</v>
      </c>
      <c r="C65" s="195">
        <v>0.83287780864793659</v>
      </c>
      <c r="D65" s="119"/>
      <c r="E65" s="195">
        <v>0.49359999999999998</v>
      </c>
      <c r="F65" s="119">
        <v>-0.40735604325766317</v>
      </c>
      <c r="G65" s="195">
        <v>0.59464979956401609</v>
      </c>
      <c r="H65" s="119">
        <v>0.20472001532418171</v>
      </c>
      <c r="I65" s="195">
        <v>0.8534849854599893</v>
      </c>
      <c r="J65" s="119">
        <v>0.4352733089050822</v>
      </c>
      <c r="K65" s="195">
        <v>0.87536297769058991</v>
      </c>
      <c r="L65" s="119">
        <v>2.5633716589412936E-2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0.73739999999999994</v>
      </c>
      <c r="D75" s="116"/>
      <c r="E75" s="193">
        <v>0</v>
      </c>
      <c r="F75" s="116">
        <f t="shared" ref="F75:J86" si="11">IFERROR(E75/C75-1,"-")</f>
        <v>-1</v>
      </c>
      <c r="G75" s="193">
        <v>0</v>
      </c>
      <c r="H75" s="116" t="str">
        <f t="shared" si="11"/>
        <v>-</v>
      </c>
      <c r="I75" s="193">
        <v>0.47479999999999994</v>
      </c>
      <c r="J75" s="116" t="str">
        <f t="shared" si="11"/>
        <v>-</v>
      </c>
      <c r="K75" s="193">
        <v>0.73709999999999998</v>
      </c>
      <c r="L75" s="116">
        <f t="shared" ref="L75:L86" si="12">IFERROR(K75/I75-1,"-")</f>
        <v>0.55244313395113753</v>
      </c>
      <c r="M75" s="193">
        <v>0.72719999999999996</v>
      </c>
      <c r="N75" s="116">
        <f t="shared" ref="N75:N82" si="13">IFERROR(M75/K75-1,"-")</f>
        <v>-1.3431013431013494E-2</v>
      </c>
      <c r="O75" s="116">
        <f>IFERROR(M75/C75-1,"-")</f>
        <v>-1.3832384052074875E-2</v>
      </c>
    </row>
    <row r="76" spans="2:17" x14ac:dyDescent="0.25">
      <c r="B76" s="114" t="s">
        <v>73</v>
      </c>
      <c r="C76" s="193">
        <v>0.7167</v>
      </c>
      <c r="D76" s="116"/>
      <c r="E76" s="193">
        <v>0</v>
      </c>
      <c r="F76" s="116">
        <f t="shared" si="11"/>
        <v>-1</v>
      </c>
      <c r="G76" s="193">
        <v>0</v>
      </c>
      <c r="H76" s="116" t="str">
        <f t="shared" si="11"/>
        <v>-</v>
      </c>
      <c r="I76" s="193">
        <v>0.6603</v>
      </c>
      <c r="J76" s="116" t="str">
        <f t="shared" si="11"/>
        <v>-</v>
      </c>
      <c r="K76" s="193">
        <v>0.77049999999999996</v>
      </c>
      <c r="L76" s="116">
        <f t="shared" si="12"/>
        <v>0.16689383613509001</v>
      </c>
      <c r="M76" s="193">
        <v>0.81709999999999994</v>
      </c>
      <c r="N76" s="116">
        <f t="shared" si="13"/>
        <v>6.0480207657365392E-2</v>
      </c>
      <c r="O76" s="116">
        <f t="shared" ref="O76:O82" si="14">IFERROR(M76/C76-1,"-")</f>
        <v>0.14008650760429742</v>
      </c>
    </row>
    <row r="77" spans="2:17" x14ac:dyDescent="0.25">
      <c r="B77" s="114" t="s">
        <v>75</v>
      </c>
      <c r="C77" s="193">
        <v>0.71349999999999991</v>
      </c>
      <c r="D77" s="116"/>
      <c r="E77" s="193">
        <v>0</v>
      </c>
      <c r="F77" s="116">
        <f t="shared" si="11"/>
        <v>-1</v>
      </c>
      <c r="G77" s="193">
        <v>0</v>
      </c>
      <c r="H77" s="116" t="str">
        <f t="shared" si="11"/>
        <v>-</v>
      </c>
      <c r="I77" s="193">
        <v>0.68440000000000001</v>
      </c>
      <c r="J77" s="116" t="str">
        <f t="shared" si="11"/>
        <v>-</v>
      </c>
      <c r="K77" s="193">
        <v>0.73790000000000011</v>
      </c>
      <c r="L77" s="116">
        <f t="shared" si="12"/>
        <v>7.8170660432495875E-2</v>
      </c>
      <c r="M77" s="193">
        <v>0.75370000000000004</v>
      </c>
      <c r="N77" s="116">
        <f t="shared" si="13"/>
        <v>2.1412115462799752E-2</v>
      </c>
      <c r="O77" s="116">
        <f t="shared" si="14"/>
        <v>5.634197617379133E-2</v>
      </c>
    </row>
    <row r="78" spans="2:17" x14ac:dyDescent="0.25">
      <c r="B78" s="114" t="s">
        <v>77</v>
      </c>
      <c r="C78" s="193">
        <v>0.70489999999999997</v>
      </c>
      <c r="D78" s="116"/>
      <c r="E78" s="193">
        <v>0</v>
      </c>
      <c r="F78" s="116">
        <f t="shared" si="11"/>
        <v>-1</v>
      </c>
      <c r="G78" s="193">
        <v>0</v>
      </c>
      <c r="H78" s="116" t="str">
        <f t="shared" si="11"/>
        <v>-</v>
      </c>
      <c r="I78" s="193">
        <v>0.67489999999999994</v>
      </c>
      <c r="J78" s="116" t="str">
        <f t="shared" si="11"/>
        <v>-</v>
      </c>
      <c r="K78" s="193">
        <v>0.73510000000000009</v>
      </c>
      <c r="L78" s="116">
        <f t="shared" si="12"/>
        <v>8.9198399762927982E-2</v>
      </c>
      <c r="M78" s="193">
        <v>0.74290000000000012</v>
      </c>
      <c r="N78" s="116">
        <f t="shared" si="13"/>
        <v>1.0610801251530466E-2</v>
      </c>
      <c r="O78" s="116">
        <f t="shared" si="14"/>
        <v>5.3908355795148521E-2</v>
      </c>
    </row>
    <row r="79" spans="2:17" x14ac:dyDescent="0.25">
      <c r="B79" s="114" t="s">
        <v>79</v>
      </c>
      <c r="C79" s="193">
        <v>0.66079999999999994</v>
      </c>
      <c r="D79" s="116"/>
      <c r="E79" s="193">
        <v>0</v>
      </c>
      <c r="F79" s="116">
        <f t="shared" si="11"/>
        <v>-1</v>
      </c>
      <c r="G79" s="193">
        <v>0</v>
      </c>
      <c r="H79" s="116" t="str">
        <f t="shared" si="11"/>
        <v>-</v>
      </c>
      <c r="I79" s="193">
        <v>0.51469999999999994</v>
      </c>
      <c r="J79" s="116" t="str">
        <f t="shared" si="11"/>
        <v>-</v>
      </c>
      <c r="K79" s="193">
        <v>0.67920000000000003</v>
      </c>
      <c r="L79" s="116">
        <f t="shared" si="12"/>
        <v>0.31960365261317292</v>
      </c>
      <c r="M79" s="193">
        <v>0.6875</v>
      </c>
      <c r="N79" s="116">
        <f t="shared" si="13"/>
        <v>1.2220259128386202E-2</v>
      </c>
      <c r="O79" s="116">
        <f t="shared" si="14"/>
        <v>4.0405569007263997E-2</v>
      </c>
    </row>
    <row r="80" spans="2:17" x14ac:dyDescent="0.25">
      <c r="B80" s="114" t="s">
        <v>81</v>
      </c>
      <c r="C80" s="193">
        <v>0.75349999999999995</v>
      </c>
      <c r="D80" s="116"/>
      <c r="E80" s="193">
        <v>0</v>
      </c>
      <c r="F80" s="116">
        <f t="shared" si="11"/>
        <v>-1</v>
      </c>
      <c r="G80" s="193">
        <v>0</v>
      </c>
      <c r="H80" s="116" t="str">
        <f t="shared" si="11"/>
        <v>-</v>
      </c>
      <c r="I80" s="193">
        <v>0.63390000000000002</v>
      </c>
      <c r="J80" s="116" t="str">
        <f t="shared" si="11"/>
        <v>-</v>
      </c>
      <c r="K80" s="193">
        <v>0.73089999999999999</v>
      </c>
      <c r="L80" s="116">
        <f t="shared" si="12"/>
        <v>0.15302098122732288</v>
      </c>
      <c r="M80" s="193">
        <v>0.76069999999999993</v>
      </c>
      <c r="N80" s="116">
        <f t="shared" si="13"/>
        <v>4.0771651388698871E-2</v>
      </c>
      <c r="O80" s="116">
        <f t="shared" si="14"/>
        <v>9.5554080955539966E-3</v>
      </c>
    </row>
    <row r="81" spans="2:17" x14ac:dyDescent="0.25">
      <c r="B81" s="114" t="s">
        <v>83</v>
      </c>
      <c r="C81" s="193">
        <v>0.77800000000000002</v>
      </c>
      <c r="D81" s="116"/>
      <c r="E81" s="193">
        <v>0</v>
      </c>
      <c r="F81" s="116">
        <f t="shared" si="11"/>
        <v>-1</v>
      </c>
      <c r="G81" s="193">
        <v>0</v>
      </c>
      <c r="H81" s="116" t="str">
        <f t="shared" si="11"/>
        <v>-</v>
      </c>
      <c r="I81" s="193">
        <v>0.76269999999999993</v>
      </c>
      <c r="J81" s="116" t="str">
        <f t="shared" si="11"/>
        <v>-</v>
      </c>
      <c r="K81" s="193">
        <v>0.82840000000000003</v>
      </c>
      <c r="L81" s="116">
        <f t="shared" si="12"/>
        <v>8.6141339976399722E-2</v>
      </c>
      <c r="M81" s="193">
        <v>0.78110000000000002</v>
      </c>
      <c r="N81" s="116">
        <f t="shared" si="13"/>
        <v>-5.7098020280057948E-2</v>
      </c>
      <c r="O81" s="116">
        <f t="shared" si="14"/>
        <v>3.9845758354755123E-3</v>
      </c>
    </row>
    <row r="82" spans="2:17" x14ac:dyDescent="0.25">
      <c r="B82" s="114" t="s">
        <v>85</v>
      </c>
      <c r="C82" s="193">
        <v>0.81140000000000001</v>
      </c>
      <c r="D82" s="116"/>
      <c r="E82" s="193">
        <v>0</v>
      </c>
      <c r="F82" s="116">
        <f t="shared" si="11"/>
        <v>-1</v>
      </c>
      <c r="G82" s="193">
        <v>0</v>
      </c>
      <c r="H82" s="116" t="str">
        <f t="shared" si="11"/>
        <v>-</v>
      </c>
      <c r="I82" s="193">
        <v>0.82590000000000008</v>
      </c>
      <c r="J82" s="116" t="str">
        <f t="shared" si="11"/>
        <v>-</v>
      </c>
      <c r="K82" s="193">
        <v>0.85589999999999999</v>
      </c>
      <c r="L82" s="116">
        <f t="shared" si="12"/>
        <v>3.6324010170722731E-2</v>
      </c>
      <c r="M82" s="193">
        <v>0.82050000000000001</v>
      </c>
      <c r="N82" s="116">
        <f t="shared" si="13"/>
        <v>-4.1359971959341046E-2</v>
      </c>
      <c r="O82" s="116">
        <f t="shared" si="14"/>
        <v>1.12151836332266E-2</v>
      </c>
    </row>
    <row r="83" spans="2:17" x14ac:dyDescent="0.25">
      <c r="B83" s="114" t="s">
        <v>87</v>
      </c>
      <c r="C83" s="193">
        <v>0.6522</v>
      </c>
      <c r="D83" s="116"/>
      <c r="E83" s="193">
        <v>0</v>
      </c>
      <c r="F83" s="116">
        <f t="shared" si="11"/>
        <v>-1</v>
      </c>
      <c r="G83" s="193">
        <v>0</v>
      </c>
      <c r="H83" s="116" t="str">
        <f t="shared" si="11"/>
        <v>-</v>
      </c>
      <c r="I83" s="193">
        <v>0.67400000000000004</v>
      </c>
      <c r="J83" s="116" t="str">
        <f t="shared" si="11"/>
        <v>-</v>
      </c>
      <c r="K83" s="193">
        <v>0.7498999999999999</v>
      </c>
      <c r="L83" s="116">
        <f t="shared" si="12"/>
        <v>0.11261127596439158</v>
      </c>
      <c r="M83" s="193"/>
      <c r="N83" s="116"/>
      <c r="O83" s="116"/>
    </row>
    <row r="84" spans="2:17" x14ac:dyDescent="0.25">
      <c r="B84" s="114" t="s">
        <v>89</v>
      </c>
      <c r="C84" s="193">
        <v>0.72489999999999999</v>
      </c>
      <c r="D84" s="116"/>
      <c r="E84" s="193">
        <v>0</v>
      </c>
      <c r="F84" s="116">
        <f t="shared" si="11"/>
        <v>-1</v>
      </c>
      <c r="G84" s="193">
        <v>0</v>
      </c>
      <c r="H84" s="116" t="str">
        <f t="shared" si="11"/>
        <v>-</v>
      </c>
      <c r="I84" s="193">
        <v>0.73069999999999991</v>
      </c>
      <c r="J84" s="116" t="str">
        <f t="shared" si="11"/>
        <v>-</v>
      </c>
      <c r="K84" s="193">
        <v>0.7904000000000001</v>
      </c>
      <c r="L84" s="116">
        <f t="shared" si="12"/>
        <v>8.1702477076776026E-2</v>
      </c>
      <c r="M84" s="193"/>
      <c r="N84" s="116"/>
      <c r="O84" s="116"/>
    </row>
    <row r="85" spans="2:17" x14ac:dyDescent="0.25">
      <c r="B85" s="114" t="s">
        <v>91</v>
      </c>
      <c r="C85" s="193">
        <v>0.65090000000000003</v>
      </c>
      <c r="D85" s="116"/>
      <c r="E85" s="193">
        <v>0</v>
      </c>
      <c r="F85" s="116">
        <f t="shared" si="11"/>
        <v>-1</v>
      </c>
      <c r="G85" s="193">
        <v>0</v>
      </c>
      <c r="H85" s="116" t="str">
        <f t="shared" si="11"/>
        <v>-</v>
      </c>
      <c r="I85" s="193">
        <v>0.69680000000000009</v>
      </c>
      <c r="J85" s="116" t="str">
        <f t="shared" si="11"/>
        <v>-</v>
      </c>
      <c r="K85" s="193">
        <v>0.77069999999999994</v>
      </c>
      <c r="L85" s="116">
        <f t="shared" si="12"/>
        <v>0.10605625717566003</v>
      </c>
      <c r="M85" s="193"/>
      <c r="N85" s="116"/>
      <c r="O85" s="116"/>
    </row>
    <row r="86" spans="2:17" x14ac:dyDescent="0.25">
      <c r="B86" s="114" t="s">
        <v>93</v>
      </c>
      <c r="C86" s="193">
        <v>0.65</v>
      </c>
      <c r="D86" s="116"/>
      <c r="E86" s="193">
        <v>0</v>
      </c>
      <c r="F86" s="116">
        <f t="shared" si="11"/>
        <v>-1</v>
      </c>
      <c r="G86" s="193">
        <v>0</v>
      </c>
      <c r="H86" s="116" t="str">
        <f t="shared" si="11"/>
        <v>-</v>
      </c>
      <c r="I86" s="193">
        <v>0.71420000000000006</v>
      </c>
      <c r="J86" s="116" t="str">
        <f t="shared" si="11"/>
        <v>-</v>
      </c>
      <c r="K86" s="193">
        <v>0.76029999999999998</v>
      </c>
      <c r="L86" s="116">
        <f t="shared" si="12"/>
        <v>6.4547745729487405E-2</v>
      </c>
      <c r="M86" s="193"/>
      <c r="N86" s="116"/>
      <c r="O86" s="116"/>
    </row>
    <row r="87" spans="2:17" ht="15.75" x14ac:dyDescent="0.25">
      <c r="B87" s="117" t="s">
        <v>30</v>
      </c>
      <c r="C87" s="195">
        <v>0.71284999999999998</v>
      </c>
      <c r="D87" s="119"/>
      <c r="E87" s="195">
        <v>0.36830000000000002</v>
      </c>
      <c r="F87" s="119">
        <v>-0.48334151644806056</v>
      </c>
      <c r="G87" s="195">
        <v>0.42609999999999998</v>
      </c>
      <c r="H87" s="119">
        <v>0.15693727939180002</v>
      </c>
      <c r="I87" s="195">
        <v>0.67060833333333336</v>
      </c>
      <c r="J87" s="119">
        <v>0.57382852225612146</v>
      </c>
      <c r="K87" s="195">
        <v>0.76219166666666671</v>
      </c>
      <c r="L87" s="119">
        <v>0.13656754439377194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0.65510000000000002</v>
      </c>
      <c r="D97" s="116"/>
      <c r="E97" s="193">
        <v>0.64780000000000004</v>
      </c>
      <c r="F97" s="116">
        <f t="shared" ref="F97:J109" si="15">IFERROR(E97/C97-1,"-")</f>
        <v>-1.1143336895130473E-2</v>
      </c>
      <c r="G97" s="193">
        <v>0.13220000000000001</v>
      </c>
      <c r="H97" s="116">
        <f t="shared" si="15"/>
        <v>-0.79592466810744056</v>
      </c>
      <c r="I97" s="193">
        <v>0.55779999999999996</v>
      </c>
      <c r="J97" s="116">
        <f t="shared" si="15"/>
        <v>3.2193645990922839</v>
      </c>
      <c r="K97" s="193">
        <v>0.6331</v>
      </c>
      <c r="L97" s="116">
        <f t="shared" ref="L97:L109" si="16">IFERROR(K97/I97-1,"-")</f>
        <v>0.13499462172821808</v>
      </c>
      <c r="M97" s="193">
        <v>0.68700000000000006</v>
      </c>
      <c r="N97" s="116">
        <f t="shared" ref="N97:N104" si="17">IFERROR(M97/K97-1,"-")</f>
        <v>8.5136629284473297E-2</v>
      </c>
      <c r="O97" s="116">
        <f>IFERROR(M97/C97-1,"-")</f>
        <v>4.8694855747214216E-2</v>
      </c>
    </row>
    <row r="98" spans="2:15" x14ac:dyDescent="0.25">
      <c r="B98" s="114" t="s">
        <v>73</v>
      </c>
      <c r="C98" s="193">
        <v>0.67669999999999997</v>
      </c>
      <c r="D98" s="116"/>
      <c r="E98" s="193">
        <v>0.68370000000000009</v>
      </c>
      <c r="F98" s="116">
        <f t="shared" si="15"/>
        <v>1.0344318013891129E-2</v>
      </c>
      <c r="G98" s="193">
        <v>0.17069999999999999</v>
      </c>
      <c r="H98" s="116">
        <f t="shared" si="15"/>
        <v>-0.750329091706889</v>
      </c>
      <c r="I98" s="193">
        <v>0.65590000000000004</v>
      </c>
      <c r="J98" s="116">
        <f t="shared" si="15"/>
        <v>2.8424135910954895</v>
      </c>
      <c r="K98" s="193">
        <v>0.7087</v>
      </c>
      <c r="L98" s="116">
        <f t="shared" si="16"/>
        <v>8.0500076231132756E-2</v>
      </c>
      <c r="M98" s="193">
        <v>0.77319999999999989</v>
      </c>
      <c r="N98" s="116">
        <f t="shared" si="17"/>
        <v>9.1011711584591426E-2</v>
      </c>
      <c r="O98" s="116">
        <f t="shared" ref="O98:O104" si="18">IFERROR(M98/C98-1,"-")</f>
        <v>0.14260381262006794</v>
      </c>
    </row>
    <row r="99" spans="2:15" x14ac:dyDescent="0.25">
      <c r="B99" s="114" t="s">
        <v>75</v>
      </c>
      <c r="C99" s="193">
        <v>0.64510000000000001</v>
      </c>
      <c r="D99" s="116"/>
      <c r="E99" s="193">
        <v>0.29420000000000002</v>
      </c>
      <c r="F99" s="116">
        <f t="shared" si="15"/>
        <v>-0.54394667493411875</v>
      </c>
      <c r="G99" s="193">
        <v>0.15479999999999999</v>
      </c>
      <c r="H99" s="116">
        <f t="shared" si="15"/>
        <v>-0.47382732834806263</v>
      </c>
      <c r="I99" s="193">
        <v>0.6109</v>
      </c>
      <c r="J99" s="116">
        <f t="shared" si="15"/>
        <v>2.9463824289405687</v>
      </c>
      <c r="K99" s="193">
        <v>0.62719999999999998</v>
      </c>
      <c r="L99" s="116">
        <f t="shared" si="16"/>
        <v>2.6681944671795632E-2</v>
      </c>
      <c r="M99" s="193">
        <v>0.70200000000000007</v>
      </c>
      <c r="N99" s="116">
        <f t="shared" si="17"/>
        <v>0.11926020408163285</v>
      </c>
      <c r="O99" s="116">
        <f t="shared" si="18"/>
        <v>8.8203379321035502E-2</v>
      </c>
    </row>
    <row r="100" spans="2:15" x14ac:dyDescent="0.25">
      <c r="B100" s="114" t="s">
        <v>77</v>
      </c>
      <c r="C100" s="193">
        <v>0.65890000000000004</v>
      </c>
      <c r="D100" s="116"/>
      <c r="E100" s="193">
        <v>0</v>
      </c>
      <c r="F100" s="116">
        <f t="shared" si="15"/>
        <v>-1</v>
      </c>
      <c r="G100" s="193">
        <v>0.22120000000000001</v>
      </c>
      <c r="H100" s="116" t="str">
        <f t="shared" si="15"/>
        <v>-</v>
      </c>
      <c r="I100" s="193">
        <v>0.61370000000000002</v>
      </c>
      <c r="J100" s="116">
        <f t="shared" si="15"/>
        <v>1.7744122965641953</v>
      </c>
      <c r="K100" s="193">
        <v>0.61809999999999998</v>
      </c>
      <c r="L100" s="116">
        <f t="shared" si="16"/>
        <v>7.1696268535115237E-3</v>
      </c>
      <c r="M100" s="193">
        <v>0.60750000000000004</v>
      </c>
      <c r="N100" s="116">
        <f t="shared" si="17"/>
        <v>-1.7149328587607093E-2</v>
      </c>
      <c r="O100" s="116">
        <f t="shared" si="18"/>
        <v>-7.8008802549704104E-2</v>
      </c>
    </row>
    <row r="101" spans="2:15" x14ac:dyDescent="0.25">
      <c r="B101" s="114" t="s">
        <v>79</v>
      </c>
      <c r="C101" s="193">
        <v>0.5464</v>
      </c>
      <c r="D101" s="116"/>
      <c r="E101" s="193">
        <v>0</v>
      </c>
      <c r="F101" s="116">
        <f t="shared" si="15"/>
        <v>-1</v>
      </c>
      <c r="G101" s="193">
        <v>0.16789999999999999</v>
      </c>
      <c r="H101" s="116" t="str">
        <f t="shared" si="15"/>
        <v>-</v>
      </c>
      <c r="I101" s="193">
        <v>0.51890000000000003</v>
      </c>
      <c r="J101" s="116">
        <f t="shared" si="15"/>
        <v>2.0905300774270401</v>
      </c>
      <c r="K101" s="193">
        <v>0.52439999999999998</v>
      </c>
      <c r="L101" s="116">
        <f t="shared" si="16"/>
        <v>1.0599344767777907E-2</v>
      </c>
      <c r="M101" s="193">
        <v>0.55859999999999999</v>
      </c>
      <c r="N101" s="116">
        <f t="shared" si="17"/>
        <v>6.5217391304347894E-2</v>
      </c>
      <c r="O101" s="116">
        <f t="shared" si="18"/>
        <v>2.2327964860907823E-2</v>
      </c>
    </row>
    <row r="102" spans="2:15" x14ac:dyDescent="0.25">
      <c r="B102" s="114" t="s">
        <v>81</v>
      </c>
      <c r="C102" s="193">
        <v>0.68110000000000004</v>
      </c>
      <c r="D102" s="116"/>
      <c r="E102" s="193">
        <v>0</v>
      </c>
      <c r="F102" s="116">
        <f t="shared" si="15"/>
        <v>-1</v>
      </c>
      <c r="G102" s="193">
        <v>0.23120000000000002</v>
      </c>
      <c r="H102" s="116" t="str">
        <f t="shared" si="15"/>
        <v>-</v>
      </c>
      <c r="I102" s="193">
        <v>0.55549999999999999</v>
      </c>
      <c r="J102" s="116">
        <f t="shared" si="15"/>
        <v>1.402681660899654</v>
      </c>
      <c r="K102" s="193">
        <v>0.58069999999999999</v>
      </c>
      <c r="L102" s="116">
        <f t="shared" si="16"/>
        <v>4.5364536453645465E-2</v>
      </c>
      <c r="M102" s="193">
        <v>0.57379999999999998</v>
      </c>
      <c r="N102" s="116">
        <f t="shared" si="17"/>
        <v>-1.1882211124504938E-2</v>
      </c>
      <c r="O102" s="116">
        <f t="shared" si="18"/>
        <v>-0.15753927470268692</v>
      </c>
    </row>
    <row r="103" spans="2:15" x14ac:dyDescent="0.25">
      <c r="B103" s="114" t="s">
        <v>83</v>
      </c>
      <c r="C103" s="193">
        <v>0.74590000000000001</v>
      </c>
      <c r="D103" s="116"/>
      <c r="E103" s="193">
        <v>0</v>
      </c>
      <c r="F103" s="116">
        <f t="shared" si="15"/>
        <v>-1</v>
      </c>
      <c r="G103" s="193">
        <v>0.36349999999999999</v>
      </c>
      <c r="H103" s="116" t="str">
        <f t="shared" si="15"/>
        <v>-</v>
      </c>
      <c r="I103" s="193">
        <v>0.6764</v>
      </c>
      <c r="J103" s="116">
        <f t="shared" si="15"/>
        <v>0.86079779917469046</v>
      </c>
      <c r="K103" s="193">
        <v>0.69200000000000006</v>
      </c>
      <c r="L103" s="116">
        <f t="shared" si="16"/>
        <v>2.3063276167948121E-2</v>
      </c>
      <c r="M103" s="193">
        <v>0.71260000000000001</v>
      </c>
      <c r="N103" s="116">
        <f t="shared" si="17"/>
        <v>2.9768786127167601E-2</v>
      </c>
      <c r="O103" s="116">
        <f t="shared" si="18"/>
        <v>-4.4644054162756408E-2</v>
      </c>
    </row>
    <row r="104" spans="2:15" x14ac:dyDescent="0.25">
      <c r="B104" s="114" t="s">
        <v>85</v>
      </c>
      <c r="C104" s="193">
        <v>0.77939999999999998</v>
      </c>
      <c r="D104" s="116"/>
      <c r="E104" s="193">
        <v>0.30590000000000001</v>
      </c>
      <c r="F104" s="116">
        <f t="shared" si="15"/>
        <v>-0.60751860405440072</v>
      </c>
      <c r="G104" s="193">
        <v>0.52500000000000002</v>
      </c>
      <c r="H104" s="116">
        <f t="shared" si="15"/>
        <v>0.71624713958810071</v>
      </c>
      <c r="I104" s="193">
        <v>0.70750000000000002</v>
      </c>
      <c r="J104" s="116">
        <f t="shared" si="15"/>
        <v>0.34761904761904749</v>
      </c>
      <c r="K104" s="193">
        <v>0.76980000000000004</v>
      </c>
      <c r="L104" s="116">
        <f t="shared" si="16"/>
        <v>8.805653710247352E-2</v>
      </c>
      <c r="M104" s="193">
        <v>0.74790000000000001</v>
      </c>
      <c r="N104" s="116">
        <f t="shared" si="17"/>
        <v>-2.8448947778643818E-2</v>
      </c>
      <c r="O104" s="116">
        <f t="shared" si="18"/>
        <v>-4.0415704387990692E-2</v>
      </c>
    </row>
    <row r="105" spans="2:15" x14ac:dyDescent="0.25">
      <c r="B105" s="114" t="s">
        <v>87</v>
      </c>
      <c r="C105" s="193">
        <v>0.63719999999999999</v>
      </c>
      <c r="D105" s="116"/>
      <c r="E105" s="193">
        <v>0.2475</v>
      </c>
      <c r="F105" s="116">
        <f t="shared" si="15"/>
        <v>-0.6115819209039548</v>
      </c>
      <c r="G105" s="193">
        <v>0.49149999999999999</v>
      </c>
      <c r="H105" s="116">
        <f t="shared" si="15"/>
        <v>0.98585858585858577</v>
      </c>
      <c r="I105" s="193">
        <v>0.5857</v>
      </c>
      <c r="J105" s="116">
        <f t="shared" si="15"/>
        <v>0.19165818921668354</v>
      </c>
      <c r="K105" s="193">
        <v>0.61809999999999998</v>
      </c>
      <c r="L105" s="116">
        <f t="shared" si="16"/>
        <v>5.5318422400546297E-2</v>
      </c>
      <c r="M105" s="193"/>
      <c r="N105" s="116"/>
      <c r="O105" s="116"/>
    </row>
    <row r="106" spans="2:15" x14ac:dyDescent="0.25">
      <c r="B106" s="114" t="s">
        <v>89</v>
      </c>
      <c r="C106" s="193">
        <v>0.64439999999999997</v>
      </c>
      <c r="D106" s="116"/>
      <c r="E106" s="193">
        <v>0.20829999999999999</v>
      </c>
      <c r="F106" s="116">
        <f t="shared" si="15"/>
        <v>-0.67675356921166974</v>
      </c>
      <c r="G106" s="193">
        <v>0.57779999999999998</v>
      </c>
      <c r="H106" s="116">
        <f t="shared" si="15"/>
        <v>1.7738838214114261</v>
      </c>
      <c r="I106" s="193">
        <v>0.60840000000000005</v>
      </c>
      <c r="J106" s="116">
        <f t="shared" si="15"/>
        <v>5.2959501557632516E-2</v>
      </c>
      <c r="K106" s="193">
        <v>0.64300000000000002</v>
      </c>
      <c r="L106" s="116">
        <f t="shared" si="16"/>
        <v>5.6870479947402908E-2</v>
      </c>
      <c r="M106" s="193"/>
      <c r="N106" s="116"/>
      <c r="O106" s="116"/>
    </row>
    <row r="107" spans="2:15" x14ac:dyDescent="0.25">
      <c r="B107" s="114" t="s">
        <v>91</v>
      </c>
      <c r="C107" s="193">
        <v>0.60549999999999993</v>
      </c>
      <c r="D107" s="116"/>
      <c r="E107" s="193">
        <v>0.23850000000000002</v>
      </c>
      <c r="F107" s="116">
        <f t="shared" si="15"/>
        <v>-0.60611065235342687</v>
      </c>
      <c r="G107" s="193">
        <v>0.5978</v>
      </c>
      <c r="H107" s="116">
        <f t="shared" si="15"/>
        <v>1.5064989517819702</v>
      </c>
      <c r="I107" s="193">
        <v>0.65980000000000005</v>
      </c>
      <c r="J107" s="116">
        <f t="shared" si="15"/>
        <v>0.10371361659417877</v>
      </c>
      <c r="K107" s="193">
        <v>0.72049999999999992</v>
      </c>
      <c r="L107" s="116">
        <f t="shared" si="16"/>
        <v>9.1997575022733979E-2</v>
      </c>
      <c r="M107" s="193"/>
      <c r="N107" s="116"/>
      <c r="O107" s="116"/>
    </row>
    <row r="108" spans="2:15" x14ac:dyDescent="0.25">
      <c r="B108" s="114" t="s">
        <v>93</v>
      </c>
      <c r="C108" s="193">
        <v>0.63770000000000004</v>
      </c>
      <c r="D108" s="116"/>
      <c r="E108" s="193">
        <v>0.2273</v>
      </c>
      <c r="F108" s="116">
        <f t="shared" si="15"/>
        <v>-0.64356280382625064</v>
      </c>
      <c r="G108" s="193">
        <v>0.50829999999999997</v>
      </c>
      <c r="H108" s="116">
        <f t="shared" si="15"/>
        <v>1.2362516498020235</v>
      </c>
      <c r="I108" s="193">
        <v>0.63490000000000002</v>
      </c>
      <c r="J108" s="116">
        <f t="shared" si="15"/>
        <v>0.24906551249262265</v>
      </c>
      <c r="K108" s="193">
        <v>0.70209999999999995</v>
      </c>
      <c r="L108" s="116">
        <f t="shared" si="16"/>
        <v>0.10584343991179712</v>
      </c>
      <c r="M108" s="193"/>
      <c r="N108" s="116"/>
      <c r="O108" s="116"/>
    </row>
    <row r="109" spans="2:15" ht="15.75" x14ac:dyDescent="0.25">
      <c r="B109" s="117" t="s">
        <v>30</v>
      </c>
      <c r="C109" s="201">
        <f>IFERROR(AVERAGE(C97:C108),"-")</f>
        <v>0.65944999999999998</v>
      </c>
      <c r="D109" s="119"/>
      <c r="E109" s="201">
        <f>IFERROR(AVERAGE(E97:E108),"-")</f>
        <v>0.23776666666666668</v>
      </c>
      <c r="F109" s="119">
        <f t="shared" si="15"/>
        <v>-0.63944701392574621</v>
      </c>
      <c r="G109" s="201">
        <f>IFERROR(AVERAGE(G97:G108),"-")</f>
        <v>0.34515833333333329</v>
      </c>
      <c r="H109" s="119">
        <f t="shared" si="15"/>
        <v>0.45166830225711463</v>
      </c>
      <c r="I109" s="201">
        <f>IFERROR(AVERAGE(I97:I108),"-")</f>
        <v>0.61544999999999994</v>
      </c>
      <c r="J109" s="119">
        <f t="shared" si="15"/>
        <v>0.78309471498587602</v>
      </c>
      <c r="K109" s="201">
        <f>IFERROR(AVERAGE(K97:K108),"-")</f>
        <v>0.65314166666666662</v>
      </c>
      <c r="L109" s="119">
        <f t="shared" si="16"/>
        <v>6.1242451322880198E-2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DC03-5290-4852-BAE9-E8D79F18D0E1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281F-0387-4F6E-9785-5E96D06902B1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163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164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165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166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168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10020.635605898697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267"/>
      <c r="R27" s="267" t="s">
        <v>171</v>
      </c>
      <c r="S27" s="267"/>
      <c r="T27" s="267"/>
      <c r="U27" s="267"/>
      <c r="V27" s="267"/>
      <c r="W27" s="267"/>
      <c r="X27" s="267"/>
      <c r="Y27" s="267"/>
      <c r="AH27" s="267" t="s">
        <v>172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165</v>
      </c>
      <c r="C43" s="284"/>
      <c r="D43" s="284"/>
      <c r="E43" s="284"/>
      <c r="F43" s="284"/>
      <c r="G43" s="284"/>
      <c r="H43" s="284"/>
      <c r="I43" s="284"/>
      <c r="R43" s="284" t="s">
        <v>166</v>
      </c>
      <c r="S43" s="284"/>
      <c r="T43" s="284"/>
      <c r="U43" s="284"/>
      <c r="V43" s="284"/>
      <c r="W43" s="284"/>
      <c r="X43" s="284"/>
      <c r="Y43" s="284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168</v>
      </c>
      <c r="C44" s="284"/>
      <c r="D44" s="284"/>
      <c r="E44" s="284"/>
      <c r="F44" s="284"/>
      <c r="G44" s="284"/>
      <c r="H44" s="284"/>
      <c r="I44" s="284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49D8-92D7-4804-9C3C-E6CDB11A8772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1731D-0638-4264-A39D-01E4867671F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1190064</v>
      </c>
      <c r="D6" s="225">
        <v>396965</v>
      </c>
      <c r="E6" s="225">
        <v>400181</v>
      </c>
      <c r="F6" s="225">
        <v>1157727</v>
      </c>
      <c r="G6" s="226">
        <f t="shared" ref="G6:G11" si="0">F6/E6-1</f>
        <v>1.893008413692804</v>
      </c>
      <c r="H6" s="225">
        <f t="shared" ref="H6:H11" si="1">F6-E6</f>
        <v>757546</v>
      </c>
      <c r="I6" s="226"/>
      <c r="J6" s="225">
        <v>1246990</v>
      </c>
      <c r="K6" s="226">
        <f t="shared" ref="K6:K11" si="2">J6/F6-1</f>
        <v>7.7101941994960788E-2</v>
      </c>
      <c r="L6" s="225">
        <f t="shared" ref="L6:L11" si="3">J6-F6</f>
        <v>89263</v>
      </c>
      <c r="M6" s="226"/>
      <c r="N6" s="225">
        <v>1301111</v>
      </c>
      <c r="O6" s="226">
        <f t="shared" ref="O6:O11" si="4">N6/J6-1</f>
        <v>4.3401310355335676E-2</v>
      </c>
      <c r="P6" s="225">
        <f t="shared" ref="P6:P11" si="5">N6-J6</f>
        <v>54121</v>
      </c>
      <c r="Q6" s="226">
        <f>N6/C6-1</f>
        <v>9.3311788273571894E-2</v>
      </c>
      <c r="R6" s="225">
        <f>N6-C6</f>
        <v>111047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160311</v>
      </c>
      <c r="D7" s="225">
        <v>51841</v>
      </c>
      <c r="E7" s="225">
        <v>181377</v>
      </c>
      <c r="F7" s="225">
        <v>152312</v>
      </c>
      <c r="G7" s="226">
        <f t="shared" si="0"/>
        <v>-0.16024633773852248</v>
      </c>
      <c r="H7" s="225">
        <f t="shared" si="1"/>
        <v>-29065</v>
      </c>
      <c r="I7" s="226">
        <f>F7/$F$7</f>
        <v>1</v>
      </c>
      <c r="J7" s="225">
        <v>130902</v>
      </c>
      <c r="K7" s="226">
        <f t="shared" si="2"/>
        <v>-0.14056673144597931</v>
      </c>
      <c r="L7" s="225">
        <f t="shared" si="3"/>
        <v>-21410</v>
      </c>
      <c r="M7" s="226">
        <f>J7/$J$7</f>
        <v>1</v>
      </c>
      <c r="N7" s="225">
        <v>116116</v>
      </c>
      <c r="O7" s="226">
        <f t="shared" si="4"/>
        <v>-0.11295472949229191</v>
      </c>
      <c r="P7" s="225">
        <f t="shared" si="5"/>
        <v>-14786</v>
      </c>
      <c r="Q7" s="226">
        <f t="shared" ref="Q7:Q11" si="6">N7/C7-1</f>
        <v>-0.27568289137988033</v>
      </c>
      <c r="R7" s="225">
        <f t="shared" ref="R7:R11" si="7">N7-C7</f>
        <v>-44195</v>
      </c>
      <c r="S7" s="226">
        <f>N7/$N$7</f>
        <v>1</v>
      </c>
      <c r="T7" s="226">
        <f>N7/$N$6</f>
        <v>8.9243730934562851E-2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78009</v>
      </c>
      <c r="D8" s="228">
        <v>24286</v>
      </c>
      <c r="E8" s="228">
        <v>82985</v>
      </c>
      <c r="F8" s="228">
        <v>86269</v>
      </c>
      <c r="G8" s="229">
        <f t="shared" si="0"/>
        <v>3.9573416882569212E-2</v>
      </c>
      <c r="H8" s="228">
        <f t="shared" si="1"/>
        <v>3284</v>
      </c>
      <c r="I8" s="229">
        <f>F8/$F$7</f>
        <v>0.56639660696465155</v>
      </c>
      <c r="J8" s="228">
        <v>74723</v>
      </c>
      <c r="K8" s="229">
        <f t="shared" si="2"/>
        <v>-0.13383718369286768</v>
      </c>
      <c r="L8" s="228">
        <f t="shared" si="3"/>
        <v>-11546</v>
      </c>
      <c r="M8" s="229">
        <f>J8/$J$7</f>
        <v>0.57083161449022934</v>
      </c>
      <c r="N8" s="228">
        <v>71166</v>
      </c>
      <c r="O8" s="229">
        <f t="shared" si="4"/>
        <v>-4.7602478487212774E-2</v>
      </c>
      <c r="P8" s="228">
        <f t="shared" si="5"/>
        <v>-3557</v>
      </c>
      <c r="Q8" s="229">
        <f t="shared" si="6"/>
        <v>-8.7720647617582581E-2</v>
      </c>
      <c r="R8" s="228">
        <f t="shared" si="7"/>
        <v>-6843</v>
      </c>
      <c r="S8" s="229">
        <f>N8/$N$7</f>
        <v>0.61288711288711284</v>
      </c>
      <c r="T8" s="229">
        <f>N8/$N$6</f>
        <v>5.4696332595758547E-2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82302</v>
      </c>
      <c r="D9" s="231">
        <v>27555</v>
      </c>
      <c r="E9" s="231">
        <v>98392</v>
      </c>
      <c r="F9" s="231">
        <v>66043</v>
      </c>
      <c r="G9" s="232">
        <f t="shared" si="0"/>
        <v>-0.32877672981543216</v>
      </c>
      <c r="H9" s="233">
        <f t="shared" si="1"/>
        <v>-32349</v>
      </c>
      <c r="I9" s="234">
        <f>F9/$F$7</f>
        <v>0.43360339303534851</v>
      </c>
      <c r="J9" s="231">
        <v>56179</v>
      </c>
      <c r="K9" s="232">
        <f t="shared" si="2"/>
        <v>-0.14935723695168301</v>
      </c>
      <c r="L9" s="233">
        <f t="shared" si="3"/>
        <v>-9864</v>
      </c>
      <c r="M9" s="234">
        <f>J9/$J$7</f>
        <v>0.42916838550977066</v>
      </c>
      <c r="N9" s="231">
        <v>44950</v>
      </c>
      <c r="O9" s="232">
        <f t="shared" si="4"/>
        <v>-0.19987895832962499</v>
      </c>
      <c r="P9" s="233">
        <f t="shared" si="5"/>
        <v>-11229</v>
      </c>
      <c r="Q9" s="232">
        <f t="shared" si="6"/>
        <v>-0.45384073291050031</v>
      </c>
      <c r="R9" s="233">
        <f t="shared" si="7"/>
        <v>-37352</v>
      </c>
      <c r="S9" s="234">
        <f>N9/$N$7</f>
        <v>0.38711288711288711</v>
      </c>
      <c r="T9" s="234">
        <f>N9/$N$6</f>
        <v>3.4547398338804297E-2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64296</v>
      </c>
      <c r="D10" s="29">
        <v>23305</v>
      </c>
      <c r="E10" s="29">
        <v>56879</v>
      </c>
      <c r="F10" s="29">
        <v>39974</v>
      </c>
      <c r="G10" s="22">
        <f t="shared" si="0"/>
        <v>-0.29720986655883541</v>
      </c>
      <c r="H10" s="20">
        <f t="shared" si="1"/>
        <v>-16905</v>
      </c>
      <c r="I10" s="31">
        <f>F10/$F$7</f>
        <v>0.262448132780083</v>
      </c>
      <c r="J10" s="29">
        <v>37046</v>
      </c>
      <c r="K10" s="22">
        <f t="shared" si="2"/>
        <v>-7.3247610947115627E-2</v>
      </c>
      <c r="L10" s="20">
        <f t="shared" si="3"/>
        <v>-2928</v>
      </c>
      <c r="M10" s="31">
        <f>J10/$J$7</f>
        <v>0.28300560724817037</v>
      </c>
      <c r="N10" s="29">
        <v>27342</v>
      </c>
      <c r="O10" s="22">
        <f t="shared" si="4"/>
        <v>-0.26194460940452413</v>
      </c>
      <c r="P10" s="20">
        <f t="shared" si="5"/>
        <v>-9704</v>
      </c>
      <c r="Q10" s="22">
        <f t="shared" si="6"/>
        <v>-0.57474804031354987</v>
      </c>
      <c r="R10" s="20">
        <f t="shared" si="7"/>
        <v>-36954</v>
      </c>
      <c r="S10" s="31">
        <f>N10/$N$7</f>
        <v>0.23547142512659755</v>
      </c>
      <c r="T10" s="31">
        <f>N10/$N$6</f>
        <v>2.1014348506776134E-2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18006</v>
      </c>
      <c r="D11" s="29">
        <f>D9-D10</f>
        <v>4250</v>
      </c>
      <c r="E11" s="29">
        <f>E9-E10</f>
        <v>41513</v>
      </c>
      <c r="F11" s="29">
        <f>F9-F10</f>
        <v>26069</v>
      </c>
      <c r="G11" s="22">
        <f t="shared" si="0"/>
        <v>-0.3720280394093417</v>
      </c>
      <c r="H11" s="20">
        <f t="shared" si="1"/>
        <v>-15444</v>
      </c>
      <c r="I11" s="31">
        <f>F11/$F$7</f>
        <v>0.17115526025526551</v>
      </c>
      <c r="J11" s="29">
        <f>J9-J10</f>
        <v>19133</v>
      </c>
      <c r="K11" s="22">
        <f t="shared" si="2"/>
        <v>-0.26606314012812149</v>
      </c>
      <c r="L11" s="20">
        <f t="shared" si="3"/>
        <v>-6936</v>
      </c>
      <c r="M11" s="31">
        <f>J11/$J$7</f>
        <v>0.14616277826160029</v>
      </c>
      <c r="N11" s="29">
        <f>N9-N10</f>
        <v>17608</v>
      </c>
      <c r="O11" s="22">
        <f t="shared" si="4"/>
        <v>-7.9705221345319655E-2</v>
      </c>
      <c r="P11" s="20">
        <f t="shared" si="5"/>
        <v>-1525</v>
      </c>
      <c r="Q11" s="22">
        <f t="shared" si="6"/>
        <v>-2.2103743196712156E-2</v>
      </c>
      <c r="R11" s="20">
        <f t="shared" si="7"/>
        <v>-398</v>
      </c>
      <c r="S11" s="31">
        <f>N11/$N$7</f>
        <v>0.15164146198628958</v>
      </c>
      <c r="T11" s="31">
        <f>N11/$N$6</f>
        <v>1.3533049832028167E-2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85" t="s">
        <v>183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1762715</v>
      </c>
      <c r="D124" s="225">
        <v>550867</v>
      </c>
      <c r="E124" s="225">
        <v>881045</v>
      </c>
      <c r="F124" s="225">
        <v>1757049</v>
      </c>
      <c r="G124" s="226">
        <f t="shared" ref="G124:G129" si="8">F124/E124-1</f>
        <v>0.99427838532651558</v>
      </c>
      <c r="H124" s="225">
        <f t="shared" ref="H124:H129" si="9">F124-E124</f>
        <v>876004</v>
      </c>
      <c r="I124" s="226"/>
      <c r="J124" s="225">
        <v>1888332</v>
      </c>
      <c r="K124" s="226"/>
      <c r="L124" s="226">
        <f t="shared" ref="L124:L129" si="10">J124/F124-1</f>
        <v>7.4717893467968199E-2</v>
      </c>
      <c r="M124" s="225">
        <f t="shared" ref="M124:M129" si="11">J124-F124</f>
        <v>131283</v>
      </c>
      <c r="N124" s="226">
        <f t="shared" ref="N124:N129" si="12">J124/D124-1</f>
        <v>2.4279272492271273</v>
      </c>
      <c r="O124" s="225">
        <f t="shared" ref="O124:O129" si="13">J124-D124</f>
        <v>1337465</v>
      </c>
      <c r="Z124" s="1"/>
      <c r="AE124"/>
    </row>
    <row r="125" spans="2:31" ht="18.75" x14ac:dyDescent="0.3">
      <c r="B125" s="224" t="s">
        <v>174</v>
      </c>
      <c r="C125" s="225">
        <v>222987</v>
      </c>
      <c r="D125" s="225">
        <v>117997</v>
      </c>
      <c r="E125" s="225">
        <v>247584</v>
      </c>
      <c r="F125" s="225">
        <v>207208</v>
      </c>
      <c r="G125" s="226">
        <f t="shared" si="8"/>
        <v>-0.16308000516996257</v>
      </c>
      <c r="H125" s="225">
        <f t="shared" si="9"/>
        <v>-40376</v>
      </c>
      <c r="I125" s="226">
        <f>F125/$F$7</f>
        <v>1.3604180891853563</v>
      </c>
      <c r="J125" s="225">
        <v>181512</v>
      </c>
      <c r="K125" s="226">
        <f>J125/$J$125</f>
        <v>1</v>
      </c>
      <c r="L125" s="226">
        <f t="shared" si="10"/>
        <v>-0.12401065595922933</v>
      </c>
      <c r="M125" s="225">
        <f t="shared" si="11"/>
        <v>-25696</v>
      </c>
      <c r="N125" s="226">
        <f t="shared" si="12"/>
        <v>0.53827639685754725</v>
      </c>
      <c r="O125" s="225">
        <f t="shared" si="13"/>
        <v>63515</v>
      </c>
      <c r="Z125" s="1"/>
      <c r="AE125"/>
    </row>
    <row r="126" spans="2:31" ht="15.75" x14ac:dyDescent="0.25">
      <c r="B126" s="227" t="s">
        <v>100</v>
      </c>
      <c r="C126" s="228">
        <v>109920</v>
      </c>
      <c r="D126" s="228">
        <v>49521</v>
      </c>
      <c r="E126" s="228">
        <v>120918</v>
      </c>
      <c r="F126" s="228">
        <v>120397</v>
      </c>
      <c r="G126" s="229">
        <f t="shared" si="8"/>
        <v>-4.3087050728592979E-3</v>
      </c>
      <c r="H126" s="228">
        <f t="shared" si="9"/>
        <v>-521</v>
      </c>
      <c r="I126" s="229">
        <f>F126/$F$7</f>
        <v>0.79046299700614531</v>
      </c>
      <c r="J126" s="228">
        <v>106138</v>
      </c>
      <c r="K126" s="229">
        <f>J126/$J$125</f>
        <v>0.58474370840495393</v>
      </c>
      <c r="L126" s="229">
        <f t="shared" si="10"/>
        <v>-0.11843318355108512</v>
      </c>
      <c r="M126" s="228">
        <f t="shared" si="11"/>
        <v>-14259</v>
      </c>
      <c r="N126" s="229">
        <f t="shared" si="12"/>
        <v>1.1432927444922356</v>
      </c>
      <c r="O126" s="228">
        <f t="shared" si="13"/>
        <v>56617</v>
      </c>
      <c r="Z126" s="1"/>
      <c r="AE126"/>
    </row>
    <row r="127" spans="2:31" x14ac:dyDescent="0.25">
      <c r="B127" s="230" t="s">
        <v>103</v>
      </c>
      <c r="C127" s="231">
        <v>113067</v>
      </c>
      <c r="D127" s="231">
        <v>68476</v>
      </c>
      <c r="E127" s="231">
        <v>126666</v>
      </c>
      <c r="F127" s="231">
        <v>86811</v>
      </c>
      <c r="G127" s="232">
        <f t="shared" si="8"/>
        <v>-0.31464639287575202</v>
      </c>
      <c r="H127" s="233">
        <f t="shared" si="9"/>
        <v>-39855</v>
      </c>
      <c r="I127" s="234">
        <f>F127/$F$7</f>
        <v>0.56995509217921114</v>
      </c>
      <c r="J127" s="231">
        <v>75374</v>
      </c>
      <c r="K127" s="234">
        <f>J127/$J$125</f>
        <v>0.41525629159504607</v>
      </c>
      <c r="L127" s="232">
        <f t="shared" si="10"/>
        <v>-0.13174597689232936</v>
      </c>
      <c r="M127" s="233">
        <f t="shared" si="11"/>
        <v>-11437</v>
      </c>
      <c r="N127" s="232">
        <f t="shared" si="12"/>
        <v>0.10073602430048489</v>
      </c>
      <c r="O127" s="233">
        <f t="shared" si="13"/>
        <v>6898</v>
      </c>
      <c r="Z127" s="1"/>
      <c r="AE127"/>
    </row>
    <row r="128" spans="2:31" x14ac:dyDescent="0.25">
      <c r="B128" s="235" t="s">
        <v>178</v>
      </c>
      <c r="C128" s="29">
        <v>86966</v>
      </c>
      <c r="D128" s="29">
        <v>62009</v>
      </c>
      <c r="E128" s="29">
        <v>75190</v>
      </c>
      <c r="F128" s="29">
        <v>52340</v>
      </c>
      <c r="G128" s="22">
        <f t="shared" si="8"/>
        <v>-0.30389679478654075</v>
      </c>
      <c r="H128" s="20">
        <f t="shared" si="9"/>
        <v>-22850</v>
      </c>
      <c r="I128" s="31">
        <f>F128/$F$7</f>
        <v>0.34363674562739638</v>
      </c>
      <c r="J128" s="29">
        <v>49630</v>
      </c>
      <c r="K128" s="31">
        <f>J128/$J$125</f>
        <v>0.27342544845519856</v>
      </c>
      <c r="L128" s="22">
        <f t="shared" si="10"/>
        <v>-5.1776843714176568E-2</v>
      </c>
      <c r="M128" s="20">
        <f t="shared" si="11"/>
        <v>-2710</v>
      </c>
      <c r="N128" s="22">
        <f t="shared" si="12"/>
        <v>-0.19963231143866211</v>
      </c>
      <c r="O128" s="20">
        <f t="shared" si="13"/>
        <v>-12379</v>
      </c>
      <c r="Z128" s="1"/>
      <c r="AE128"/>
    </row>
    <row r="129" spans="2:31" x14ac:dyDescent="0.25">
      <c r="B129" s="235" t="s">
        <v>180</v>
      </c>
      <c r="C129" s="29">
        <f>C127-C128</f>
        <v>26101</v>
      </c>
      <c r="D129" s="29">
        <f>D127-D128</f>
        <v>6467</v>
      </c>
      <c r="E129" s="29">
        <f>E127-E128</f>
        <v>51476</v>
      </c>
      <c r="F129" s="29">
        <f>F127-F128</f>
        <v>34471</v>
      </c>
      <c r="G129" s="22">
        <f t="shared" si="8"/>
        <v>-0.33034812339731134</v>
      </c>
      <c r="H129" s="20">
        <f t="shared" si="9"/>
        <v>-17005</v>
      </c>
      <c r="I129" s="31">
        <f>F129/$F$7</f>
        <v>0.22631834655181471</v>
      </c>
      <c r="J129" s="29">
        <f>J127-J128</f>
        <v>25744</v>
      </c>
      <c r="K129" s="31">
        <f>J129/$J$125</f>
        <v>0.14183084313984751</v>
      </c>
      <c r="L129" s="22">
        <f t="shared" si="10"/>
        <v>-0.25316933074178294</v>
      </c>
      <c r="M129" s="20">
        <f t="shared" si="11"/>
        <v>-8727</v>
      </c>
      <c r="N129" s="22">
        <f t="shared" si="12"/>
        <v>2.9808257306324415</v>
      </c>
      <c r="O129" s="20">
        <f t="shared" si="13"/>
        <v>19277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D6C6E-F21D-429E-B5BE-4C598A9480A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160311</v>
      </c>
      <c r="D6" s="243">
        <v>51841</v>
      </c>
      <c r="E6" s="243">
        <v>181377</v>
      </c>
      <c r="F6" s="244">
        <f>E6/$E$6</f>
        <v>1</v>
      </c>
      <c r="G6" s="243">
        <v>152312</v>
      </c>
      <c r="H6" s="244">
        <f>G6/E6-1</f>
        <v>-0.16024633773852248</v>
      </c>
      <c r="I6" s="243">
        <f>G6-E6</f>
        <v>-29065</v>
      </c>
      <c r="J6" s="244">
        <f>G6/$G$6</f>
        <v>1</v>
      </c>
      <c r="K6" s="243">
        <v>130902</v>
      </c>
      <c r="L6" s="244">
        <f t="shared" ref="L6:L12" si="0">K6/G6-1</f>
        <v>-0.14056673144597931</v>
      </c>
      <c r="M6" s="243">
        <f t="shared" ref="M6:M12" si="1">K6-G6</f>
        <v>-21410</v>
      </c>
      <c r="N6" s="244">
        <f>K6/$K$6</f>
        <v>1</v>
      </c>
      <c r="O6" s="243">
        <v>116116</v>
      </c>
      <c r="P6" s="244">
        <f t="shared" ref="P6:P11" si="2">O6/K6-1</f>
        <v>-0.11295472949229191</v>
      </c>
      <c r="Q6" s="243">
        <f t="shared" ref="Q6:Q12" si="3">O6-K6</f>
        <v>-14786</v>
      </c>
      <c r="R6" s="244">
        <f>O6/C6-1</f>
        <v>-0.27568289137988033</v>
      </c>
      <c r="S6" s="243">
        <f>O6-C6</f>
        <v>-44195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129624</v>
      </c>
      <c r="D7" s="246">
        <v>42667</v>
      </c>
      <c r="E7" s="246">
        <v>148328</v>
      </c>
      <c r="F7" s="247">
        <f t="shared" ref="F7:F12" si="4">E7/$E$6</f>
        <v>0.81778836346394523</v>
      </c>
      <c r="G7" s="246">
        <v>127460</v>
      </c>
      <c r="H7" s="248">
        <f>G7/E7-1</f>
        <v>-0.14068820451971309</v>
      </c>
      <c r="I7" s="249">
        <f>G7-E7</f>
        <v>-20868</v>
      </c>
      <c r="J7" s="247">
        <f>G7/$G$6</f>
        <v>0.83683491780030461</v>
      </c>
      <c r="K7" s="246">
        <v>101872</v>
      </c>
      <c r="L7" s="250">
        <f t="shared" si="0"/>
        <v>-0.20075317746744081</v>
      </c>
      <c r="M7" s="251">
        <f t="shared" si="1"/>
        <v>-25588</v>
      </c>
      <c r="N7" s="247">
        <f>K7/$K$6</f>
        <v>0.77823104307038848</v>
      </c>
      <c r="O7" s="246">
        <v>91647</v>
      </c>
      <c r="P7" s="248">
        <f t="shared" si="2"/>
        <v>-0.10037105387152501</v>
      </c>
      <c r="Q7" s="249">
        <f t="shared" si="3"/>
        <v>-10225</v>
      </c>
      <c r="R7" s="248">
        <f t="shared" ref="R7:R10" si="5">O7/C7-1</f>
        <v>-0.29297815219403811</v>
      </c>
      <c r="S7" s="249">
        <f t="shared" ref="S7:S10" si="6">O7-C7</f>
        <v>-37977</v>
      </c>
      <c r="T7" s="247">
        <f>O7/$O$6</f>
        <v>0.78927107375383232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14189</v>
      </c>
      <c r="D8" s="252">
        <v>2500</v>
      </c>
      <c r="E8" s="252">
        <v>5245</v>
      </c>
      <c r="F8" s="253">
        <f t="shared" si="4"/>
        <v>2.891766872315674E-2</v>
      </c>
      <c r="G8" s="252">
        <v>9481</v>
      </c>
      <c r="H8" s="254">
        <f>IFERROR(G8/E8-1,"-")</f>
        <v>0.80762631077216396</v>
      </c>
      <c r="I8" s="255">
        <f t="shared" ref="I8:I12" si="7">G8-E8</f>
        <v>4236</v>
      </c>
      <c r="J8" s="253">
        <f t="shared" ref="J8:J12" si="8">G8/$G$6</f>
        <v>6.2247229371290506E-2</v>
      </c>
      <c r="K8" s="252">
        <v>8392</v>
      </c>
      <c r="L8" s="256">
        <f>IFERROR(K8/G8-1,"-")</f>
        <v>-0.11486130155046936</v>
      </c>
      <c r="M8" s="257">
        <f>IF(G8=0,"nd",K8-G8)</f>
        <v>-1089</v>
      </c>
      <c r="N8" s="258">
        <f t="shared" ref="N8:N12" si="9">K8/$K$6</f>
        <v>6.4109028127912485E-2</v>
      </c>
      <c r="O8" s="252">
        <v>5493</v>
      </c>
      <c r="P8" s="256">
        <f>IFERROR(O8/K8-1,"-")</f>
        <v>-0.34544804575786459</v>
      </c>
      <c r="Q8" s="259">
        <f t="shared" si="3"/>
        <v>-2899</v>
      </c>
      <c r="R8" s="256">
        <f>IFERROR(O8/C8-1,"-")</f>
        <v>-0.61286912396927196</v>
      </c>
      <c r="S8" s="259">
        <f t="shared" si="6"/>
        <v>-8696</v>
      </c>
      <c r="T8" s="258">
        <f t="shared" ref="T8:T12" si="10">O8/$O$6</f>
        <v>4.7306142133728343E-2</v>
      </c>
      <c r="V8" s="29"/>
      <c r="W8" s="79"/>
      <c r="AE8" s="1"/>
    </row>
    <row r="9" spans="1:31" s="4" customFormat="1" x14ac:dyDescent="0.25">
      <c r="B9" s="97" t="s">
        <v>61</v>
      </c>
      <c r="C9" s="252">
        <v>115435</v>
      </c>
      <c r="D9" s="252">
        <v>40167</v>
      </c>
      <c r="E9" s="252">
        <v>143083</v>
      </c>
      <c r="F9" s="258">
        <f t="shared" si="4"/>
        <v>0.78887069474078853</v>
      </c>
      <c r="G9" s="252">
        <v>117979</v>
      </c>
      <c r="H9" s="254">
        <f>IFERROR(G9/E9-1,"-")</f>
        <v>-0.17545061258150862</v>
      </c>
      <c r="I9" s="259">
        <f t="shared" si="7"/>
        <v>-25104</v>
      </c>
      <c r="J9" s="258">
        <f t="shared" si="8"/>
        <v>0.77458768842901415</v>
      </c>
      <c r="K9" s="252">
        <v>93480</v>
      </c>
      <c r="L9" s="256">
        <f>IFERROR(K9/G9-1,"-")</f>
        <v>-0.20765559972537484</v>
      </c>
      <c r="M9" s="257">
        <f>IF(G9=0,"nd",K9-G9)</f>
        <v>-24499</v>
      </c>
      <c r="N9" s="258">
        <f t="shared" si="9"/>
        <v>0.71412201494247607</v>
      </c>
      <c r="O9" s="252">
        <v>86154</v>
      </c>
      <c r="P9" s="256">
        <f t="shared" si="2"/>
        <v>-7.8369704749679081E-2</v>
      </c>
      <c r="Q9" s="259">
        <f t="shared" si="3"/>
        <v>-7326</v>
      </c>
      <c r="R9" s="260">
        <f t="shared" si="5"/>
        <v>-0.25365790271581412</v>
      </c>
      <c r="S9" s="259">
        <f t="shared" si="6"/>
        <v>-29281</v>
      </c>
      <c r="T9" s="258">
        <f t="shared" si="10"/>
        <v>0.74196493162010402</v>
      </c>
      <c r="V9" s="29"/>
      <c r="W9" s="79"/>
      <c r="AE9" s="1"/>
    </row>
    <row r="10" spans="1:31" s="4" customFormat="1" x14ac:dyDescent="0.25">
      <c r="B10" s="245" t="s">
        <v>193</v>
      </c>
      <c r="C10" s="261">
        <v>30687</v>
      </c>
      <c r="D10" s="261">
        <v>9174</v>
      </c>
      <c r="E10" s="261">
        <v>33049</v>
      </c>
      <c r="F10" s="262">
        <f>IFERROR(E10/$E$6,"-")</f>
        <v>0.18221163653605474</v>
      </c>
      <c r="G10" s="261">
        <v>24852</v>
      </c>
      <c r="H10" s="250">
        <f>IFERROR(G10/E10-1,"-")</f>
        <v>-0.24802565887016248</v>
      </c>
      <c r="I10" s="251">
        <f>IFERROR(G10-E10,"-")</f>
        <v>-8197</v>
      </c>
      <c r="J10" s="262">
        <f>IFERROR(G10/$G$6,"-")</f>
        <v>0.16316508219969536</v>
      </c>
      <c r="K10" s="261">
        <v>29030</v>
      </c>
      <c r="L10" s="250">
        <f>IFERROR(K10/G10-1,"-")</f>
        <v>0.16811524223402552</v>
      </c>
      <c r="M10" s="251">
        <f>IFERROR(K10-G10,"-")</f>
        <v>4178</v>
      </c>
      <c r="N10" s="262">
        <f>IFERROR(K10/$K$6,"-")</f>
        <v>0.22176895692961146</v>
      </c>
      <c r="O10" s="261">
        <v>24469</v>
      </c>
      <c r="P10" s="250">
        <f>IFERROR(O10/K10-1,"-")</f>
        <v>-0.15711333103685843</v>
      </c>
      <c r="Q10" s="251">
        <f>IFERROR(O10-K10,"-")</f>
        <v>-4561</v>
      </c>
      <c r="R10" s="250">
        <f t="shared" si="5"/>
        <v>-0.20262651937302445</v>
      </c>
      <c r="S10" s="251">
        <f t="shared" si="6"/>
        <v>-6218</v>
      </c>
      <c r="T10" s="262">
        <f>IFERROR(O10/$O$6,"-")</f>
        <v>0.21072892624616762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8505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439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91.647 viajeros 
cuota: 78,9%</v>
      </c>
    </row>
    <row r="20" spans="1:27" x14ac:dyDescent="0.25">
      <c r="AA20" t="str">
        <f>CONCATENATE("Apartamentos: 
",FIXED(O10,0)," viajeros
cuota: ",FIXED(T10*100,1),"%")</f>
        <v>Apartamentos: 
24.469 viajeros
cuota: 21,1%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160311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129624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14189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2154-2D85-4420-A023-A2C4E049479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78009</v>
      </c>
      <c r="D6" s="243">
        <v>24286</v>
      </c>
      <c r="E6" s="243">
        <v>82985</v>
      </c>
      <c r="F6" s="244">
        <f>E6/$E$6</f>
        <v>1</v>
      </c>
      <c r="G6" s="243">
        <v>86269</v>
      </c>
      <c r="H6" s="244">
        <f>G6/E6-1</f>
        <v>3.9573416882569212E-2</v>
      </c>
      <c r="I6" s="243">
        <f>G6-E6</f>
        <v>3284</v>
      </c>
      <c r="J6" s="244">
        <f>G6/$G$6</f>
        <v>1</v>
      </c>
      <c r="K6" s="243">
        <v>74723</v>
      </c>
      <c r="L6" s="244">
        <f t="shared" ref="L6:L12" si="0">K6/G6-1</f>
        <v>-0.13383718369286768</v>
      </c>
      <c r="M6" s="243">
        <f t="shared" ref="M6:M12" si="1">K6-G6</f>
        <v>-11546</v>
      </c>
      <c r="N6" s="244">
        <f>K6/$K$6</f>
        <v>1</v>
      </c>
      <c r="O6" s="243">
        <v>71166</v>
      </c>
      <c r="P6" s="244">
        <f t="shared" ref="P6:P11" si="2">O6/K6-1</f>
        <v>-4.7602478487212774E-2</v>
      </c>
      <c r="Q6" s="243">
        <f t="shared" ref="Q6:Q12" si="3">O6-K6</f>
        <v>-3557</v>
      </c>
      <c r="R6" s="244">
        <f>O6/C6-1</f>
        <v>-8.7720647617582581E-2</v>
      </c>
      <c r="S6" s="243">
        <f>O6-C6</f>
        <v>-6843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69065</v>
      </c>
      <c r="D7" s="246">
        <v>22880</v>
      </c>
      <c r="E7" s="246">
        <v>74581</v>
      </c>
      <c r="F7" s="247">
        <f t="shared" ref="F7:F12" si="4">E7/$E$6</f>
        <v>0.89872868590709165</v>
      </c>
      <c r="G7" s="246">
        <v>75194</v>
      </c>
      <c r="H7" s="248">
        <f>G7/E7-1</f>
        <v>8.21925155200387E-3</v>
      </c>
      <c r="I7" s="249">
        <f>G7-E7</f>
        <v>613</v>
      </c>
      <c r="J7" s="247">
        <f>G7/$G$6</f>
        <v>0.87162248316312929</v>
      </c>
      <c r="K7" s="246">
        <v>61265</v>
      </c>
      <c r="L7" s="250">
        <f t="shared" si="0"/>
        <v>-0.18524084368433646</v>
      </c>
      <c r="M7" s="251">
        <f t="shared" si="1"/>
        <v>-13929</v>
      </c>
      <c r="N7" s="247">
        <f>K7/$K$6</f>
        <v>0.81989481150382082</v>
      </c>
      <c r="O7" s="246">
        <v>59266</v>
      </c>
      <c r="P7" s="248">
        <f t="shared" si="2"/>
        <v>-3.2628743981065855E-2</v>
      </c>
      <c r="Q7" s="249">
        <f t="shared" si="3"/>
        <v>-1999</v>
      </c>
      <c r="R7" s="248">
        <f t="shared" ref="R7:R10" si="5">O7/C7-1</f>
        <v>-0.14188083689278219</v>
      </c>
      <c r="S7" s="249">
        <f t="shared" ref="S7:S10" si="6">O7-C7</f>
        <v>-9799</v>
      </c>
      <c r="T7" s="247">
        <f>O7/$O$6</f>
        <v>0.83278531883202656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6969</v>
      </c>
      <c r="D8" s="252">
        <v>919</v>
      </c>
      <c r="E8" s="252">
        <v>2478</v>
      </c>
      <c r="F8" s="253">
        <f t="shared" si="4"/>
        <v>2.9860818220160269E-2</v>
      </c>
      <c r="G8" s="252">
        <v>4612</v>
      </c>
      <c r="H8" s="254">
        <f>IFERROR(G8/E8-1,"-")</f>
        <v>0.86117836965294603</v>
      </c>
      <c r="I8" s="255">
        <f t="shared" ref="I8:I12" si="7">G8-E8</f>
        <v>2134</v>
      </c>
      <c r="J8" s="253">
        <f t="shared" ref="J8:J12" si="8">G8/$G$6</f>
        <v>5.346068692114201E-2</v>
      </c>
      <c r="K8" s="252">
        <v>4315</v>
      </c>
      <c r="L8" s="256">
        <f>IFERROR(K8/G8-1,"-")</f>
        <v>-6.439722463139641E-2</v>
      </c>
      <c r="M8" s="257">
        <f>IF(G8=0,"nd",K8-G8)</f>
        <v>-297</v>
      </c>
      <c r="N8" s="258">
        <f t="shared" ref="N8:N12" si="9">K8/$K$6</f>
        <v>5.7746610815946897E-2</v>
      </c>
      <c r="O8" s="252">
        <v>3706</v>
      </c>
      <c r="P8" s="256">
        <f>IFERROR(O8/K8-1,"-")</f>
        <v>-0.14113557358053297</v>
      </c>
      <c r="Q8" s="259">
        <f t="shared" si="3"/>
        <v>-609</v>
      </c>
      <c r="R8" s="256">
        <f>IFERROR(O8/C8-1,"-")</f>
        <v>-0.46821638685607692</v>
      </c>
      <c r="S8" s="259">
        <f t="shared" si="6"/>
        <v>-3263</v>
      </c>
      <c r="T8" s="258">
        <f t="shared" ref="T8:T12" si="10">O8/$O$6</f>
        <v>5.2075429278026025E-2</v>
      </c>
      <c r="V8" s="29"/>
      <c r="W8" s="79"/>
      <c r="AE8" s="1"/>
    </row>
    <row r="9" spans="1:31" s="4" customFormat="1" x14ac:dyDescent="0.25">
      <c r="B9" s="97" t="s">
        <v>61</v>
      </c>
      <c r="C9" s="252">
        <v>62096</v>
      </c>
      <c r="D9" s="252">
        <v>21961</v>
      </c>
      <c r="E9" s="252">
        <v>72103</v>
      </c>
      <c r="F9" s="258">
        <f t="shared" si="4"/>
        <v>0.86886786768693136</v>
      </c>
      <c r="G9" s="252">
        <v>70582</v>
      </c>
      <c r="H9" s="254">
        <f>IFERROR(G9/E9-1,"-")</f>
        <v>-2.1094822684215586E-2</v>
      </c>
      <c r="I9" s="259">
        <f t="shared" si="7"/>
        <v>-1521</v>
      </c>
      <c r="J9" s="258">
        <f t="shared" si="8"/>
        <v>0.81816179624198726</v>
      </c>
      <c r="K9" s="252">
        <v>56950</v>
      </c>
      <c r="L9" s="256">
        <f>IFERROR(K9/G9-1,"-")</f>
        <v>-0.19313706044033885</v>
      </c>
      <c r="M9" s="257">
        <f>IF(G9=0,"nd",K9-G9)</f>
        <v>-13632</v>
      </c>
      <c r="N9" s="258">
        <f t="shared" si="9"/>
        <v>0.76214820068787392</v>
      </c>
      <c r="O9" s="252">
        <v>55560</v>
      </c>
      <c r="P9" s="256">
        <f t="shared" si="2"/>
        <v>-2.4407374890254574E-2</v>
      </c>
      <c r="Q9" s="259">
        <f t="shared" si="3"/>
        <v>-1390</v>
      </c>
      <c r="R9" s="260">
        <f t="shared" si="5"/>
        <v>-0.10525637722236536</v>
      </c>
      <c r="S9" s="259">
        <f t="shared" si="6"/>
        <v>-6536</v>
      </c>
      <c r="T9" s="258">
        <f t="shared" si="10"/>
        <v>0.78070988955400056</v>
      </c>
      <c r="V9" s="29"/>
      <c r="W9" s="79"/>
      <c r="AE9" s="1"/>
    </row>
    <row r="10" spans="1:31" s="4" customFormat="1" x14ac:dyDescent="0.25">
      <c r="B10" s="245" t="s">
        <v>193</v>
      </c>
      <c r="C10" s="261">
        <v>8944</v>
      </c>
      <c r="D10" s="261">
        <v>1406</v>
      </c>
      <c r="E10" s="261">
        <v>8404</v>
      </c>
      <c r="F10" s="262">
        <f>IFERROR(E10/$E$6,"-")</f>
        <v>0.10127131409290836</v>
      </c>
      <c r="G10" s="261">
        <v>11075</v>
      </c>
      <c r="H10" s="250">
        <f>IFERROR(G10/E10-1,"-")</f>
        <v>0.31782484531175625</v>
      </c>
      <c r="I10" s="251">
        <f>IFERROR(G10-E10,"-")</f>
        <v>2671</v>
      </c>
      <c r="J10" s="262">
        <f>IFERROR(G10/$G$6,"-")</f>
        <v>0.12837751683687071</v>
      </c>
      <c r="K10" s="261">
        <v>13458</v>
      </c>
      <c r="L10" s="250">
        <f>IFERROR(K10/G10-1,"-")</f>
        <v>0.21516930022573355</v>
      </c>
      <c r="M10" s="251">
        <f>IFERROR(K10-G10,"-")</f>
        <v>2383</v>
      </c>
      <c r="N10" s="262">
        <f>IFERROR(K10/$K$6,"-")</f>
        <v>0.18010518849617921</v>
      </c>
      <c r="O10" s="261">
        <v>11900</v>
      </c>
      <c r="P10" s="250">
        <f>IFERROR(O10/K10-1,"-")</f>
        <v>-0.11576757319066722</v>
      </c>
      <c r="Q10" s="251">
        <f>IFERROR(O10-K10,"-")</f>
        <v>-1558</v>
      </c>
      <c r="R10" s="250">
        <f t="shared" si="5"/>
        <v>0.3305008944543828</v>
      </c>
      <c r="S10" s="251">
        <f t="shared" si="6"/>
        <v>2956</v>
      </c>
      <c r="T10" s="262">
        <f>IFERROR(O10/$O$6,"-")</f>
        <v>0.16721468116797347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8505</v>
      </c>
      <c r="D11" s="252">
        <v>671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-671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439</v>
      </c>
      <c r="D12" s="252">
        <v>53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-53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59.266 viajeros 
cuota: 83,3%</v>
      </c>
    </row>
    <row r="20" spans="27:27" x14ac:dyDescent="0.25">
      <c r="AA20" t="str">
        <f>CONCATENATE("Apartamentos: 
",FIXED(O10,0)," viajeros
cuota: ",FIXED(T10*100,1),"%")</f>
        <v>Apartamentos: 
11.900 viajeros
cuota: 16,7%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109920</v>
      </c>
      <c r="D134" s="228">
        <v>49521</v>
      </c>
      <c r="E134" s="228">
        <v>120918</v>
      </c>
      <c r="F134" s="228">
        <v>120397</v>
      </c>
      <c r="G134" s="229">
        <f>F134/E134-1</f>
        <v>-4.3087050728592979E-3</v>
      </c>
      <c r="H134" s="228">
        <f>F134-E134</f>
        <v>-521</v>
      </c>
      <c r="I134" s="229">
        <f>F134/F$134</f>
        <v>1</v>
      </c>
      <c r="J134" s="228">
        <v>106138</v>
      </c>
      <c r="K134" s="229">
        <f>J134/J$134</f>
        <v>1</v>
      </c>
      <c r="L134" s="229">
        <f>J134/F134-1</f>
        <v>-0.11843318355108512</v>
      </c>
      <c r="M134" s="228">
        <f>J134-F134</f>
        <v>-14259</v>
      </c>
      <c r="N134" s="229">
        <f>J134/D134-1</f>
        <v>1.1432927444922356</v>
      </c>
      <c r="O134" s="228">
        <f>J134-D134</f>
        <v>56617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98686</v>
      </c>
      <c r="D135" s="246">
        <v>46266</v>
      </c>
      <c r="E135" s="246">
        <v>110000</v>
      </c>
      <c r="F135" s="246">
        <v>105592</v>
      </c>
      <c r="G135" s="250">
        <f>IFERROR(F135/E135-1,"-")</f>
        <v>-4.007272727272726E-2</v>
      </c>
      <c r="H135" s="246">
        <f t="shared" ref="H135:H138" si="14">F135-E135</f>
        <v>-4408</v>
      </c>
      <c r="I135" s="248">
        <f>F135/F$134</f>
        <v>0.87703181972972744</v>
      </c>
      <c r="J135" s="246">
        <v>87910</v>
      </c>
      <c r="K135" s="247">
        <f t="shared" ref="K135:K138" si="15">J135/J$134</f>
        <v>0.82826132016808307</v>
      </c>
      <c r="L135" s="248">
        <f t="shared" ref="L135:L138" si="16">J135/F135-1</f>
        <v>-0.16745586786877797</v>
      </c>
      <c r="M135" s="249">
        <f t="shared" ref="M135:M138" si="17">J135-F135</f>
        <v>-17682</v>
      </c>
      <c r="N135" s="247">
        <f t="shared" ref="N135:N138" si="18">J135/D135-1</f>
        <v>0.90009942506376173</v>
      </c>
      <c r="O135" s="246">
        <f t="shared" ref="O135:O138" si="19">J135-D135</f>
        <v>41644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9791</v>
      </c>
      <c r="D136" s="252">
        <v>1167</v>
      </c>
      <c r="E136" s="252">
        <v>4534</v>
      </c>
      <c r="F136" s="252">
        <v>6601</v>
      </c>
      <c r="G136" s="256">
        <f t="shared" ref="G136:G138" si="20">IFERROR(F136/E136-1,"-")</f>
        <v>0.45588883987648865</v>
      </c>
      <c r="H136" s="252">
        <f t="shared" si="14"/>
        <v>2067</v>
      </c>
      <c r="I136" s="260">
        <f t="shared" ref="I136:I138" si="21">F136/F$134</f>
        <v>5.4826947515303537E-2</v>
      </c>
      <c r="J136" s="252">
        <v>6222</v>
      </c>
      <c r="K136" s="258">
        <f t="shared" si="15"/>
        <v>5.8621794267839984E-2</v>
      </c>
      <c r="L136" s="260">
        <f t="shared" si="16"/>
        <v>-5.7415543099530342E-2</v>
      </c>
      <c r="M136" s="259">
        <f t="shared" si="17"/>
        <v>-379</v>
      </c>
      <c r="N136" s="258">
        <f t="shared" si="18"/>
        <v>4.3316195372750643</v>
      </c>
      <c r="O136" s="252">
        <f t="shared" si="19"/>
        <v>5055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88895</v>
      </c>
      <c r="D137" s="252">
        <v>45099</v>
      </c>
      <c r="E137" s="252">
        <v>105466</v>
      </c>
      <c r="F137" s="252">
        <v>98991</v>
      </c>
      <c r="G137" s="254">
        <f t="shared" si="20"/>
        <v>-6.1394193389338714E-2</v>
      </c>
      <c r="H137" s="252">
        <f t="shared" si="14"/>
        <v>-6475</v>
      </c>
      <c r="I137" s="264">
        <f t="shared" si="21"/>
        <v>0.82220487221442395</v>
      </c>
      <c r="J137" s="252">
        <v>81688</v>
      </c>
      <c r="K137" s="258">
        <f t="shared" si="15"/>
        <v>0.76963952590024309</v>
      </c>
      <c r="L137" s="260">
        <f t="shared" si="16"/>
        <v>-0.17479366811124242</v>
      </c>
      <c r="M137" s="259">
        <f t="shared" si="17"/>
        <v>-17303</v>
      </c>
      <c r="N137" s="258">
        <f t="shared" si="18"/>
        <v>0.8113040200447903</v>
      </c>
      <c r="O137" s="252">
        <f t="shared" si="19"/>
        <v>36589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11234</v>
      </c>
      <c r="D138" s="246">
        <v>3255</v>
      </c>
      <c r="E138" s="246">
        <v>10918</v>
      </c>
      <c r="F138" s="246">
        <v>14805</v>
      </c>
      <c r="G138" s="250">
        <f t="shared" si="20"/>
        <v>0.35601758563839536</v>
      </c>
      <c r="H138" s="246">
        <f t="shared" si="14"/>
        <v>3887</v>
      </c>
      <c r="I138" s="248">
        <f t="shared" si="21"/>
        <v>0.12296818027027251</v>
      </c>
      <c r="J138" s="246">
        <v>18228</v>
      </c>
      <c r="K138" s="247">
        <f t="shared" si="15"/>
        <v>0.17173867983191693</v>
      </c>
      <c r="L138" s="248">
        <f t="shared" si="16"/>
        <v>0.23120567375886525</v>
      </c>
      <c r="M138" s="249">
        <f t="shared" si="17"/>
        <v>3423</v>
      </c>
      <c r="N138" s="247">
        <f t="shared" si="18"/>
        <v>4.5999999999999996</v>
      </c>
      <c r="O138" s="246">
        <f t="shared" si="19"/>
        <v>14973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C4759-755B-4D9A-9DDA-C48EBDFC8AA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AA44-4BAC-4665-BC93-9DED75A5E7D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82302</v>
      </c>
      <c r="D6" s="243">
        <v>27555</v>
      </c>
      <c r="E6" s="243">
        <v>98392</v>
      </c>
      <c r="F6" s="244">
        <f>E6/$E$6</f>
        <v>1</v>
      </c>
      <c r="G6" s="243">
        <v>66043</v>
      </c>
      <c r="H6" s="244">
        <f>G6/E6-1</f>
        <v>-0.32877672981543216</v>
      </c>
      <c r="I6" s="243">
        <f>G6-E6</f>
        <v>-32349</v>
      </c>
      <c r="J6" s="244">
        <f>G6/$G$6</f>
        <v>1</v>
      </c>
      <c r="K6" s="243">
        <v>56179</v>
      </c>
      <c r="L6" s="244">
        <f t="shared" ref="L6:L12" si="0">K6/G6-1</f>
        <v>-0.14935723695168301</v>
      </c>
      <c r="M6" s="243">
        <f t="shared" ref="M6:M12" si="1">K6-G6</f>
        <v>-9864</v>
      </c>
      <c r="N6" s="244">
        <f>K6/$K$6</f>
        <v>1</v>
      </c>
      <c r="O6" s="243">
        <v>44950</v>
      </c>
      <c r="P6" s="244">
        <f t="shared" ref="P6:P11" si="2">O6/K6-1</f>
        <v>-0.19987895832962499</v>
      </c>
      <c r="Q6" s="243">
        <f t="shared" ref="Q6:Q12" si="3">O6-K6</f>
        <v>-11229</v>
      </c>
      <c r="R6" s="244">
        <f>O6/C6-1</f>
        <v>-0.45384073291050031</v>
      </c>
      <c r="S6" s="243">
        <f>O6-C6</f>
        <v>-37352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60559</v>
      </c>
      <c r="D7" s="246">
        <v>19787</v>
      </c>
      <c r="E7" s="246">
        <v>73747</v>
      </c>
      <c r="F7" s="247">
        <f t="shared" ref="F7:F12" si="4">E7/$E$6</f>
        <v>0.74952231888771448</v>
      </c>
      <c r="G7" s="246">
        <v>52266</v>
      </c>
      <c r="H7" s="248">
        <f>G7/E7-1</f>
        <v>-0.29127964527370609</v>
      </c>
      <c r="I7" s="249">
        <f>G7-E7</f>
        <v>-21481</v>
      </c>
      <c r="J7" s="247">
        <f>G7/$G$6</f>
        <v>0.79139348606211102</v>
      </c>
      <c r="K7" s="246">
        <v>40607</v>
      </c>
      <c r="L7" s="250">
        <f t="shared" si="0"/>
        <v>-0.22307044732713432</v>
      </c>
      <c r="M7" s="251">
        <f t="shared" si="1"/>
        <v>-11659</v>
      </c>
      <c r="N7" s="247">
        <f>K7/$K$6</f>
        <v>0.72281457484113276</v>
      </c>
      <c r="O7" s="246">
        <v>32381</v>
      </c>
      <c r="P7" s="248">
        <f t="shared" si="2"/>
        <v>-0.20257591055729307</v>
      </c>
      <c r="Q7" s="249">
        <f t="shared" si="3"/>
        <v>-8226</v>
      </c>
      <c r="R7" s="248">
        <f t="shared" ref="R7:R10" si="5">O7/C7-1</f>
        <v>-0.46529830413315942</v>
      </c>
      <c r="S7" s="249">
        <f t="shared" ref="S7:S10" si="6">O7-C7</f>
        <v>-28178</v>
      </c>
      <c r="T7" s="247">
        <f>O7/$O$6</f>
        <v>0.72037819799777536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7220</v>
      </c>
      <c r="D8" s="252">
        <v>1581</v>
      </c>
      <c r="E8" s="252">
        <v>2767</v>
      </c>
      <c r="F8" s="253">
        <f t="shared" si="4"/>
        <v>2.8122205057321735E-2</v>
      </c>
      <c r="G8" s="252">
        <v>4869</v>
      </c>
      <c r="H8" s="254">
        <f>IFERROR(G8/E8-1,"-")</f>
        <v>0.75966750993856169</v>
      </c>
      <c r="I8" s="255">
        <f t="shared" ref="I8:I12" si="7">G8-E8</f>
        <v>2102</v>
      </c>
      <c r="J8" s="253">
        <f t="shared" ref="J8:J12" si="8">G8/$G$6</f>
        <v>7.3724694517208492E-2</v>
      </c>
      <c r="K8" s="252">
        <v>4077</v>
      </c>
      <c r="L8" s="256">
        <f>IFERROR(K8/G8-1,"-")</f>
        <v>-0.16266173752310531</v>
      </c>
      <c r="M8" s="257">
        <f>IF(G8=0,"nd",K8-G8)</f>
        <v>-792</v>
      </c>
      <c r="N8" s="258">
        <f t="shared" ref="N8:N12" si="9">K8/$K$6</f>
        <v>7.2571601488100532E-2</v>
      </c>
      <c r="O8" s="252">
        <v>1787</v>
      </c>
      <c r="P8" s="256">
        <f>IFERROR(O8/K8-1,"-")</f>
        <v>-0.56168751532989947</v>
      </c>
      <c r="Q8" s="259">
        <f t="shared" si="3"/>
        <v>-2290</v>
      </c>
      <c r="R8" s="256">
        <f>IFERROR(O8/C8-1,"-")</f>
        <v>-0.75249307479224381</v>
      </c>
      <c r="S8" s="259">
        <f t="shared" si="6"/>
        <v>-5433</v>
      </c>
      <c r="T8" s="258">
        <f t="shared" ref="T8:T12" si="10">O8/$O$6</f>
        <v>3.9755283648498334E-2</v>
      </c>
      <c r="V8" s="29"/>
      <c r="W8" s="79"/>
      <c r="AE8" s="1"/>
    </row>
    <row r="9" spans="1:31" s="4" customFormat="1" x14ac:dyDescent="0.25">
      <c r="B9" s="97" t="s">
        <v>61</v>
      </c>
      <c r="C9" s="252">
        <v>53339</v>
      </c>
      <c r="D9" s="252">
        <v>18206</v>
      </c>
      <c r="E9" s="252">
        <v>70980</v>
      </c>
      <c r="F9" s="258">
        <f t="shared" si="4"/>
        <v>0.72140011383039271</v>
      </c>
      <c r="G9" s="252">
        <v>47397</v>
      </c>
      <c r="H9" s="254">
        <f>IFERROR(G9/E9-1,"-")</f>
        <v>-0.33224852071005917</v>
      </c>
      <c r="I9" s="259">
        <f t="shared" si="7"/>
        <v>-23583</v>
      </c>
      <c r="J9" s="258">
        <f t="shared" si="8"/>
        <v>0.7176687915449026</v>
      </c>
      <c r="K9" s="252">
        <v>36530</v>
      </c>
      <c r="L9" s="256">
        <f>IFERROR(K9/G9-1,"-")</f>
        <v>-0.22927611452201613</v>
      </c>
      <c r="M9" s="257">
        <f>IF(G9=0,"nd",K9-G9)</f>
        <v>-10867</v>
      </c>
      <c r="N9" s="258">
        <f t="shared" si="9"/>
        <v>0.65024297335303227</v>
      </c>
      <c r="O9" s="252">
        <v>30594</v>
      </c>
      <c r="P9" s="256">
        <f t="shared" si="2"/>
        <v>-0.16249657815494112</v>
      </c>
      <c r="Q9" s="259">
        <f t="shared" si="3"/>
        <v>-5936</v>
      </c>
      <c r="R9" s="260">
        <f t="shared" si="5"/>
        <v>-0.42642344250923336</v>
      </c>
      <c r="S9" s="259">
        <f t="shared" si="6"/>
        <v>-22745</v>
      </c>
      <c r="T9" s="258">
        <f t="shared" si="10"/>
        <v>0.68062291434927702</v>
      </c>
      <c r="V9" s="29"/>
      <c r="W9" s="79"/>
      <c r="AE9" s="1"/>
    </row>
    <row r="10" spans="1:31" s="4" customFormat="1" x14ac:dyDescent="0.25">
      <c r="B10" s="245" t="s">
        <v>193</v>
      </c>
      <c r="C10" s="261">
        <v>21743</v>
      </c>
      <c r="D10" s="261">
        <v>7768</v>
      </c>
      <c r="E10" s="261">
        <v>24645</v>
      </c>
      <c r="F10" s="262">
        <f>IFERROR(E10/$E$6,"-")</f>
        <v>0.25047768111228558</v>
      </c>
      <c r="G10" s="261">
        <v>13777</v>
      </c>
      <c r="H10" s="250">
        <f>IFERROR(G10/E10-1,"-")</f>
        <v>-0.44098194359910736</v>
      </c>
      <c r="I10" s="251">
        <f>IFERROR(G10-E10,"-")</f>
        <v>-10868</v>
      </c>
      <c r="J10" s="262">
        <f>IFERROR(G10/$G$6,"-")</f>
        <v>0.20860651393788895</v>
      </c>
      <c r="K10" s="261">
        <v>15572</v>
      </c>
      <c r="L10" s="250">
        <f>IFERROR(K10/G10-1,"-")</f>
        <v>0.13028961312332155</v>
      </c>
      <c r="M10" s="251">
        <f>IFERROR(K10-G10,"-")</f>
        <v>1795</v>
      </c>
      <c r="N10" s="262">
        <f>IFERROR(K10/$K$6,"-")</f>
        <v>0.27718542515886718</v>
      </c>
      <c r="O10" s="261">
        <v>12569</v>
      </c>
      <c r="P10" s="250">
        <f>IFERROR(O10/K10-1,"-")</f>
        <v>-0.1928461340868225</v>
      </c>
      <c r="Q10" s="251">
        <f>IFERROR(O10-K10,"-")</f>
        <v>-3003</v>
      </c>
      <c r="R10" s="250">
        <f t="shared" si="5"/>
        <v>-0.42192889665639521</v>
      </c>
      <c r="S10" s="251">
        <f t="shared" si="6"/>
        <v>-9174</v>
      </c>
      <c r="T10" s="262">
        <f>IFERROR(O10/$O$6,"-")</f>
        <v>0.2796218020022247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21079</v>
      </c>
      <c r="D11" s="252">
        <v>2832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-2832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664</v>
      </c>
      <c r="D12" s="252">
        <v>74</v>
      </c>
      <c r="E12" s="252">
        <v>0</v>
      </c>
      <c r="F12" s="258">
        <f t="shared" si="4"/>
        <v>0</v>
      </c>
      <c r="G12" s="252">
        <v>0</v>
      </c>
      <c r="H12" s="260" t="e">
        <f t="shared" si="11"/>
        <v>#DIV/0!</v>
      </c>
      <c r="I12" s="259">
        <f t="shared" si="7"/>
        <v>0</v>
      </c>
      <c r="J12" s="258">
        <f t="shared" si="8"/>
        <v>0</v>
      </c>
      <c r="K12" s="252">
        <v>0</v>
      </c>
      <c r="L12" s="256" t="e">
        <f t="shared" si="0"/>
        <v>#DIV/0!</v>
      </c>
      <c r="M12" s="259">
        <f t="shared" si="1"/>
        <v>0</v>
      </c>
      <c r="N12" s="258">
        <f t="shared" si="9"/>
        <v>0</v>
      </c>
      <c r="O12" s="252">
        <v>0</v>
      </c>
      <c r="P12" s="260" t="e">
        <f>O12/K12-1</f>
        <v>#DIV/0!</v>
      </c>
      <c r="Q12" s="259">
        <f t="shared" si="3"/>
        <v>0</v>
      </c>
      <c r="R12" s="260">
        <f t="shared" si="12"/>
        <v>-1</v>
      </c>
      <c r="S12" s="259">
        <f t="shared" si="13"/>
        <v>-74</v>
      </c>
      <c r="T12" s="258">
        <f t="shared" si="10"/>
        <v>0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32.381 viajeros 
cuota: 72,0%</v>
      </c>
    </row>
    <row r="20" spans="27:27" x14ac:dyDescent="0.25">
      <c r="AA20" t="str">
        <f>CONCATENATE("Apartamentos: 
",FIXED(O10,0)," viajeros
cuota: ",FIXED(T10*100,1),"%")</f>
        <v>Apartamentos: 
12.569 viajeros
cuota: 28,0%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113067</v>
      </c>
      <c r="D134" s="228">
        <v>68476</v>
      </c>
      <c r="E134" s="228">
        <v>126666</v>
      </c>
      <c r="F134" s="228">
        <v>86811</v>
      </c>
      <c r="G134" s="229">
        <f>F134/E134-1</f>
        <v>-0.31464639287575202</v>
      </c>
      <c r="H134" s="228">
        <f>F134-E134</f>
        <v>-39855</v>
      </c>
      <c r="I134" s="229">
        <f>F134/F$134</f>
        <v>1</v>
      </c>
      <c r="J134" s="228">
        <v>75374</v>
      </c>
      <c r="K134" s="229">
        <f>J134/J$134</f>
        <v>1</v>
      </c>
      <c r="L134" s="229">
        <f>J134/F134-1</f>
        <v>-0.13174597689232936</v>
      </c>
      <c r="M134" s="228">
        <f>J134-F134</f>
        <v>-11437</v>
      </c>
      <c r="N134" s="229">
        <f>J134/D134-1</f>
        <v>0.10073602430048489</v>
      </c>
      <c r="O134" s="228">
        <f>J134-D134</f>
        <v>6898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84229</v>
      </c>
      <c r="D135" s="246">
        <v>46830</v>
      </c>
      <c r="E135" s="246">
        <v>97227</v>
      </c>
      <c r="F135" s="246">
        <v>68469</v>
      </c>
      <c r="G135" s="250">
        <f>IFERROR(F135/E135-1,"-")</f>
        <v>-0.29578203585423801</v>
      </c>
      <c r="H135" s="246">
        <f t="shared" ref="H135:H138" si="14">F135-E135</f>
        <v>-28758</v>
      </c>
      <c r="I135" s="248">
        <f>F135/F$134</f>
        <v>0.78871341189480593</v>
      </c>
      <c r="J135" s="246">
        <v>54932</v>
      </c>
      <c r="K135" s="247">
        <f t="shared" ref="K135:K138" si="15">J135/J$134</f>
        <v>0.72879242179000714</v>
      </c>
      <c r="L135" s="248">
        <f t="shared" ref="L135:L138" si="16">J135/F135-1</f>
        <v>-0.1977099125151528</v>
      </c>
      <c r="M135" s="249">
        <f t="shared" ref="M135:M138" si="17">J135-F135</f>
        <v>-13537</v>
      </c>
      <c r="N135" s="247">
        <f t="shared" ref="N135:N138" si="18">J135/D135-1</f>
        <v>0.17300875507153535</v>
      </c>
      <c r="O135" s="246">
        <f t="shared" ref="O135:O138" si="19">J135-D135</f>
        <v>8102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9760</v>
      </c>
      <c r="D136" s="252">
        <v>1786</v>
      </c>
      <c r="E136" s="252">
        <v>4418</v>
      </c>
      <c r="F136" s="252">
        <v>6088</v>
      </c>
      <c r="G136" s="256">
        <f t="shared" ref="G136:G138" si="20">IFERROR(F136/E136-1,"-")</f>
        <v>0.37799909461294701</v>
      </c>
      <c r="H136" s="252">
        <f t="shared" si="14"/>
        <v>1670</v>
      </c>
      <c r="I136" s="260">
        <f t="shared" ref="I136:I138" si="21">F136/F$134</f>
        <v>7.0129361486447564E-2</v>
      </c>
      <c r="J136" s="252">
        <v>5359</v>
      </c>
      <c r="K136" s="258">
        <f t="shared" si="15"/>
        <v>7.1098787380263748E-2</v>
      </c>
      <c r="L136" s="260">
        <f t="shared" si="16"/>
        <v>-0.11974375821287775</v>
      </c>
      <c r="M136" s="259">
        <f t="shared" si="17"/>
        <v>-729</v>
      </c>
      <c r="N136" s="258">
        <f t="shared" si="18"/>
        <v>2.0005599104143337</v>
      </c>
      <c r="O136" s="252">
        <f t="shared" si="19"/>
        <v>3573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74469</v>
      </c>
      <c r="D137" s="252">
        <v>45044</v>
      </c>
      <c r="E137" s="252">
        <v>92809</v>
      </c>
      <c r="F137" s="252">
        <v>62381</v>
      </c>
      <c r="G137" s="254">
        <f t="shared" si="20"/>
        <v>-0.32785613464211449</v>
      </c>
      <c r="H137" s="252">
        <f t="shared" si="14"/>
        <v>-30428</v>
      </c>
      <c r="I137" s="264">
        <f t="shared" si="21"/>
        <v>0.71858405040835838</v>
      </c>
      <c r="J137" s="252">
        <v>49573</v>
      </c>
      <c r="K137" s="258">
        <f t="shared" si="15"/>
        <v>0.65769363440974338</v>
      </c>
      <c r="L137" s="260">
        <f t="shared" si="16"/>
        <v>-0.20531892723746015</v>
      </c>
      <c r="M137" s="259">
        <f t="shared" si="17"/>
        <v>-12808</v>
      </c>
      <c r="N137" s="258">
        <f t="shared" si="18"/>
        <v>0.1005461326702779</v>
      </c>
      <c r="O137" s="252">
        <f t="shared" si="19"/>
        <v>4529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28838</v>
      </c>
      <c r="D138" s="246">
        <v>21646</v>
      </c>
      <c r="E138" s="246">
        <v>29439</v>
      </c>
      <c r="F138" s="246">
        <v>18342</v>
      </c>
      <c r="G138" s="250">
        <f t="shared" si="20"/>
        <v>-0.37694894527667377</v>
      </c>
      <c r="H138" s="246">
        <f t="shared" si="14"/>
        <v>-11097</v>
      </c>
      <c r="I138" s="248">
        <f t="shared" si="21"/>
        <v>0.21128658810519405</v>
      </c>
      <c r="J138" s="246">
        <v>20442</v>
      </c>
      <c r="K138" s="247">
        <f t="shared" si="15"/>
        <v>0.27120757820999286</v>
      </c>
      <c r="L138" s="248">
        <f t="shared" si="16"/>
        <v>0.11449133137062484</v>
      </c>
      <c r="M138" s="249">
        <f t="shared" si="17"/>
        <v>2100</v>
      </c>
      <c r="N138" s="247">
        <f t="shared" si="18"/>
        <v>-5.562228587267859E-2</v>
      </c>
      <c r="O138" s="246">
        <f t="shared" si="19"/>
        <v>-1204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E51A0-B1EA-4241-A614-17A62800989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D7E3C-89F1-483A-9BCE-DAEB715FFD4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6D2-8438-40F5-84CB-B4CC09773A1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FA02-38FD-4E87-B05C-0A41D72ED17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A2D34-0964-403D-BAE1-59BF51A4760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106138</v>
      </c>
      <c r="D8" s="116">
        <f t="shared" ref="D8:D20" si="0">C8/C9-1</f>
        <v>-0.11843318355108512</v>
      </c>
    </row>
    <row r="9" spans="1:5" x14ac:dyDescent="0.25">
      <c r="A9" s="1"/>
      <c r="B9" s="114">
        <v>2022</v>
      </c>
      <c r="C9" s="115">
        <v>120397</v>
      </c>
      <c r="D9" s="116">
        <f t="shared" si="0"/>
        <v>-4.3087050728592979E-3</v>
      </c>
    </row>
    <row r="10" spans="1:5" x14ac:dyDescent="0.25">
      <c r="A10" s="1"/>
      <c r="B10" s="114">
        <v>2021</v>
      </c>
      <c r="C10" s="115">
        <v>120918</v>
      </c>
      <c r="D10" s="116">
        <f t="shared" si="0"/>
        <v>1.4417519840067849</v>
      </c>
    </row>
    <row r="11" spans="1:5" x14ac:dyDescent="0.25">
      <c r="A11" s="1" t="s">
        <v>72</v>
      </c>
      <c r="B11" s="114">
        <v>2020</v>
      </c>
      <c r="C11" s="115">
        <v>49521</v>
      </c>
      <c r="D11" s="116">
        <f t="shared" si="0"/>
        <v>-0.54948144104803487</v>
      </c>
    </row>
    <row r="12" spans="1:5" x14ac:dyDescent="0.25">
      <c r="A12" s="1" t="s">
        <v>74</v>
      </c>
      <c r="B12" s="114">
        <v>2019</v>
      </c>
      <c r="C12" s="115">
        <v>109920</v>
      </c>
      <c r="D12" s="116">
        <f t="shared" si="0"/>
        <v>9.7761931869251306E-2</v>
      </c>
    </row>
    <row r="13" spans="1:5" x14ac:dyDescent="0.25">
      <c r="A13" s="1" t="s">
        <v>76</v>
      </c>
      <c r="B13" s="114">
        <v>2018</v>
      </c>
      <c r="C13" s="115">
        <v>100131</v>
      </c>
      <c r="D13" s="116">
        <f t="shared" si="0"/>
        <v>6.5946217642622873E-3</v>
      </c>
    </row>
    <row r="14" spans="1:5" x14ac:dyDescent="0.25">
      <c r="A14" s="1" t="s">
        <v>78</v>
      </c>
      <c r="B14" s="114">
        <v>2017</v>
      </c>
      <c r="C14" s="115">
        <v>99475</v>
      </c>
      <c r="D14" s="116">
        <f>C14/C15-1</f>
        <v>0.13697408876341566</v>
      </c>
    </row>
    <row r="15" spans="1:5" x14ac:dyDescent="0.25">
      <c r="A15" s="1" t="s">
        <v>80</v>
      </c>
      <c r="B15" s="114">
        <v>2016</v>
      </c>
      <c r="C15" s="115">
        <v>87491</v>
      </c>
      <c r="D15" s="116">
        <f>C15/C16-1</f>
        <v>-9.0624675189689197E-2</v>
      </c>
    </row>
    <row r="16" spans="1:5" x14ac:dyDescent="0.25">
      <c r="A16" s="1" t="s">
        <v>82</v>
      </c>
      <c r="B16" s="114">
        <v>2015</v>
      </c>
      <c r="C16" s="115">
        <v>96210</v>
      </c>
      <c r="D16" s="116">
        <f t="shared" si="0"/>
        <v>-9.9106691387156554E-2</v>
      </c>
    </row>
    <row r="17" spans="1:4" x14ac:dyDescent="0.25">
      <c r="A17" s="1" t="s">
        <v>84</v>
      </c>
      <c r="B17" s="114">
        <v>2014</v>
      </c>
      <c r="C17" s="115">
        <v>106794</v>
      </c>
      <c r="D17" s="116">
        <f t="shared" si="0"/>
        <v>-0.15370473096124893</v>
      </c>
    </row>
    <row r="18" spans="1:4" x14ac:dyDescent="0.25">
      <c r="A18" s="1" t="s">
        <v>86</v>
      </c>
      <c r="B18" s="114">
        <v>2013</v>
      </c>
      <c r="C18" s="115">
        <v>126190</v>
      </c>
      <c r="D18" s="116">
        <f t="shared" si="0"/>
        <v>-0.15506066368481664</v>
      </c>
    </row>
    <row r="19" spans="1:4" x14ac:dyDescent="0.25">
      <c r="A19" s="1" t="s">
        <v>88</v>
      </c>
      <c r="B19" s="114">
        <v>2012</v>
      </c>
      <c r="C19" s="115">
        <v>149348</v>
      </c>
      <c r="D19" s="116">
        <f>C19/C20-1</f>
        <v>-7.4264391398942586E-2</v>
      </c>
    </row>
    <row r="20" spans="1:4" x14ac:dyDescent="0.25">
      <c r="A20" s="1" t="s">
        <v>90</v>
      </c>
      <c r="B20" s="114">
        <v>2011</v>
      </c>
      <c r="C20" s="115">
        <v>161329</v>
      </c>
      <c r="D20" s="116">
        <f t="shared" si="0"/>
        <v>-0.11433606359384263</v>
      </c>
    </row>
    <row r="21" spans="1:4" x14ac:dyDescent="0.25">
      <c r="A21" s="1" t="s">
        <v>92</v>
      </c>
      <c r="B21" s="114">
        <v>2010</v>
      </c>
      <c r="C21" s="115">
        <v>182156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1A9A-64DF-4278-B2C0-A81E2D22BADC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75374</v>
      </c>
      <c r="D8" s="116">
        <f t="shared" ref="D8:D20" si="0">C8/C9-1</f>
        <v>-0.13174597689232936</v>
      </c>
    </row>
    <row r="9" spans="1:5" x14ac:dyDescent="0.25">
      <c r="A9" s="1"/>
      <c r="B9" s="114">
        <v>2022</v>
      </c>
      <c r="C9" s="115">
        <v>86811</v>
      </c>
      <c r="D9" s="116">
        <f t="shared" si="0"/>
        <v>-0.31464639287575202</v>
      </c>
    </row>
    <row r="10" spans="1:5" x14ac:dyDescent="0.25">
      <c r="A10" s="1"/>
      <c r="B10" s="114">
        <v>2021</v>
      </c>
      <c r="C10" s="115">
        <v>126666</v>
      </c>
      <c r="D10" s="116">
        <f t="shared" si="0"/>
        <v>0.84978678661136753</v>
      </c>
    </row>
    <row r="11" spans="1:5" x14ac:dyDescent="0.25">
      <c r="A11" s="1" t="s">
        <v>72</v>
      </c>
      <c r="B11" s="114">
        <v>2020</v>
      </c>
      <c r="C11" s="115">
        <v>68476</v>
      </c>
      <c r="D11" s="116">
        <f t="shared" si="0"/>
        <v>-0.39437678544579757</v>
      </c>
    </row>
    <row r="12" spans="1:5" x14ac:dyDescent="0.25">
      <c r="A12" s="1" t="s">
        <v>74</v>
      </c>
      <c r="B12" s="114">
        <v>2019</v>
      </c>
      <c r="C12" s="115">
        <v>113067</v>
      </c>
      <c r="D12" s="116">
        <f t="shared" si="0"/>
        <v>0.26069843676828053</v>
      </c>
    </row>
    <row r="13" spans="1:5" x14ac:dyDescent="0.25">
      <c r="A13" s="1" t="s">
        <v>76</v>
      </c>
      <c r="B13" s="114">
        <v>2018</v>
      </c>
      <c r="C13" s="115">
        <v>89686</v>
      </c>
      <c r="D13" s="116">
        <f t="shared" si="0"/>
        <v>0.39852484835253943</v>
      </c>
    </row>
    <row r="14" spans="1:5" x14ac:dyDescent="0.25">
      <c r="A14" s="1" t="s">
        <v>78</v>
      </c>
      <c r="B14" s="114">
        <v>2017</v>
      </c>
      <c r="C14" s="115">
        <v>64129</v>
      </c>
      <c r="D14" s="116">
        <f>C14/C15-1</f>
        <v>-0.16968990742539003</v>
      </c>
    </row>
    <row r="15" spans="1:5" x14ac:dyDescent="0.25">
      <c r="A15" s="1" t="s">
        <v>80</v>
      </c>
      <c r="B15" s="114">
        <v>2016</v>
      </c>
      <c r="C15" s="115">
        <v>77235</v>
      </c>
      <c r="D15" s="116">
        <f>C15/C16-1</f>
        <v>-8.8769334229993224E-2</v>
      </c>
    </row>
    <row r="16" spans="1:5" x14ac:dyDescent="0.25">
      <c r="A16" s="1" t="s">
        <v>82</v>
      </c>
      <c r="B16" s="114">
        <v>2015</v>
      </c>
      <c r="C16" s="115">
        <v>84759</v>
      </c>
      <c r="D16" s="116">
        <f t="shared" si="0"/>
        <v>-0.16893978762415551</v>
      </c>
    </row>
    <row r="17" spans="1:4" x14ac:dyDescent="0.25">
      <c r="A17" s="1" t="s">
        <v>84</v>
      </c>
      <c r="B17" s="114">
        <v>2014</v>
      </c>
      <c r="C17" s="115">
        <v>101989</v>
      </c>
      <c r="D17" s="116">
        <f t="shared" si="0"/>
        <v>0.18318077935938937</v>
      </c>
    </row>
    <row r="18" spans="1:4" x14ac:dyDescent="0.25">
      <c r="A18" s="1" t="s">
        <v>86</v>
      </c>
      <c r="B18" s="114">
        <v>2013</v>
      </c>
      <c r="C18" s="115">
        <v>86199</v>
      </c>
      <c r="D18" s="116">
        <f t="shared" si="0"/>
        <v>-5.765635761372212E-2</v>
      </c>
    </row>
    <row r="19" spans="1:4" x14ac:dyDescent="0.25">
      <c r="A19" s="1" t="s">
        <v>88</v>
      </c>
      <c r="B19" s="114">
        <v>2012</v>
      </c>
      <c r="C19" s="115">
        <v>91473</v>
      </c>
      <c r="D19" s="116">
        <f>C19/C20-1</f>
        <v>-9.0011042468737923E-2</v>
      </c>
    </row>
    <row r="20" spans="1:4" x14ac:dyDescent="0.25">
      <c r="A20" s="1" t="s">
        <v>90</v>
      </c>
      <c r="B20" s="114">
        <v>2011</v>
      </c>
      <c r="C20" s="115">
        <v>100521</v>
      </c>
      <c r="D20" s="116">
        <f t="shared" si="0"/>
        <v>-0.26263167160588008</v>
      </c>
    </row>
    <row r="21" spans="1:4" x14ac:dyDescent="0.25">
      <c r="A21" s="1" t="s">
        <v>92</v>
      </c>
      <c r="B21" s="114">
        <v>2010</v>
      </c>
      <c r="C21" s="115">
        <v>136324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2E2A-D900-4EF2-850F-7061125CFE1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44</v>
      </c>
      <c r="C17" s="99">
        <v>46317</v>
      </c>
      <c r="D17" s="99">
        <v>46648</v>
      </c>
      <c r="E17" s="99">
        <v>23742</v>
      </c>
      <c r="F17" s="99">
        <v>29697</v>
      </c>
      <c r="G17" s="99">
        <v>44233</v>
      </c>
      <c r="H17" s="99">
        <v>45902</v>
      </c>
      <c r="I17" s="100">
        <f t="shared" si="0"/>
        <v>3.7732010037754726E-2</v>
      </c>
      <c r="J17" s="100">
        <f t="shared" si="1"/>
        <v>-1.5992111130166298E-2</v>
      </c>
      <c r="K17" s="99">
        <f t="shared" si="2"/>
        <v>1669</v>
      </c>
      <c r="L17" s="99">
        <f t="shared" si="3"/>
        <v>-746</v>
      </c>
      <c r="M17" s="93">
        <f>H17/H17</f>
        <v>1</v>
      </c>
      <c r="N17" s="99">
        <v>24466</v>
      </c>
      <c r="O17" s="99">
        <v>37662</v>
      </c>
      <c r="P17" s="99">
        <v>44069</v>
      </c>
      <c r="Q17" s="99">
        <v>44891</v>
      </c>
      <c r="R17" s="99">
        <v>46395</v>
      </c>
      <c r="S17" s="100">
        <f t="shared" si="4"/>
        <v>3.3503374841282296E-2</v>
      </c>
      <c r="T17" s="100">
        <f t="shared" si="5"/>
        <v>0.89630507643260038</v>
      </c>
      <c r="U17" s="99">
        <f t="shared" si="6"/>
        <v>1504</v>
      </c>
      <c r="V17" s="99">
        <f t="shared" si="7"/>
        <v>21929</v>
      </c>
      <c r="W17" s="93">
        <f>R17/R17</f>
        <v>1</v>
      </c>
    </row>
    <row r="18" spans="2:23" x14ac:dyDescent="0.25">
      <c r="B18" s="94" t="s">
        <v>60</v>
      </c>
      <c r="C18" s="95">
        <v>33397</v>
      </c>
      <c r="D18" s="95">
        <v>34050</v>
      </c>
      <c r="E18" s="95">
        <v>17566</v>
      </c>
      <c r="F18" s="95">
        <v>23340</v>
      </c>
      <c r="G18" s="95">
        <v>34827</v>
      </c>
      <c r="H18" s="95">
        <v>34946</v>
      </c>
      <c r="I18" s="96">
        <f t="shared" si="0"/>
        <v>3.4168891951646962E-3</v>
      </c>
      <c r="J18" s="96">
        <f t="shared" si="1"/>
        <v>2.631424375917768E-2</v>
      </c>
      <c r="K18" s="95">
        <f t="shared" si="2"/>
        <v>119</v>
      </c>
      <c r="L18" s="95">
        <f t="shared" si="3"/>
        <v>896</v>
      </c>
      <c r="M18" s="96">
        <f>H18/H17</f>
        <v>0.76131758964750995</v>
      </c>
      <c r="N18" s="95">
        <v>18719</v>
      </c>
      <c r="O18" s="95">
        <v>30395</v>
      </c>
      <c r="P18" s="95">
        <v>34314</v>
      </c>
      <c r="Q18" s="95">
        <v>34058</v>
      </c>
      <c r="R18" s="95">
        <v>35008</v>
      </c>
      <c r="S18" s="96">
        <f t="shared" si="4"/>
        <v>2.7893593282048323E-2</v>
      </c>
      <c r="T18" s="96">
        <f t="shared" si="5"/>
        <v>0.87018537315027511</v>
      </c>
      <c r="U18" s="95">
        <f t="shared" si="6"/>
        <v>950</v>
      </c>
      <c r="V18" s="95">
        <f t="shared" si="7"/>
        <v>16289</v>
      </c>
      <c r="W18" s="96">
        <f>R18/R17</f>
        <v>0.75456406940403065</v>
      </c>
    </row>
    <row r="19" spans="2:23" x14ac:dyDescent="0.25">
      <c r="B19" s="97" t="s">
        <v>61</v>
      </c>
      <c r="C19" s="52">
        <v>26684</v>
      </c>
      <c r="D19" s="52">
        <v>27660</v>
      </c>
      <c r="E19" s="52">
        <v>14847</v>
      </c>
      <c r="F19" s="52">
        <v>20181</v>
      </c>
      <c r="G19" s="52">
        <v>29820</v>
      </c>
      <c r="H19" s="52">
        <v>30493</v>
      </c>
      <c r="I19" s="98">
        <f t="shared" si="0"/>
        <v>2.2568745808182467E-2</v>
      </c>
      <c r="J19" s="98">
        <f t="shared" si="1"/>
        <v>0.1024222704266089</v>
      </c>
      <c r="K19" s="52">
        <f t="shared" si="2"/>
        <v>673</v>
      </c>
      <c r="L19" s="52">
        <f t="shared" si="3"/>
        <v>2833</v>
      </c>
      <c r="M19" s="98">
        <f>H19/H17</f>
        <v>0.66430656616269446</v>
      </c>
      <c r="N19" s="52">
        <v>15933</v>
      </c>
      <c r="O19" s="52">
        <v>26473</v>
      </c>
      <c r="P19" s="52">
        <v>29302</v>
      </c>
      <c r="Q19" s="52">
        <v>29733</v>
      </c>
      <c r="R19" s="52">
        <v>31003</v>
      </c>
      <c r="S19" s="98">
        <f t="shared" si="4"/>
        <v>4.2713483335014901E-2</v>
      </c>
      <c r="T19" s="98">
        <f t="shared" si="5"/>
        <v>0.9458356869390574</v>
      </c>
      <c r="U19" s="52">
        <f t="shared" si="6"/>
        <v>1270</v>
      </c>
      <c r="V19" s="52">
        <f t="shared" si="7"/>
        <v>15070</v>
      </c>
      <c r="W19" s="98">
        <f>R19/R17</f>
        <v>0.66824011208104317</v>
      </c>
    </row>
    <row r="20" spans="2:23" x14ac:dyDescent="0.25">
      <c r="B20" s="97" t="s">
        <v>62</v>
      </c>
      <c r="C20" s="52">
        <v>6713</v>
      </c>
      <c r="D20" s="52">
        <v>6390</v>
      </c>
      <c r="E20" s="52">
        <v>2720</v>
      </c>
      <c r="F20" s="52">
        <v>3159</v>
      </c>
      <c r="G20" s="52">
        <v>5006</v>
      </c>
      <c r="H20" s="52">
        <v>4453</v>
      </c>
      <c r="I20" s="98">
        <f t="shared" si="0"/>
        <v>-0.11046743907311229</v>
      </c>
      <c r="J20" s="98">
        <f t="shared" si="1"/>
        <v>-0.30312989045383409</v>
      </c>
      <c r="K20" s="52">
        <f t="shared" si="2"/>
        <v>-553</v>
      </c>
      <c r="L20" s="52">
        <f t="shared" si="3"/>
        <v>-1937</v>
      </c>
      <c r="M20" s="98">
        <f>H20/H17</f>
        <v>9.7011023484815481E-2</v>
      </c>
      <c r="N20" s="52">
        <v>2786</v>
      </c>
      <c r="O20" s="52">
        <v>3922</v>
      </c>
      <c r="P20" s="52">
        <v>5012</v>
      </c>
      <c r="Q20" s="52">
        <v>4325</v>
      </c>
      <c r="R20" s="52">
        <v>4005</v>
      </c>
      <c r="S20" s="98">
        <f t="shared" si="4"/>
        <v>-7.3988439306358345E-2</v>
      </c>
      <c r="T20" s="98">
        <f t="shared" si="5"/>
        <v>0.43754486719310837</v>
      </c>
      <c r="U20" s="52">
        <f t="shared" si="6"/>
        <v>-320</v>
      </c>
      <c r="V20" s="52">
        <f t="shared" si="7"/>
        <v>1219</v>
      </c>
      <c r="W20" s="98">
        <f>R20/R17</f>
        <v>8.6323957322987394E-2</v>
      </c>
    </row>
    <row r="21" spans="2:23" x14ac:dyDescent="0.25">
      <c r="B21" s="94" t="s">
        <v>63</v>
      </c>
      <c r="C21" s="95">
        <v>12921</v>
      </c>
      <c r="D21" s="95">
        <v>12598</v>
      </c>
      <c r="E21" s="95">
        <v>6176</v>
      </c>
      <c r="F21" s="95">
        <v>6357</v>
      </c>
      <c r="G21" s="95">
        <v>9406</v>
      </c>
      <c r="H21" s="95">
        <v>10956</v>
      </c>
      <c r="I21" s="96">
        <f t="shared" si="0"/>
        <v>0.16478843291516054</v>
      </c>
      <c r="J21" s="96">
        <f t="shared" si="1"/>
        <v>-0.13033814891252582</v>
      </c>
      <c r="K21" s="95">
        <f t="shared" si="2"/>
        <v>1550</v>
      </c>
      <c r="L21" s="95">
        <f t="shared" si="3"/>
        <v>-1642</v>
      </c>
      <c r="M21" s="96">
        <f>H21/H17</f>
        <v>0.23868241035249008</v>
      </c>
      <c r="N21" s="95">
        <v>5747</v>
      </c>
      <c r="O21" s="95">
        <v>7267</v>
      </c>
      <c r="P21" s="95">
        <v>9755</v>
      </c>
      <c r="Q21" s="95">
        <v>10833</v>
      </c>
      <c r="R21" s="95">
        <v>11387</v>
      </c>
      <c r="S21" s="96">
        <f t="shared" si="4"/>
        <v>5.1140035078002466E-2</v>
      </c>
      <c r="T21" s="96">
        <f t="shared" si="5"/>
        <v>0.98138159039498873</v>
      </c>
      <c r="U21" s="95">
        <f t="shared" si="6"/>
        <v>554</v>
      </c>
      <c r="V21" s="95">
        <f t="shared" si="7"/>
        <v>5640</v>
      </c>
      <c r="W21" s="96">
        <f>R21/R17</f>
        <v>0.24543593059596938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2B86E-F09F-4AA8-8147-9B1281F4487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44</v>
      </c>
      <c r="C17" s="99">
        <v>99</v>
      </c>
      <c r="D17" s="99">
        <v>100</v>
      </c>
      <c r="E17" s="99">
        <v>49</v>
      </c>
      <c r="F17" s="99">
        <v>57</v>
      </c>
      <c r="G17" s="99">
        <v>84</v>
      </c>
      <c r="H17" s="99">
        <v>90</v>
      </c>
      <c r="I17" s="100">
        <f t="shared" si="4"/>
        <v>7.1428571428571397E-2</v>
      </c>
      <c r="J17" s="100">
        <f t="shared" si="5"/>
        <v>-9.9999999999999978E-2</v>
      </c>
      <c r="K17" s="99">
        <f t="shared" si="6"/>
        <v>6</v>
      </c>
      <c r="L17" s="99">
        <f t="shared" si="7"/>
        <v>-10</v>
      </c>
      <c r="M17" s="93">
        <f>H17/H17</f>
        <v>1</v>
      </c>
      <c r="N17" s="99">
        <v>47</v>
      </c>
      <c r="O17" s="99">
        <v>68</v>
      </c>
      <c r="P17" s="99">
        <v>84</v>
      </c>
      <c r="Q17" s="99">
        <v>88</v>
      </c>
      <c r="R17" s="99">
        <v>94</v>
      </c>
      <c r="S17" s="100">
        <f t="shared" si="0"/>
        <v>6.8181818181818121E-2</v>
      </c>
      <c r="T17" s="100">
        <f t="shared" si="1"/>
        <v>1</v>
      </c>
      <c r="U17" s="99">
        <f t="shared" si="2"/>
        <v>6</v>
      </c>
      <c r="V17" s="99">
        <f t="shared" si="3"/>
        <v>47</v>
      </c>
      <c r="W17" s="93">
        <f>R17/R17</f>
        <v>1</v>
      </c>
    </row>
    <row r="18" spans="2:23" x14ac:dyDescent="0.25">
      <c r="B18" s="94" t="s">
        <v>60</v>
      </c>
      <c r="C18" s="95">
        <v>61</v>
      </c>
      <c r="D18" s="95">
        <v>62</v>
      </c>
      <c r="E18" s="95">
        <v>31</v>
      </c>
      <c r="F18" s="95">
        <v>40</v>
      </c>
      <c r="G18" s="95">
        <v>60</v>
      </c>
      <c r="H18" s="95">
        <v>62</v>
      </c>
      <c r="I18" s="96">
        <f t="shared" si="4"/>
        <v>3.3333333333333437E-2</v>
      </c>
      <c r="J18" s="96">
        <f t="shared" si="5"/>
        <v>0</v>
      </c>
      <c r="K18" s="95">
        <f t="shared" si="6"/>
        <v>2</v>
      </c>
      <c r="L18" s="95">
        <f t="shared" si="7"/>
        <v>0</v>
      </c>
      <c r="M18" s="96">
        <f>H18/H17</f>
        <v>0.68888888888888888</v>
      </c>
      <c r="N18" s="95">
        <v>31</v>
      </c>
      <c r="O18" s="95">
        <v>50</v>
      </c>
      <c r="P18" s="95">
        <v>60</v>
      </c>
      <c r="Q18" s="95">
        <v>60</v>
      </c>
      <c r="R18" s="95">
        <v>62</v>
      </c>
      <c r="S18" s="96">
        <f t="shared" si="0"/>
        <v>3.3333333333333437E-2</v>
      </c>
      <c r="T18" s="96">
        <f t="shared" si="1"/>
        <v>1</v>
      </c>
      <c r="U18" s="95">
        <f t="shared" si="2"/>
        <v>2</v>
      </c>
      <c r="V18" s="95">
        <f t="shared" si="3"/>
        <v>31</v>
      </c>
      <c r="W18" s="96">
        <f>R18/R17</f>
        <v>0.65957446808510634</v>
      </c>
    </row>
    <row r="19" spans="2:23" x14ac:dyDescent="0.25">
      <c r="B19" s="97" t="s">
        <v>61</v>
      </c>
      <c r="C19" s="52">
        <v>42</v>
      </c>
      <c r="D19" s="52">
        <v>44</v>
      </c>
      <c r="E19" s="52">
        <v>25</v>
      </c>
      <c r="F19" s="52">
        <v>33</v>
      </c>
      <c r="G19" s="52">
        <v>48</v>
      </c>
      <c r="H19" s="52">
        <v>50</v>
      </c>
      <c r="I19" s="98">
        <f t="shared" si="4"/>
        <v>4.1666666666666741E-2</v>
      </c>
      <c r="J19" s="98">
        <f t="shared" si="5"/>
        <v>0.13636363636363646</v>
      </c>
      <c r="K19" s="52">
        <f t="shared" si="6"/>
        <v>2</v>
      </c>
      <c r="L19" s="52">
        <f t="shared" si="7"/>
        <v>6</v>
      </c>
      <c r="M19" s="98">
        <f>H19/H17</f>
        <v>0.55555555555555558</v>
      </c>
      <c r="N19" s="52">
        <v>27</v>
      </c>
      <c r="O19" s="52">
        <v>42</v>
      </c>
      <c r="P19" s="52">
        <v>48</v>
      </c>
      <c r="Q19" s="52">
        <v>49</v>
      </c>
      <c r="R19" s="52">
        <v>51</v>
      </c>
      <c r="S19" s="98">
        <f t="shared" si="0"/>
        <v>4.081632653061229E-2</v>
      </c>
      <c r="T19" s="98">
        <f t="shared" si="1"/>
        <v>0.88888888888888884</v>
      </c>
      <c r="U19" s="52">
        <f t="shared" si="2"/>
        <v>2</v>
      </c>
      <c r="V19" s="52">
        <f t="shared" si="3"/>
        <v>24</v>
      </c>
      <c r="W19" s="98">
        <f>R19/R17</f>
        <v>0.54255319148936165</v>
      </c>
    </row>
    <row r="20" spans="2:23" x14ac:dyDescent="0.25">
      <c r="B20" s="97" t="s">
        <v>62</v>
      </c>
      <c r="C20" s="52">
        <v>19</v>
      </c>
      <c r="D20" s="52">
        <v>18</v>
      </c>
      <c r="E20" s="52">
        <v>6</v>
      </c>
      <c r="F20" s="52">
        <v>7</v>
      </c>
      <c r="G20" s="52">
        <v>12</v>
      </c>
      <c r="H20" s="52">
        <v>11</v>
      </c>
      <c r="I20" s="98">
        <f t="shared" si="4"/>
        <v>-8.333333333333337E-2</v>
      </c>
      <c r="J20" s="98">
        <f t="shared" si="5"/>
        <v>-0.38888888888888884</v>
      </c>
      <c r="K20" s="52">
        <f t="shared" si="6"/>
        <v>-1</v>
      </c>
      <c r="L20" s="52">
        <f t="shared" si="7"/>
        <v>-7</v>
      </c>
      <c r="M20" s="98">
        <f>H20/H17</f>
        <v>0.12222222222222222</v>
      </c>
      <c r="N20" s="52">
        <v>4</v>
      </c>
      <c r="O20" s="52">
        <v>8</v>
      </c>
      <c r="P20" s="52">
        <v>12</v>
      </c>
      <c r="Q20" s="52">
        <v>11</v>
      </c>
      <c r="R20" s="52">
        <v>11</v>
      </c>
      <c r="S20" s="98">
        <f t="shared" si="0"/>
        <v>0</v>
      </c>
      <c r="T20" s="98">
        <f t="shared" si="1"/>
        <v>1.75</v>
      </c>
      <c r="U20" s="52">
        <f t="shared" si="2"/>
        <v>0</v>
      </c>
      <c r="V20" s="52">
        <f t="shared" si="3"/>
        <v>7</v>
      </c>
      <c r="W20" s="98">
        <f>R20/R17</f>
        <v>0.11702127659574468</v>
      </c>
    </row>
    <row r="21" spans="2:23" x14ac:dyDescent="0.25">
      <c r="B21" s="94" t="s">
        <v>63</v>
      </c>
      <c r="C21" s="95">
        <v>38</v>
      </c>
      <c r="D21" s="95">
        <v>38</v>
      </c>
      <c r="E21" s="95">
        <v>18</v>
      </c>
      <c r="F21" s="95">
        <v>17</v>
      </c>
      <c r="G21" s="95">
        <v>24</v>
      </c>
      <c r="H21" s="95">
        <v>29</v>
      </c>
      <c r="I21" s="96">
        <f t="shared" si="4"/>
        <v>0.20833333333333326</v>
      </c>
      <c r="J21" s="96">
        <f t="shared" si="5"/>
        <v>-0.23684210526315785</v>
      </c>
      <c r="K21" s="95">
        <f t="shared" si="6"/>
        <v>5</v>
      </c>
      <c r="L21" s="95">
        <f t="shared" si="7"/>
        <v>-9</v>
      </c>
      <c r="M21" s="96">
        <f>H21/H17</f>
        <v>0.32222222222222224</v>
      </c>
      <c r="N21" s="95">
        <v>16</v>
      </c>
      <c r="O21" s="95">
        <v>18</v>
      </c>
      <c r="P21" s="95">
        <v>24</v>
      </c>
      <c r="Q21" s="95">
        <v>28</v>
      </c>
      <c r="R21" s="95">
        <v>32</v>
      </c>
      <c r="S21" s="96">
        <f t="shared" si="0"/>
        <v>0.14285714285714279</v>
      </c>
      <c r="T21" s="96">
        <f t="shared" si="1"/>
        <v>1</v>
      </c>
      <c r="U21" s="95">
        <f t="shared" si="2"/>
        <v>4</v>
      </c>
      <c r="V21" s="95">
        <f t="shared" si="3"/>
        <v>16</v>
      </c>
      <c r="W21" s="96">
        <f>R21/R17</f>
        <v>0.34042553191489361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52C63-C2F8-47DF-B91C-9F5DB53A10FF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C7E9B-8701-4EC1-B42D-D583A47518A2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131427</v>
      </c>
      <c r="D9" s="116">
        <v>5.5477477332776415E-2</v>
      </c>
      <c r="E9" s="115">
        <v>138100</v>
      </c>
      <c r="F9" s="116">
        <f t="shared" ref="F9:N21" si="0">IFERROR(E9/C9-1,"-")</f>
        <v>5.0773433160613779E-2</v>
      </c>
      <c r="G9" s="115">
        <v>15182</v>
      </c>
      <c r="H9" s="116">
        <f>IFERROR(G9/E9-1,"-")</f>
        <v>-0.89006517016654596</v>
      </c>
      <c r="I9" s="115">
        <v>99949</v>
      </c>
      <c r="J9" s="116">
        <f t="shared" si="0"/>
        <v>5.5833882228955343</v>
      </c>
      <c r="K9" s="115">
        <v>139602</v>
      </c>
      <c r="L9" s="116">
        <f t="shared" si="0"/>
        <v>0.39673233349007986</v>
      </c>
      <c r="M9" s="115">
        <v>150925</v>
      </c>
      <c r="N9" s="116">
        <f t="shared" si="0"/>
        <v>8.1109153163994696E-2</v>
      </c>
      <c r="O9" s="116">
        <f>M9/C9-1</f>
        <v>0.14835612164928058</v>
      </c>
    </row>
    <row r="10" spans="1:16" x14ac:dyDescent="0.25">
      <c r="A10" s="1" t="s">
        <v>72</v>
      </c>
      <c r="B10" s="114" t="s">
        <v>73</v>
      </c>
      <c r="C10" s="115">
        <v>129821</v>
      </c>
      <c r="D10" s="116">
        <v>1.1728856884566152E-2</v>
      </c>
      <c r="E10" s="115">
        <v>148350</v>
      </c>
      <c r="F10" s="116">
        <f t="shared" si="0"/>
        <v>0.14272729373521997</v>
      </c>
      <c r="G10" s="115">
        <v>19347</v>
      </c>
      <c r="H10" s="116">
        <f t="shared" si="0"/>
        <v>-0.86958543983822045</v>
      </c>
      <c r="I10" s="115">
        <v>130897</v>
      </c>
      <c r="J10" s="116">
        <f t="shared" si="0"/>
        <v>5.7657517961441052</v>
      </c>
      <c r="K10" s="115">
        <v>147030</v>
      </c>
      <c r="L10" s="116">
        <f t="shared" si="0"/>
        <v>0.12324957791240432</v>
      </c>
      <c r="M10" s="115">
        <v>154587</v>
      </c>
      <c r="N10" s="116">
        <f>IFERROR(M10/K10-1,"-")</f>
        <v>5.1397673944093114E-2</v>
      </c>
      <c r="O10" s="116">
        <f>IFERROR(M10/C10-1,"-")</f>
        <v>0.1907703684303772</v>
      </c>
    </row>
    <row r="11" spans="1:16" x14ac:dyDescent="0.25">
      <c r="A11" s="1" t="s">
        <v>74</v>
      </c>
      <c r="B11" s="114" t="s">
        <v>75</v>
      </c>
      <c r="C11" s="115">
        <v>155039</v>
      </c>
      <c r="D11" s="116">
        <v>2.6136739691574595E-2</v>
      </c>
      <c r="E11" s="115">
        <v>57720</v>
      </c>
      <c r="F11" s="116">
        <f t="shared" si="0"/>
        <v>-0.62770657705480559</v>
      </c>
      <c r="G11" s="115">
        <v>24976</v>
      </c>
      <c r="H11" s="116">
        <f t="shared" si="0"/>
        <v>-0.5672903672903673</v>
      </c>
      <c r="I11" s="115">
        <v>140303</v>
      </c>
      <c r="J11" s="116">
        <f t="shared" si="0"/>
        <v>4.6175128122998075</v>
      </c>
      <c r="K11" s="115">
        <v>154113</v>
      </c>
      <c r="L11" s="116">
        <f t="shared" si="0"/>
        <v>9.8429826874692594E-2</v>
      </c>
      <c r="M11" s="115">
        <v>175927</v>
      </c>
      <c r="N11" s="116">
        <f t="shared" si="0"/>
        <v>0.14154548934872468</v>
      </c>
      <c r="O11" s="116">
        <f t="shared" ref="O11:O15" si="1">IFERROR(M11/C11-1,"-")</f>
        <v>0.13472739117254373</v>
      </c>
    </row>
    <row r="12" spans="1:16" x14ac:dyDescent="0.25">
      <c r="A12" s="1" t="s">
        <v>76</v>
      </c>
      <c r="B12" s="114" t="s">
        <v>77</v>
      </c>
      <c r="C12" s="115">
        <v>154790</v>
      </c>
      <c r="D12" s="116">
        <v>9.9587272946842775E-2</v>
      </c>
      <c r="E12" s="115">
        <v>0</v>
      </c>
      <c r="F12" s="116">
        <f t="shared" si="0"/>
        <v>-1</v>
      </c>
      <c r="G12" s="115">
        <v>32795</v>
      </c>
      <c r="H12" s="116" t="str">
        <f t="shared" si="0"/>
        <v>-</v>
      </c>
      <c r="I12" s="115">
        <v>166226</v>
      </c>
      <c r="J12" s="116">
        <f t="shared" si="0"/>
        <v>4.0686385119682882</v>
      </c>
      <c r="K12" s="115">
        <v>167625</v>
      </c>
      <c r="L12" s="116">
        <f t="shared" si="0"/>
        <v>8.4162525717998982E-3</v>
      </c>
      <c r="M12" s="115">
        <v>158852</v>
      </c>
      <c r="N12" s="116">
        <f t="shared" si="0"/>
        <v>-5.2337061894108916E-2</v>
      </c>
      <c r="O12" s="116">
        <f t="shared" si="1"/>
        <v>2.6242005297499871E-2</v>
      </c>
    </row>
    <row r="13" spans="1:16" x14ac:dyDescent="0.25">
      <c r="A13" s="1" t="s">
        <v>78</v>
      </c>
      <c r="B13" s="114" t="s">
        <v>79</v>
      </c>
      <c r="C13" s="115">
        <v>147295</v>
      </c>
      <c r="D13" s="116">
        <v>0.12641858615521095</v>
      </c>
      <c r="E13" s="115">
        <v>0</v>
      </c>
      <c r="F13" s="116">
        <f t="shared" si="0"/>
        <v>-1</v>
      </c>
      <c r="G13" s="115">
        <v>42014</v>
      </c>
      <c r="H13" s="116" t="str">
        <f t="shared" si="0"/>
        <v>-</v>
      </c>
      <c r="I13" s="115">
        <v>145846</v>
      </c>
      <c r="J13" s="116">
        <f t="shared" si="0"/>
        <v>2.4713666872947111</v>
      </c>
      <c r="K13" s="115">
        <v>150325</v>
      </c>
      <c r="L13" s="116">
        <f t="shared" si="0"/>
        <v>3.0710475432990991E-2</v>
      </c>
      <c r="M13" s="115">
        <v>161561</v>
      </c>
      <c r="N13" s="116">
        <f t="shared" si="0"/>
        <v>7.4744719773823354E-2</v>
      </c>
      <c r="O13" s="116">
        <f t="shared" si="1"/>
        <v>9.6853253674598516E-2</v>
      </c>
    </row>
    <row r="14" spans="1:16" x14ac:dyDescent="0.25">
      <c r="A14" s="1" t="s">
        <v>80</v>
      </c>
      <c r="B14" s="114" t="s">
        <v>81</v>
      </c>
      <c r="C14" s="115">
        <v>151143</v>
      </c>
      <c r="D14" s="116">
        <v>4.9604166666666671E-2</v>
      </c>
      <c r="E14" s="115">
        <v>0</v>
      </c>
      <c r="F14" s="116">
        <f t="shared" si="0"/>
        <v>-1</v>
      </c>
      <c r="G14" s="115">
        <v>53539</v>
      </c>
      <c r="H14" s="116" t="str">
        <f t="shared" si="0"/>
        <v>-</v>
      </c>
      <c r="I14" s="115">
        <v>144989</v>
      </c>
      <c r="J14" s="116">
        <f t="shared" si="0"/>
        <v>1.7081006369188816</v>
      </c>
      <c r="K14" s="115">
        <v>157350</v>
      </c>
      <c r="L14" s="116">
        <f t="shared" si="0"/>
        <v>8.5254743463297311E-2</v>
      </c>
      <c r="M14" s="115">
        <v>157065</v>
      </c>
      <c r="N14" s="116">
        <f t="shared" si="0"/>
        <v>-1.8112488083888989E-3</v>
      </c>
      <c r="O14" s="116">
        <f t="shared" si="1"/>
        <v>3.9181437446656586E-2</v>
      </c>
    </row>
    <row r="15" spans="1:16" x14ac:dyDescent="0.25">
      <c r="A15" s="1" t="s">
        <v>82</v>
      </c>
      <c r="B15" s="114" t="s">
        <v>83</v>
      </c>
      <c r="C15" s="115">
        <v>155735</v>
      </c>
      <c r="D15" s="116">
        <v>2.7357046731931289E-2</v>
      </c>
      <c r="E15" s="115">
        <v>0</v>
      </c>
      <c r="F15" s="116">
        <f t="shared" si="0"/>
        <v>-1</v>
      </c>
      <c r="G15" s="115">
        <v>94144</v>
      </c>
      <c r="H15" s="116" t="str">
        <f t="shared" si="0"/>
        <v>-</v>
      </c>
      <c r="I15" s="115">
        <v>164843</v>
      </c>
      <c r="J15" s="116">
        <f t="shared" si="0"/>
        <v>0.75096660435078189</v>
      </c>
      <c r="K15" s="115">
        <v>163971</v>
      </c>
      <c r="L15" s="116">
        <f t="shared" si="0"/>
        <v>-5.2898818876142562E-3</v>
      </c>
      <c r="M15" s="115">
        <v>166795</v>
      </c>
      <c r="N15" s="116">
        <f t="shared" si="0"/>
        <v>1.7222557647388781E-2</v>
      </c>
      <c r="O15" s="116">
        <f t="shared" si="1"/>
        <v>7.1018075577102158E-2</v>
      </c>
    </row>
    <row r="16" spans="1:16" x14ac:dyDescent="0.25">
      <c r="A16" s="1" t="s">
        <v>84</v>
      </c>
      <c r="B16" s="114" t="s">
        <v>85</v>
      </c>
      <c r="C16" s="115">
        <v>164814</v>
      </c>
      <c r="D16" s="116">
        <v>3.0061748456288617E-2</v>
      </c>
      <c r="E16" s="115">
        <v>52795</v>
      </c>
      <c r="F16" s="116">
        <f t="shared" si="0"/>
        <v>-0.67966920285898036</v>
      </c>
      <c r="G16" s="115">
        <v>118184</v>
      </c>
      <c r="H16" s="116">
        <f t="shared" si="0"/>
        <v>1.2385453167913627</v>
      </c>
      <c r="I16" s="115">
        <v>164674</v>
      </c>
      <c r="J16" s="116">
        <f t="shared" si="0"/>
        <v>0.39336966086779945</v>
      </c>
      <c r="K16" s="115">
        <v>166974</v>
      </c>
      <c r="L16" s="116">
        <f t="shared" si="0"/>
        <v>1.3966989324362133E-2</v>
      </c>
      <c r="M16" s="115">
        <v>175399</v>
      </c>
      <c r="N16" s="116">
        <f>IFERROR(M16/K16-1,"-")</f>
        <v>5.0456957370608624E-2</v>
      </c>
      <c r="O16" s="116">
        <f>IFERROR(M16/C16-1,"-")</f>
        <v>6.4223913017098067E-2</v>
      </c>
    </row>
    <row r="17" spans="1:16" x14ac:dyDescent="0.25">
      <c r="A17" s="1" t="s">
        <v>86</v>
      </c>
      <c r="B17" s="114" t="s">
        <v>87</v>
      </c>
      <c r="C17" s="115">
        <v>136766</v>
      </c>
      <c r="D17" s="116">
        <v>-1.7556210042382059E-2</v>
      </c>
      <c r="E17" s="115">
        <v>37281</v>
      </c>
      <c r="F17" s="116">
        <f t="shared" si="0"/>
        <v>-0.72741032127868044</v>
      </c>
      <c r="G17" s="115">
        <v>105384</v>
      </c>
      <c r="H17" s="116">
        <f t="shared" si="0"/>
        <v>1.8267482095437355</v>
      </c>
      <c r="I17" s="115">
        <v>140395</v>
      </c>
      <c r="J17" s="116">
        <f t="shared" si="0"/>
        <v>0.33222310787216269</v>
      </c>
      <c r="K17" s="115">
        <v>153067</v>
      </c>
      <c r="L17" s="116">
        <f t="shared" si="0"/>
        <v>9.0259624630506741E-2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158662</v>
      </c>
      <c r="D18" s="116">
        <v>-3.0106304290683283E-2</v>
      </c>
      <c r="E18" s="115">
        <v>29818</v>
      </c>
      <c r="F18" s="116">
        <f t="shared" si="0"/>
        <v>-0.81206590109793142</v>
      </c>
      <c r="G18" s="115">
        <v>139108</v>
      </c>
      <c r="H18" s="116">
        <f t="shared" si="0"/>
        <v>3.6652357636327046</v>
      </c>
      <c r="I18" s="115">
        <v>159273</v>
      </c>
      <c r="J18" s="116">
        <f t="shared" si="0"/>
        <v>0.14495931218909042</v>
      </c>
      <c r="K18" s="115">
        <v>172251</v>
      </c>
      <c r="L18" s="116">
        <f t="shared" si="0"/>
        <v>8.1482737187093868E-2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136028</v>
      </c>
      <c r="D19" s="116">
        <v>-1.6073748412809286E-3</v>
      </c>
      <c r="E19" s="115">
        <v>22307</v>
      </c>
      <c r="F19" s="116">
        <f t="shared" si="0"/>
        <v>-0.83601170347281439</v>
      </c>
      <c r="G19" s="115">
        <v>122250</v>
      </c>
      <c r="H19" s="116">
        <f t="shared" si="0"/>
        <v>4.4803424933877256</v>
      </c>
      <c r="I19" s="115">
        <v>145679</v>
      </c>
      <c r="J19" s="116">
        <f t="shared" si="0"/>
        <v>0.19164826175869121</v>
      </c>
      <c r="K19" s="115">
        <v>154254</v>
      </c>
      <c r="L19" s="116">
        <f t="shared" si="0"/>
        <v>5.8862293123923104E-2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141195</v>
      </c>
      <c r="D20" s="116">
        <v>-2.6503216376284944E-2</v>
      </c>
      <c r="E20" s="115">
        <v>27724</v>
      </c>
      <c r="F20" s="116">
        <f t="shared" si="0"/>
        <v>-0.80364743794043703</v>
      </c>
      <c r="G20" s="115">
        <v>114122</v>
      </c>
      <c r="H20" s="116">
        <f t="shared" si="0"/>
        <v>3.1163612754292309</v>
      </c>
      <c r="I20" s="115">
        <v>153975</v>
      </c>
      <c r="J20" s="116">
        <f t="shared" si="0"/>
        <v>0.34921399905364425</v>
      </c>
      <c r="K20" s="115">
        <v>161770</v>
      </c>
      <c r="L20" s="116">
        <f t="shared" si="0"/>
        <v>5.0625101477512535E-2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1762715</v>
      </c>
      <c r="D21" s="119">
        <v>2.7741256519166146E-2</v>
      </c>
      <c r="E21" s="118">
        <v>550867</v>
      </c>
      <c r="F21" s="119">
        <f t="shared" si="0"/>
        <v>-0.68748946936969391</v>
      </c>
      <c r="G21" s="118">
        <v>881045</v>
      </c>
      <c r="H21" s="119">
        <f t="shared" si="0"/>
        <v>0.5993787974229714</v>
      </c>
      <c r="I21" s="118">
        <v>1757049</v>
      </c>
      <c r="J21" s="119">
        <f t="shared" si="0"/>
        <v>0.99427838532651558</v>
      </c>
      <c r="K21" s="118">
        <v>1888332</v>
      </c>
      <c r="L21" s="119">
        <f t="shared" si="0"/>
        <v>7.4717893467968199E-2</v>
      </c>
      <c r="M21" s="118">
        <v>1301111</v>
      </c>
      <c r="N21" s="119">
        <v>4.3401310355335676E-2</v>
      </c>
      <c r="O21" s="119">
        <v>9.3311788273571894E-2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7712</v>
      </c>
      <c r="D31" s="116">
        <v>0.22490470139771279</v>
      </c>
      <c r="E31" s="115">
        <v>8778</v>
      </c>
      <c r="F31" s="116">
        <f t="shared" ref="F31:L43" si="2">IFERROR(E31/C31-1,"-")</f>
        <v>0.13822614107883813</v>
      </c>
      <c r="G31" s="115">
        <v>5945</v>
      </c>
      <c r="H31" s="116">
        <f t="shared" si="2"/>
        <v>-0.32273866484392799</v>
      </c>
      <c r="I31" s="115">
        <v>8963</v>
      </c>
      <c r="J31" s="116">
        <f t="shared" si="2"/>
        <v>0.50765349032800677</v>
      </c>
      <c r="K31" s="115">
        <v>8728</v>
      </c>
      <c r="L31" s="116">
        <f t="shared" si="2"/>
        <v>-2.6218899921901184E-2</v>
      </c>
      <c r="M31" s="115">
        <v>7100</v>
      </c>
      <c r="N31" s="116">
        <f t="shared" ref="N31:N37" si="3">IFERROR(M31/K31-1,"-")</f>
        <v>-0.18652612282309811</v>
      </c>
      <c r="O31" s="116">
        <f>M31/C31-1</f>
        <v>-7.9356846473029097E-2</v>
      </c>
    </row>
    <row r="32" spans="1:16" x14ac:dyDescent="0.25">
      <c r="B32" s="114" t="s">
        <v>73</v>
      </c>
      <c r="C32" s="115">
        <v>6892</v>
      </c>
      <c r="D32" s="116">
        <v>0.46950959488272925</v>
      </c>
      <c r="E32" s="115">
        <v>8379</v>
      </c>
      <c r="F32" s="116">
        <f t="shared" si="2"/>
        <v>0.21575739988392328</v>
      </c>
      <c r="G32" s="115">
        <v>8339</v>
      </c>
      <c r="H32" s="116">
        <f t="shared" si="2"/>
        <v>-4.7738393603055096E-3</v>
      </c>
      <c r="I32" s="115">
        <v>9611</v>
      </c>
      <c r="J32" s="116">
        <f t="shared" si="2"/>
        <v>0.1525362753327737</v>
      </c>
      <c r="K32" s="115">
        <v>6455</v>
      </c>
      <c r="L32" s="116">
        <f t="shared" si="2"/>
        <v>-0.32837373842472173</v>
      </c>
      <c r="M32" s="115">
        <v>7633</v>
      </c>
      <c r="N32" s="116">
        <f>IFERROR(M32/K32-1,"-")</f>
        <v>0.1824941905499613</v>
      </c>
      <c r="O32" s="116">
        <f>IFERROR(M32/C32-1,"-")</f>
        <v>0.1075159605339524</v>
      </c>
    </row>
    <row r="33" spans="2:16" x14ac:dyDescent="0.25">
      <c r="B33" s="114" t="s">
        <v>75</v>
      </c>
      <c r="C33" s="115">
        <v>10253</v>
      </c>
      <c r="D33" s="116">
        <v>-0.168248560071388</v>
      </c>
      <c r="E33" s="115">
        <v>3120</v>
      </c>
      <c r="F33" s="116">
        <f t="shared" si="2"/>
        <v>-0.69569881985760262</v>
      </c>
      <c r="G33" s="115">
        <v>13348</v>
      </c>
      <c r="H33" s="116">
        <f t="shared" si="2"/>
        <v>3.2782051282051281</v>
      </c>
      <c r="I33" s="115">
        <v>8161</v>
      </c>
      <c r="J33" s="116">
        <f t="shared" si="2"/>
        <v>-0.38859754270302671</v>
      </c>
      <c r="K33" s="115">
        <v>8632</v>
      </c>
      <c r="L33" s="116">
        <f t="shared" si="2"/>
        <v>5.7713515500551482E-2</v>
      </c>
      <c r="M33" s="115">
        <v>10880</v>
      </c>
      <c r="N33" s="116">
        <f t="shared" si="3"/>
        <v>0.26042632066728455</v>
      </c>
      <c r="O33" s="116">
        <f t="shared" ref="O33:O37" si="4">IFERROR(M33/C33-1,"-")</f>
        <v>6.1152833317077882E-2</v>
      </c>
    </row>
    <row r="34" spans="2:16" x14ac:dyDescent="0.25">
      <c r="B34" s="114" t="s">
        <v>77</v>
      </c>
      <c r="C34" s="115">
        <v>18049</v>
      </c>
      <c r="D34" s="116">
        <v>0.66135861561119302</v>
      </c>
      <c r="E34" s="115">
        <v>0</v>
      </c>
      <c r="F34" s="116">
        <f t="shared" si="2"/>
        <v>-1</v>
      </c>
      <c r="G34" s="115">
        <v>17832</v>
      </c>
      <c r="H34" s="116" t="str">
        <f t="shared" si="2"/>
        <v>-</v>
      </c>
      <c r="I34" s="115">
        <v>17904</v>
      </c>
      <c r="J34" s="116">
        <f t="shared" si="2"/>
        <v>4.0376850605652326E-3</v>
      </c>
      <c r="K34" s="115">
        <v>18211</v>
      </c>
      <c r="L34" s="116">
        <f t="shared" si="2"/>
        <v>1.7147006255585406E-2</v>
      </c>
      <c r="M34" s="115">
        <v>9038</v>
      </c>
      <c r="N34" s="116">
        <f t="shared" si="3"/>
        <v>-0.50370655098566797</v>
      </c>
      <c r="O34" s="116">
        <f t="shared" si="4"/>
        <v>-0.49925203612388502</v>
      </c>
    </row>
    <row r="35" spans="2:16" x14ac:dyDescent="0.25">
      <c r="B35" s="114" t="s">
        <v>79</v>
      </c>
      <c r="C35" s="115">
        <v>20501</v>
      </c>
      <c r="D35" s="116">
        <v>0.46372983007282587</v>
      </c>
      <c r="E35" s="115">
        <v>0</v>
      </c>
      <c r="F35" s="116">
        <f t="shared" si="2"/>
        <v>-1</v>
      </c>
      <c r="G35" s="115">
        <v>22395</v>
      </c>
      <c r="H35" s="116" t="str">
        <f t="shared" si="2"/>
        <v>-</v>
      </c>
      <c r="I35" s="115">
        <v>21254</v>
      </c>
      <c r="J35" s="116">
        <f t="shared" si="2"/>
        <v>-5.0948872516186627E-2</v>
      </c>
      <c r="K35" s="115">
        <v>15078</v>
      </c>
      <c r="L35" s="116">
        <f t="shared" si="2"/>
        <v>-0.29058059659358237</v>
      </c>
      <c r="M35" s="115">
        <v>15159</v>
      </c>
      <c r="N35" s="116">
        <f t="shared" si="3"/>
        <v>5.3720652606445984E-3</v>
      </c>
      <c r="O35" s="116">
        <f t="shared" si="4"/>
        <v>-0.26057265499243942</v>
      </c>
    </row>
    <row r="36" spans="2:16" x14ac:dyDescent="0.25">
      <c r="B36" s="114" t="s">
        <v>81</v>
      </c>
      <c r="C36" s="115">
        <v>26877</v>
      </c>
      <c r="D36" s="116">
        <v>0.1239493162714842</v>
      </c>
      <c r="E36" s="115">
        <v>0</v>
      </c>
      <c r="F36" s="116">
        <f t="shared" si="2"/>
        <v>-1</v>
      </c>
      <c r="G36" s="115">
        <v>27958</v>
      </c>
      <c r="H36" s="116" t="str">
        <f t="shared" si="2"/>
        <v>-</v>
      </c>
      <c r="I36" s="115">
        <v>22658</v>
      </c>
      <c r="J36" s="116">
        <f t="shared" si="2"/>
        <v>-0.18957006938979903</v>
      </c>
      <c r="K36" s="115">
        <v>23558</v>
      </c>
      <c r="L36" s="116">
        <f t="shared" si="2"/>
        <v>3.9721069820813915E-2</v>
      </c>
      <c r="M36" s="115">
        <v>19400</v>
      </c>
      <c r="N36" s="116">
        <f t="shared" si="3"/>
        <v>-0.17650055182952717</v>
      </c>
      <c r="O36" s="116">
        <f t="shared" si="4"/>
        <v>-0.27819325073482903</v>
      </c>
    </row>
    <row r="37" spans="2:16" x14ac:dyDescent="0.25">
      <c r="B37" s="114" t="s">
        <v>83</v>
      </c>
      <c r="C37" s="115">
        <v>28822</v>
      </c>
      <c r="D37" s="116">
        <v>0.13875938364282892</v>
      </c>
      <c r="E37" s="115">
        <v>0</v>
      </c>
      <c r="F37" s="116">
        <f t="shared" si="2"/>
        <v>-1</v>
      </c>
      <c r="G37" s="115">
        <v>41599</v>
      </c>
      <c r="H37" s="116" t="str">
        <f t="shared" si="2"/>
        <v>-</v>
      </c>
      <c r="I37" s="115">
        <v>30318</v>
      </c>
      <c r="J37" s="116">
        <f t="shared" si="2"/>
        <v>-0.27118440347123729</v>
      </c>
      <c r="K37" s="115">
        <v>23211</v>
      </c>
      <c r="L37" s="116">
        <f t="shared" si="2"/>
        <v>-0.23441519889174744</v>
      </c>
      <c r="M37" s="115">
        <v>19632</v>
      </c>
      <c r="N37" s="116">
        <f t="shared" si="3"/>
        <v>-0.15419413209254229</v>
      </c>
      <c r="O37" s="116">
        <f t="shared" si="4"/>
        <v>-0.31885365345916317</v>
      </c>
    </row>
    <row r="38" spans="2:16" x14ac:dyDescent="0.25">
      <c r="B38" s="114" t="s">
        <v>85</v>
      </c>
      <c r="C38" s="115">
        <v>41205</v>
      </c>
      <c r="D38" s="116">
        <v>0.26527666891850399</v>
      </c>
      <c r="E38" s="115">
        <v>31564</v>
      </c>
      <c r="F38" s="116">
        <f t="shared" si="2"/>
        <v>-0.2339764591675767</v>
      </c>
      <c r="G38" s="115">
        <v>43961</v>
      </c>
      <c r="H38" s="116">
        <f t="shared" si="2"/>
        <v>0.39275757191737415</v>
      </c>
      <c r="I38" s="115">
        <v>33443</v>
      </c>
      <c r="J38" s="116">
        <f t="shared" si="2"/>
        <v>-0.23925752371420117</v>
      </c>
      <c r="K38" s="115">
        <v>27029</v>
      </c>
      <c r="L38" s="116">
        <f t="shared" si="2"/>
        <v>-0.19178901414346794</v>
      </c>
      <c r="M38" s="115">
        <v>27274</v>
      </c>
      <c r="N38" s="116">
        <f>IFERROR(M38/K38-1,"-")</f>
        <v>9.0643383033037761E-3</v>
      </c>
      <c r="O38" s="116">
        <f>IFERROR(M38/C38-1,"-")</f>
        <v>-0.33809003761679413</v>
      </c>
    </row>
    <row r="39" spans="2:16" x14ac:dyDescent="0.25">
      <c r="B39" s="114" t="s">
        <v>87</v>
      </c>
      <c r="C39" s="115">
        <v>22805</v>
      </c>
      <c r="D39" s="116">
        <v>2.7252252252252251E-2</v>
      </c>
      <c r="E39" s="115">
        <v>24772</v>
      </c>
      <c r="F39" s="116">
        <f t="shared" si="2"/>
        <v>8.6253014689761098E-2</v>
      </c>
      <c r="G39" s="115">
        <v>26618</v>
      </c>
      <c r="H39" s="116">
        <f t="shared" si="2"/>
        <v>7.4519618924592246E-2</v>
      </c>
      <c r="I39" s="115">
        <v>19659</v>
      </c>
      <c r="J39" s="116">
        <f t="shared" si="2"/>
        <v>-0.2614396273198587</v>
      </c>
      <c r="K39" s="115">
        <v>17879</v>
      </c>
      <c r="L39" s="116">
        <f t="shared" si="2"/>
        <v>-9.054377130067659E-2</v>
      </c>
      <c r="M39" s="115"/>
      <c r="N39" s="116"/>
      <c r="O39" s="116"/>
    </row>
    <row r="40" spans="2:16" x14ac:dyDescent="0.25">
      <c r="B40" s="114" t="s">
        <v>89</v>
      </c>
      <c r="C40" s="115">
        <v>17145</v>
      </c>
      <c r="D40" s="116">
        <v>9.0857033785073593E-2</v>
      </c>
      <c r="E40" s="115">
        <v>14396</v>
      </c>
      <c r="F40" s="116">
        <f t="shared" si="2"/>
        <v>-0.16033829104695252</v>
      </c>
      <c r="G40" s="115">
        <v>17065</v>
      </c>
      <c r="H40" s="116">
        <f t="shared" si="2"/>
        <v>0.18539872186718531</v>
      </c>
      <c r="I40" s="115">
        <v>12335</v>
      </c>
      <c r="J40" s="116">
        <f t="shared" si="2"/>
        <v>-0.27717550542045122</v>
      </c>
      <c r="K40" s="115">
        <v>12720</v>
      </c>
      <c r="L40" s="116">
        <f t="shared" si="2"/>
        <v>3.121199837859745E-2</v>
      </c>
      <c r="M40" s="115"/>
      <c r="N40" s="116"/>
      <c r="O40" s="116"/>
    </row>
    <row r="41" spans="2:16" x14ac:dyDescent="0.25">
      <c r="B41" s="114" t="s">
        <v>91</v>
      </c>
      <c r="C41" s="115">
        <v>10324</v>
      </c>
      <c r="D41" s="116">
        <v>9.3296621836280735E-2</v>
      </c>
      <c r="E41" s="115">
        <v>4393</v>
      </c>
      <c r="F41" s="116">
        <f t="shared" si="2"/>
        <v>-0.57448663308795034</v>
      </c>
      <c r="G41" s="115">
        <v>8488</v>
      </c>
      <c r="H41" s="116">
        <f t="shared" si="2"/>
        <v>0.93216480764853182</v>
      </c>
      <c r="I41" s="115">
        <v>10001</v>
      </c>
      <c r="J41" s="116">
        <f t="shared" si="2"/>
        <v>0.17825164938737048</v>
      </c>
      <c r="K41" s="115">
        <v>8177</v>
      </c>
      <c r="L41" s="116">
        <f t="shared" si="2"/>
        <v>-0.1823817618238176</v>
      </c>
      <c r="M41" s="115"/>
      <c r="N41" s="116"/>
      <c r="O41" s="116"/>
    </row>
    <row r="42" spans="2:16" x14ac:dyDescent="0.25">
      <c r="B42" s="114" t="s">
        <v>93</v>
      </c>
      <c r="C42" s="115">
        <v>12402</v>
      </c>
      <c r="D42" s="116">
        <v>-6.64797757308766E-3</v>
      </c>
      <c r="E42" s="115">
        <v>6173</v>
      </c>
      <c r="F42" s="116">
        <f t="shared" si="2"/>
        <v>-0.50225770037090789</v>
      </c>
      <c r="G42" s="115">
        <v>14036</v>
      </c>
      <c r="H42" s="116">
        <f t="shared" si="2"/>
        <v>1.2737728819050704</v>
      </c>
      <c r="I42" s="115">
        <v>12901</v>
      </c>
      <c r="J42" s="116">
        <f t="shared" si="2"/>
        <v>-8.0863493872898262E-2</v>
      </c>
      <c r="K42" s="115">
        <v>11834</v>
      </c>
      <c r="L42" s="116">
        <f t="shared" si="2"/>
        <v>-8.2706766917293284E-2</v>
      </c>
      <c r="M42" s="115"/>
      <c r="N42" s="116"/>
      <c r="O42" s="116"/>
    </row>
    <row r="43" spans="2:16" ht="15.75" x14ac:dyDescent="0.25">
      <c r="B43" s="117" t="s">
        <v>30</v>
      </c>
      <c r="C43" s="118">
        <v>222987</v>
      </c>
      <c r="D43" s="119">
        <v>0.17474725656816825</v>
      </c>
      <c r="E43" s="118">
        <v>117997</v>
      </c>
      <c r="F43" s="119">
        <f t="shared" si="2"/>
        <v>-0.47083462264616327</v>
      </c>
      <c r="G43" s="118">
        <v>247584</v>
      </c>
      <c r="H43" s="119">
        <f t="shared" si="2"/>
        <v>1.0982228361738011</v>
      </c>
      <c r="I43" s="118">
        <v>207208</v>
      </c>
      <c r="J43" s="119">
        <f t="shared" si="2"/>
        <v>-0.16308000516996257</v>
      </c>
      <c r="K43" s="118">
        <v>181512</v>
      </c>
      <c r="L43" s="119">
        <f t="shared" si="2"/>
        <v>-0.12401065595922933</v>
      </c>
      <c r="M43" s="118">
        <v>116116</v>
      </c>
      <c r="N43" s="119">
        <v>-0.11295472949229191</v>
      </c>
      <c r="O43" s="119">
        <v>-0.27568289137988033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4575</v>
      </c>
      <c r="D53" s="116">
        <v>0.22162883845126835</v>
      </c>
      <c r="E53" s="115">
        <v>4741</v>
      </c>
      <c r="F53" s="116">
        <f>IFERROR(E53/C53-1,"-")</f>
        <v>3.6284153005464503E-2</v>
      </c>
      <c r="G53" s="115">
        <v>1662</v>
      </c>
      <c r="H53" s="116">
        <f>IFERROR(G53/E53-1,"-")</f>
        <v>-0.64944104619278631</v>
      </c>
      <c r="I53" s="115">
        <v>4732</v>
      </c>
      <c r="J53" s="116">
        <f>IFERROR(I53/G53-1,"-")</f>
        <v>1.8471720818291217</v>
      </c>
      <c r="K53" s="115">
        <v>4914</v>
      </c>
      <c r="L53" s="116">
        <f>IFERROR(K53/I53-1,"-")</f>
        <v>3.8461538461538547E-2</v>
      </c>
      <c r="M53" s="115">
        <v>4997</v>
      </c>
      <c r="N53" s="116">
        <f t="shared" ref="N53:N59" si="5">IFERROR(M53/K53-1,"-")</f>
        <v>1.6890516890516905E-2</v>
      </c>
      <c r="O53" s="116">
        <f>IFERROR(M53/C53-1,"-")</f>
        <v>9.2240437158469968E-2</v>
      </c>
    </row>
    <row r="54" spans="1:16" x14ac:dyDescent="0.25">
      <c r="A54" s="1">
        <v>2</v>
      </c>
      <c r="B54" s="114" t="s">
        <v>73</v>
      </c>
      <c r="C54" s="115">
        <v>3757</v>
      </c>
      <c r="D54" s="116">
        <v>0.35241180705543562</v>
      </c>
      <c r="E54" s="115">
        <v>4432</v>
      </c>
      <c r="F54" s="116">
        <f t="shared" ref="F54:L65" si="6">IFERROR(E54/C54-1,"-")</f>
        <v>0.17966462603140809</v>
      </c>
      <c r="G54" s="115">
        <v>2174</v>
      </c>
      <c r="H54" s="116">
        <f t="shared" si="6"/>
        <v>-0.5094765342960289</v>
      </c>
      <c r="I54" s="115">
        <v>5268</v>
      </c>
      <c r="J54" s="116">
        <f t="shared" si="6"/>
        <v>1.4231830726770931</v>
      </c>
      <c r="K54" s="115">
        <v>4052</v>
      </c>
      <c r="L54" s="116">
        <f t="shared" si="6"/>
        <v>-0.23082763857251332</v>
      </c>
      <c r="M54" s="115">
        <v>4752</v>
      </c>
      <c r="N54" s="116">
        <f t="shared" si="5"/>
        <v>0.17275419545903259</v>
      </c>
      <c r="O54" s="116">
        <f>IFERROR(M54/C54-1,"-")</f>
        <v>0.26483896726111267</v>
      </c>
    </row>
    <row r="55" spans="1:16" x14ac:dyDescent="0.25">
      <c r="A55" s="1">
        <v>3</v>
      </c>
      <c r="B55" s="114" t="s">
        <v>75</v>
      </c>
      <c r="C55" s="115">
        <v>5536</v>
      </c>
      <c r="D55" s="116">
        <v>-0.14117282035370771</v>
      </c>
      <c r="E55" s="115">
        <v>1726</v>
      </c>
      <c r="F55" s="116">
        <f t="shared" si="6"/>
        <v>-0.68822254335260113</v>
      </c>
      <c r="G55" s="115">
        <v>3942</v>
      </c>
      <c r="H55" s="116">
        <f t="shared" si="6"/>
        <v>1.2838933951332563</v>
      </c>
      <c r="I55" s="115">
        <v>4697</v>
      </c>
      <c r="J55" s="116">
        <f t="shared" si="6"/>
        <v>0.19152714358193812</v>
      </c>
      <c r="K55" s="115">
        <v>5191</v>
      </c>
      <c r="L55" s="116">
        <f t="shared" si="6"/>
        <v>0.1051735150095805</v>
      </c>
      <c r="M55" s="115">
        <v>6935</v>
      </c>
      <c r="N55" s="116">
        <f t="shared" si="5"/>
        <v>0.3359660951647081</v>
      </c>
      <c r="O55" s="116">
        <f t="shared" ref="O55:O59" si="7">IFERROR(M55/C55-1,"-")</f>
        <v>0.25270953757225434</v>
      </c>
    </row>
    <row r="56" spans="1:16" x14ac:dyDescent="0.25">
      <c r="A56" s="1">
        <v>4</v>
      </c>
      <c r="B56" s="114" t="s">
        <v>77</v>
      </c>
      <c r="C56" s="115">
        <v>10567</v>
      </c>
      <c r="D56" s="116">
        <v>0.91952770208901002</v>
      </c>
      <c r="E56" s="115">
        <v>0</v>
      </c>
      <c r="F56" s="116">
        <f t="shared" si="6"/>
        <v>-1</v>
      </c>
      <c r="G56" s="115">
        <v>6329</v>
      </c>
      <c r="H56" s="116" t="str">
        <f t="shared" si="6"/>
        <v>-</v>
      </c>
      <c r="I56" s="115">
        <v>9381</v>
      </c>
      <c r="J56" s="116">
        <f t="shared" si="6"/>
        <v>0.48222468004424091</v>
      </c>
      <c r="K56" s="115">
        <v>10202</v>
      </c>
      <c r="L56" s="116">
        <f t="shared" si="6"/>
        <v>8.7517322247095297E-2</v>
      </c>
      <c r="M56" s="115">
        <v>5363</v>
      </c>
      <c r="N56" s="116">
        <f t="shared" si="5"/>
        <v>-0.47431876102724957</v>
      </c>
      <c r="O56" s="116">
        <f t="shared" si="7"/>
        <v>-0.49247657802592981</v>
      </c>
    </row>
    <row r="57" spans="1:16" x14ac:dyDescent="0.25">
      <c r="A57" s="1">
        <v>5</v>
      </c>
      <c r="B57" s="114" t="s">
        <v>79</v>
      </c>
      <c r="C57" s="115">
        <v>9680</v>
      </c>
      <c r="D57" s="116">
        <v>0.48307032327256016</v>
      </c>
      <c r="E57" s="115">
        <v>0</v>
      </c>
      <c r="F57" s="116">
        <f t="shared" si="6"/>
        <v>-1</v>
      </c>
      <c r="G57" s="115">
        <v>9142</v>
      </c>
      <c r="H57" s="116" t="str">
        <f t="shared" si="6"/>
        <v>-</v>
      </c>
      <c r="I57" s="115">
        <v>11407</v>
      </c>
      <c r="J57" s="116">
        <f t="shared" si="6"/>
        <v>0.24775760227521326</v>
      </c>
      <c r="K57" s="115">
        <v>8318</v>
      </c>
      <c r="L57" s="116">
        <f t="shared" si="6"/>
        <v>-0.27079863241869029</v>
      </c>
      <c r="M57" s="115">
        <v>9196</v>
      </c>
      <c r="N57" s="116">
        <f t="shared" si="5"/>
        <v>0.10555421976436641</v>
      </c>
      <c r="O57" s="116">
        <f t="shared" si="7"/>
        <v>-5.0000000000000044E-2</v>
      </c>
    </row>
    <row r="58" spans="1:16" x14ac:dyDescent="0.25">
      <c r="A58" s="1">
        <v>6</v>
      </c>
      <c r="B58" s="114" t="s">
        <v>81</v>
      </c>
      <c r="C58" s="115">
        <v>12636</v>
      </c>
      <c r="D58" s="116">
        <v>8.7248322147650992E-2</v>
      </c>
      <c r="E58" s="115">
        <v>0</v>
      </c>
      <c r="F58" s="116">
        <f t="shared" si="6"/>
        <v>-1</v>
      </c>
      <c r="G58" s="115">
        <v>12112</v>
      </c>
      <c r="H58" s="116" t="str">
        <f t="shared" si="6"/>
        <v>-</v>
      </c>
      <c r="I58" s="115">
        <v>13024</v>
      </c>
      <c r="J58" s="116">
        <f t="shared" si="6"/>
        <v>7.5297225891677755E-2</v>
      </c>
      <c r="K58" s="115">
        <v>13526</v>
      </c>
      <c r="L58" s="116">
        <f t="shared" si="6"/>
        <v>3.8544226044226138E-2</v>
      </c>
      <c r="M58" s="115">
        <v>11716</v>
      </c>
      <c r="N58" s="116">
        <f t="shared" si="5"/>
        <v>-0.1338163536891912</v>
      </c>
      <c r="O58" s="116">
        <f t="shared" si="7"/>
        <v>-7.2807850585628331E-2</v>
      </c>
    </row>
    <row r="59" spans="1:16" x14ac:dyDescent="0.25">
      <c r="A59" s="1">
        <v>7</v>
      </c>
      <c r="B59" s="114" t="s">
        <v>83</v>
      </c>
      <c r="C59" s="115">
        <v>12964</v>
      </c>
      <c r="D59" s="116">
        <v>-8.6720676294469889E-2</v>
      </c>
      <c r="E59" s="115">
        <v>0</v>
      </c>
      <c r="F59" s="116">
        <f t="shared" si="6"/>
        <v>-1</v>
      </c>
      <c r="G59" s="115">
        <v>22139</v>
      </c>
      <c r="H59" s="116" t="str">
        <f t="shared" si="6"/>
        <v>-</v>
      </c>
      <c r="I59" s="115">
        <v>17927</v>
      </c>
      <c r="J59" s="116">
        <f t="shared" si="6"/>
        <v>-0.1902524955960071</v>
      </c>
      <c r="K59" s="115">
        <v>13440</v>
      </c>
      <c r="L59" s="116">
        <f t="shared" si="6"/>
        <v>-0.25029285435376802</v>
      </c>
      <c r="M59" s="115">
        <v>11578</v>
      </c>
      <c r="N59" s="116">
        <f t="shared" si="5"/>
        <v>-0.13854166666666667</v>
      </c>
      <c r="O59" s="116">
        <f t="shared" si="7"/>
        <v>-0.10691144708423328</v>
      </c>
    </row>
    <row r="60" spans="1:16" x14ac:dyDescent="0.25">
      <c r="A60" s="1">
        <v>8</v>
      </c>
      <c r="B60" s="114" t="s">
        <v>85</v>
      </c>
      <c r="C60" s="115">
        <v>18294</v>
      </c>
      <c r="D60" s="116">
        <v>4.8967889908256845E-2</v>
      </c>
      <c r="E60" s="115">
        <v>13387</v>
      </c>
      <c r="F60" s="116">
        <f t="shared" si="6"/>
        <v>-0.26823002077183777</v>
      </c>
      <c r="G60" s="115">
        <v>25485</v>
      </c>
      <c r="H60" s="116">
        <f t="shared" si="6"/>
        <v>0.90371255695824315</v>
      </c>
      <c r="I60" s="115">
        <v>19833</v>
      </c>
      <c r="J60" s="116">
        <f t="shared" si="6"/>
        <v>-0.22177751618599173</v>
      </c>
      <c r="K60" s="115">
        <v>15080</v>
      </c>
      <c r="L60" s="116">
        <f t="shared" si="6"/>
        <v>-0.23965108657288359</v>
      </c>
      <c r="M60" s="115">
        <v>16629</v>
      </c>
      <c r="N60" s="116">
        <f>IFERROR(M60/K60-1,"-")</f>
        <v>0.10271883289124673</v>
      </c>
      <c r="O60" s="116">
        <f>IFERROR(M60/C60-1,"-")</f>
        <v>-9.1013447031813688E-2</v>
      </c>
    </row>
    <row r="61" spans="1:16" x14ac:dyDescent="0.25">
      <c r="A61" s="1">
        <v>9</v>
      </c>
      <c r="B61" s="114" t="s">
        <v>87</v>
      </c>
      <c r="C61" s="115">
        <v>10523</v>
      </c>
      <c r="D61" s="116">
        <v>-5.555555555555558E-2</v>
      </c>
      <c r="E61" s="115">
        <v>9485</v>
      </c>
      <c r="F61" s="116">
        <f t="shared" si="6"/>
        <v>-9.8641071937660363E-2</v>
      </c>
      <c r="G61" s="115">
        <v>14878</v>
      </c>
      <c r="H61" s="116">
        <f t="shared" si="6"/>
        <v>0.56858197153400103</v>
      </c>
      <c r="I61" s="115">
        <v>11662</v>
      </c>
      <c r="J61" s="116">
        <f t="shared" si="6"/>
        <v>-0.21615808576421558</v>
      </c>
      <c r="K61" s="115">
        <v>10667</v>
      </c>
      <c r="L61" s="116">
        <f t="shared" si="6"/>
        <v>-8.5319842222603359E-2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8914</v>
      </c>
      <c r="D62" s="116">
        <v>9.9950641658440365E-2</v>
      </c>
      <c r="E62" s="115">
        <v>5064</v>
      </c>
      <c r="F62" s="116">
        <f t="shared" si="6"/>
        <v>-0.43190486874579315</v>
      </c>
      <c r="G62" s="115">
        <v>9583</v>
      </c>
      <c r="H62" s="116">
        <f t="shared" si="6"/>
        <v>0.89237756714060024</v>
      </c>
      <c r="I62" s="115">
        <v>8162</v>
      </c>
      <c r="J62" s="116">
        <f t="shared" si="6"/>
        <v>-0.14828341855368887</v>
      </c>
      <c r="K62" s="115">
        <v>7564</v>
      </c>
      <c r="L62" s="116">
        <f t="shared" si="6"/>
        <v>-7.3266356285224155E-2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5780</v>
      </c>
      <c r="D63" s="116">
        <v>4.4452475605348818E-2</v>
      </c>
      <c r="E63" s="115">
        <v>1577</v>
      </c>
      <c r="F63" s="116">
        <f t="shared" si="6"/>
        <v>-0.72716262975778545</v>
      </c>
      <c r="G63" s="115">
        <v>4908</v>
      </c>
      <c r="H63" s="116">
        <f t="shared" si="6"/>
        <v>2.1122384273937858</v>
      </c>
      <c r="I63" s="115">
        <v>5890</v>
      </c>
      <c r="J63" s="116">
        <f t="shared" si="6"/>
        <v>0.20008149959250199</v>
      </c>
      <c r="K63" s="115">
        <v>5389</v>
      </c>
      <c r="L63" s="116">
        <f t="shared" si="6"/>
        <v>-8.505942275042444E-2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6694</v>
      </c>
      <c r="D64" s="116">
        <v>-5.6252643451289996E-2</v>
      </c>
      <c r="E64" s="115">
        <v>2655</v>
      </c>
      <c r="F64" s="116">
        <f t="shared" si="6"/>
        <v>-0.60337615775321185</v>
      </c>
      <c r="G64" s="115">
        <v>8564</v>
      </c>
      <c r="H64" s="116">
        <f t="shared" si="6"/>
        <v>2.2256120527306966</v>
      </c>
      <c r="I64" s="115">
        <v>8414</v>
      </c>
      <c r="J64" s="116">
        <f t="shared" si="6"/>
        <v>-1.7515179822512827E-2</v>
      </c>
      <c r="K64" s="115">
        <v>7795</v>
      </c>
      <c r="L64" s="116">
        <f t="shared" si="6"/>
        <v>-7.3567863085333918E-2</v>
      </c>
      <c r="M64" s="115"/>
      <c r="N64" s="116"/>
      <c r="O64" s="116"/>
    </row>
    <row r="65" spans="1:16" ht="15.75" x14ac:dyDescent="0.25">
      <c r="B65" s="117" t="s">
        <v>30</v>
      </c>
      <c r="C65" s="118">
        <v>109920</v>
      </c>
      <c r="D65" s="119">
        <v>9.7761931869251306E-2</v>
      </c>
      <c r="E65" s="118">
        <v>49521</v>
      </c>
      <c r="F65" s="119">
        <f t="shared" si="6"/>
        <v>-0.54948144104803487</v>
      </c>
      <c r="G65" s="118">
        <v>120918</v>
      </c>
      <c r="H65" s="119">
        <f t="shared" si="6"/>
        <v>1.4417519840067849</v>
      </c>
      <c r="I65" s="118">
        <v>120397</v>
      </c>
      <c r="J65" s="119">
        <f t="shared" si="6"/>
        <v>-4.3087050728592979E-3</v>
      </c>
      <c r="K65" s="118">
        <v>106138</v>
      </c>
      <c r="L65" s="119">
        <f t="shared" si="6"/>
        <v>-0.11843318355108512</v>
      </c>
      <c r="M65" s="118">
        <v>71166</v>
      </c>
      <c r="N65" s="119">
        <v>-4.7602478487212774E-2</v>
      </c>
      <c r="O65" s="119">
        <v>-8.7720647617582581E-2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3137</v>
      </c>
      <c r="D75" s="116">
        <v>0.22971383771070175</v>
      </c>
      <c r="E75" s="115">
        <v>4037</v>
      </c>
      <c r="F75" s="116">
        <f>IFERROR(E75/C75-1,"-")</f>
        <v>0.28689831048772718</v>
      </c>
      <c r="G75" s="115">
        <v>4283</v>
      </c>
      <c r="H75" s="116">
        <f>IFERROR(G75/E75-1,"-")</f>
        <v>6.0936338865494211E-2</v>
      </c>
      <c r="I75" s="115">
        <v>4231</v>
      </c>
      <c r="J75" s="116">
        <f>IFERROR(I75/G75-1,"-")</f>
        <v>-1.2141022647676913E-2</v>
      </c>
      <c r="K75" s="115">
        <v>3814</v>
      </c>
      <c r="L75" s="116">
        <f>IFERROR(K75/I75-1,"-")</f>
        <v>-9.8558260458520452E-2</v>
      </c>
      <c r="M75" s="115">
        <v>2103</v>
      </c>
      <c r="N75" s="116">
        <f t="shared" ref="N75:N82" si="8">IFERROR(M75/K75-1,"-")</f>
        <v>-0.44861038280020971</v>
      </c>
      <c r="O75" s="116">
        <f>M75/C75-1</f>
        <v>-0.3296142811603443</v>
      </c>
    </row>
    <row r="76" spans="1:16" x14ac:dyDescent="0.25">
      <c r="A76" s="1">
        <v>2</v>
      </c>
      <c r="B76" s="114" t="s">
        <v>73</v>
      </c>
      <c r="C76" s="115">
        <v>3135</v>
      </c>
      <c r="D76" s="116">
        <v>0.63964435146443521</v>
      </c>
      <c r="E76" s="115">
        <v>3947</v>
      </c>
      <c r="F76" s="116">
        <f t="shared" ref="F76:L87" si="9">IFERROR(E76/C76-1,"-")</f>
        <v>0.25901116427432225</v>
      </c>
      <c r="G76" s="115">
        <v>6165</v>
      </c>
      <c r="H76" s="116">
        <f t="shared" si="9"/>
        <v>0.56194578160628317</v>
      </c>
      <c r="I76" s="115">
        <v>4343</v>
      </c>
      <c r="J76" s="116">
        <f t="shared" si="9"/>
        <v>-0.29553933495539331</v>
      </c>
      <c r="K76" s="115">
        <v>2403</v>
      </c>
      <c r="L76" s="116">
        <f t="shared" si="9"/>
        <v>-0.44669583237393506</v>
      </c>
      <c r="M76" s="115">
        <v>2881</v>
      </c>
      <c r="N76" s="116">
        <f t="shared" si="8"/>
        <v>0.19891801914273821</v>
      </c>
      <c r="O76" s="116">
        <f>IFERROR(M76/C76-1,"-")</f>
        <v>-8.1020733652312549E-2</v>
      </c>
    </row>
    <row r="77" spans="1:16" x14ac:dyDescent="0.25">
      <c r="A77" s="1">
        <v>3</v>
      </c>
      <c r="B77" s="114" t="s">
        <v>75</v>
      </c>
      <c r="C77" s="115">
        <v>4717</v>
      </c>
      <c r="D77" s="116">
        <v>-0.19792552287026011</v>
      </c>
      <c r="E77" s="115">
        <v>1394</v>
      </c>
      <c r="F77" s="116">
        <f t="shared" si="9"/>
        <v>-0.70447318210727161</v>
      </c>
      <c r="G77" s="115">
        <v>9406</v>
      </c>
      <c r="H77" s="116">
        <f t="shared" si="9"/>
        <v>5.747489239598278</v>
      </c>
      <c r="I77" s="115">
        <v>3464</v>
      </c>
      <c r="J77" s="116">
        <f t="shared" si="9"/>
        <v>-0.63172443121411859</v>
      </c>
      <c r="K77" s="115">
        <v>3441</v>
      </c>
      <c r="L77" s="116">
        <f t="shared" si="9"/>
        <v>-6.6397228637413708E-3</v>
      </c>
      <c r="M77" s="115">
        <v>3945</v>
      </c>
      <c r="N77" s="116">
        <f t="shared" si="8"/>
        <v>0.14646904969485619</v>
      </c>
      <c r="O77" s="116">
        <f t="shared" ref="O77:O82" si="10">IFERROR(M77/C77-1,"-")</f>
        <v>-0.16366334534661864</v>
      </c>
    </row>
    <row r="78" spans="1:16" x14ac:dyDescent="0.25">
      <c r="A78" s="1">
        <v>4</v>
      </c>
      <c r="B78" s="114" t="s">
        <v>77</v>
      </c>
      <c r="C78" s="115">
        <v>7482</v>
      </c>
      <c r="D78" s="116">
        <v>0.39615599925359213</v>
      </c>
      <c r="E78" s="115">
        <v>0</v>
      </c>
      <c r="F78" s="116">
        <f t="shared" si="9"/>
        <v>-1</v>
      </c>
      <c r="G78" s="115">
        <v>11503</v>
      </c>
      <c r="H78" s="116" t="str">
        <f t="shared" si="9"/>
        <v>-</v>
      </c>
      <c r="I78" s="115">
        <v>8523</v>
      </c>
      <c r="J78" s="116">
        <f t="shared" si="9"/>
        <v>-0.25906285316873856</v>
      </c>
      <c r="K78" s="115">
        <v>8009</v>
      </c>
      <c r="L78" s="116">
        <f t="shared" si="9"/>
        <v>-6.0307403496421497E-2</v>
      </c>
      <c r="M78" s="115">
        <v>3675</v>
      </c>
      <c r="N78" s="116">
        <f t="shared" si="8"/>
        <v>-0.54114121613185162</v>
      </c>
      <c r="O78" s="116">
        <f t="shared" si="10"/>
        <v>-0.50882117080994393</v>
      </c>
    </row>
    <row r="79" spans="1:16" x14ac:dyDescent="0.25">
      <c r="A79" s="1">
        <v>5</v>
      </c>
      <c r="B79" s="114" t="s">
        <v>79</v>
      </c>
      <c r="C79" s="115">
        <v>10821</v>
      </c>
      <c r="D79" s="116">
        <v>0.44685118331327711</v>
      </c>
      <c r="E79" s="115">
        <v>0</v>
      </c>
      <c r="F79" s="116">
        <f t="shared" si="9"/>
        <v>-1</v>
      </c>
      <c r="G79" s="115">
        <v>13253</v>
      </c>
      <c r="H79" s="116" t="str">
        <f t="shared" si="9"/>
        <v>-</v>
      </c>
      <c r="I79" s="115">
        <v>9847</v>
      </c>
      <c r="J79" s="116">
        <f t="shared" si="9"/>
        <v>-0.25699841545310498</v>
      </c>
      <c r="K79" s="115">
        <v>6760</v>
      </c>
      <c r="L79" s="116">
        <f t="shared" si="9"/>
        <v>-0.31349649639484112</v>
      </c>
      <c r="M79" s="115">
        <v>5963</v>
      </c>
      <c r="N79" s="116">
        <f t="shared" si="8"/>
        <v>-0.11789940828402368</v>
      </c>
      <c r="O79" s="116">
        <f t="shared" si="10"/>
        <v>-0.44894187228537108</v>
      </c>
    </row>
    <row r="80" spans="1:16" x14ac:dyDescent="0.25">
      <c r="A80" s="1">
        <v>6</v>
      </c>
      <c r="B80" s="114" t="s">
        <v>81</v>
      </c>
      <c r="C80" s="115">
        <v>14241</v>
      </c>
      <c r="D80" s="116">
        <v>0.1586526726873323</v>
      </c>
      <c r="E80" s="115">
        <v>0</v>
      </c>
      <c r="F80" s="116">
        <f t="shared" si="9"/>
        <v>-1</v>
      </c>
      <c r="G80" s="115">
        <v>15846</v>
      </c>
      <c r="H80" s="116" t="str">
        <f t="shared" si="9"/>
        <v>-</v>
      </c>
      <c r="I80" s="115">
        <v>9634</v>
      </c>
      <c r="J80" s="116">
        <f t="shared" si="9"/>
        <v>-0.39202322352644203</v>
      </c>
      <c r="K80" s="115">
        <v>10032</v>
      </c>
      <c r="L80" s="116">
        <f t="shared" si="9"/>
        <v>4.1312019929416577E-2</v>
      </c>
      <c r="M80" s="115">
        <v>7684</v>
      </c>
      <c r="N80" s="116">
        <f t="shared" si="8"/>
        <v>-0.23405103668261562</v>
      </c>
      <c r="O80" s="116">
        <f t="shared" si="10"/>
        <v>-0.46043114949792852</v>
      </c>
    </row>
    <row r="81" spans="1:16" x14ac:dyDescent="0.25">
      <c r="A81" s="1">
        <v>7</v>
      </c>
      <c r="B81" s="114" t="s">
        <v>83</v>
      </c>
      <c r="C81" s="115">
        <v>15858</v>
      </c>
      <c r="D81" s="116">
        <v>0.42672064777327945</v>
      </c>
      <c r="E81" s="115">
        <v>0</v>
      </c>
      <c r="F81" s="116">
        <f t="shared" si="9"/>
        <v>-1</v>
      </c>
      <c r="G81" s="115">
        <v>19460</v>
      </c>
      <c r="H81" s="116" t="str">
        <f t="shared" si="9"/>
        <v>-</v>
      </c>
      <c r="I81" s="115">
        <v>12391</v>
      </c>
      <c r="J81" s="116">
        <f t="shared" si="9"/>
        <v>-0.36325796505652619</v>
      </c>
      <c r="K81" s="115">
        <v>9771</v>
      </c>
      <c r="L81" s="116">
        <f t="shared" si="9"/>
        <v>-0.21144378984746992</v>
      </c>
      <c r="M81" s="115">
        <v>8054</v>
      </c>
      <c r="N81" s="116">
        <f t="shared" si="8"/>
        <v>-0.1757240814655614</v>
      </c>
      <c r="O81" s="116">
        <f t="shared" si="10"/>
        <v>-0.49211754319586332</v>
      </c>
    </row>
    <row r="82" spans="1:16" x14ac:dyDescent="0.25">
      <c r="A82" s="1">
        <v>8</v>
      </c>
      <c r="B82" s="114" t="s">
        <v>85</v>
      </c>
      <c r="C82" s="115">
        <v>22911</v>
      </c>
      <c r="D82" s="116">
        <v>0.51467671558905193</v>
      </c>
      <c r="E82" s="115">
        <v>18177</v>
      </c>
      <c r="F82" s="116">
        <f t="shared" si="9"/>
        <v>-0.20662563833966219</v>
      </c>
      <c r="G82" s="115">
        <v>18476</v>
      </c>
      <c r="H82" s="116">
        <f t="shared" si="9"/>
        <v>1.6449359080156212E-2</v>
      </c>
      <c r="I82" s="115">
        <v>13610</v>
      </c>
      <c r="J82" s="116">
        <f t="shared" si="9"/>
        <v>-0.2633686945226239</v>
      </c>
      <c r="K82" s="115">
        <v>11949</v>
      </c>
      <c r="L82" s="116">
        <f t="shared" si="9"/>
        <v>-0.12204261572373254</v>
      </c>
      <c r="M82" s="115">
        <v>10645</v>
      </c>
      <c r="N82" s="116">
        <f t="shared" si="8"/>
        <v>-0.10913047116913555</v>
      </c>
      <c r="O82" s="116">
        <f t="shared" si="10"/>
        <v>-0.53537602025228059</v>
      </c>
    </row>
    <row r="83" spans="1:16" x14ac:dyDescent="0.25">
      <c r="A83" s="1">
        <v>9</v>
      </c>
      <c r="B83" s="114" t="s">
        <v>87</v>
      </c>
      <c r="C83" s="115">
        <v>12282</v>
      </c>
      <c r="D83" s="116">
        <v>0.11068909386869241</v>
      </c>
      <c r="E83" s="115">
        <v>15287</v>
      </c>
      <c r="F83" s="116">
        <f t="shared" si="9"/>
        <v>0.24466699234652345</v>
      </c>
      <c r="G83" s="115">
        <v>11740</v>
      </c>
      <c r="H83" s="116">
        <f t="shared" si="9"/>
        <v>-0.23202721266435533</v>
      </c>
      <c r="I83" s="115">
        <v>7997</v>
      </c>
      <c r="J83" s="116">
        <f t="shared" si="9"/>
        <v>-0.31882453151618395</v>
      </c>
      <c r="K83" s="115">
        <v>7212</v>
      </c>
      <c r="L83" s="116">
        <f t="shared" si="9"/>
        <v>-9.8161810679004646E-2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8231</v>
      </c>
      <c r="D84" s="116">
        <v>8.1176934191514505E-2</v>
      </c>
      <c r="E84" s="115">
        <v>9332</v>
      </c>
      <c r="F84" s="116">
        <f t="shared" si="9"/>
        <v>0.1337626047867817</v>
      </c>
      <c r="G84" s="115">
        <v>7482</v>
      </c>
      <c r="H84" s="116">
        <f t="shared" si="9"/>
        <v>-0.19824260608658384</v>
      </c>
      <c r="I84" s="115">
        <v>4173</v>
      </c>
      <c r="J84" s="116">
        <f t="shared" si="9"/>
        <v>-0.44226142742582197</v>
      </c>
      <c r="K84" s="115">
        <v>5156</v>
      </c>
      <c r="L84" s="116">
        <f t="shared" si="9"/>
        <v>0.23556194584231971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4544</v>
      </c>
      <c r="D85" s="116">
        <v>0.16244563827065739</v>
      </c>
      <c r="E85" s="115">
        <v>2816</v>
      </c>
      <c r="F85" s="116">
        <f t="shared" si="9"/>
        <v>-0.38028169014084512</v>
      </c>
      <c r="G85" s="115">
        <v>3580</v>
      </c>
      <c r="H85" s="116">
        <f t="shared" si="9"/>
        <v>0.27130681818181812</v>
      </c>
      <c r="I85" s="115">
        <v>4111</v>
      </c>
      <c r="J85" s="116">
        <f t="shared" si="9"/>
        <v>0.14832402234636866</v>
      </c>
      <c r="K85" s="115">
        <v>2788</v>
      </c>
      <c r="L85" s="116">
        <f t="shared" si="9"/>
        <v>-0.32181950863536857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5708</v>
      </c>
      <c r="D86" s="116">
        <v>5.8605341246290799E-2</v>
      </c>
      <c r="E86" s="115">
        <v>3518</v>
      </c>
      <c r="F86" s="116">
        <f t="shared" si="9"/>
        <v>-0.38367203924316751</v>
      </c>
      <c r="G86" s="115">
        <v>5472</v>
      </c>
      <c r="H86" s="116">
        <f t="shared" si="9"/>
        <v>0.55542922114837978</v>
      </c>
      <c r="I86" s="115">
        <v>4487</v>
      </c>
      <c r="J86" s="116">
        <f t="shared" si="9"/>
        <v>-0.18000730994152048</v>
      </c>
      <c r="K86" s="115">
        <v>4039</v>
      </c>
      <c r="L86" s="116">
        <f t="shared" si="9"/>
        <v>-9.9843993759750393E-2</v>
      </c>
      <c r="M86" s="115"/>
      <c r="N86" s="116"/>
      <c r="O86" s="116"/>
    </row>
    <row r="87" spans="1:16" ht="15.75" x14ac:dyDescent="0.25">
      <c r="B87" s="117" t="s">
        <v>30</v>
      </c>
      <c r="C87" s="118">
        <v>113067</v>
      </c>
      <c r="D87" s="119">
        <v>0.26069843676828053</v>
      </c>
      <c r="E87" s="118">
        <v>68476</v>
      </c>
      <c r="F87" s="119">
        <f t="shared" si="9"/>
        <v>-0.39437678544579757</v>
      </c>
      <c r="G87" s="118">
        <v>126666</v>
      </c>
      <c r="H87" s="119">
        <f t="shared" si="9"/>
        <v>0.84978678661136753</v>
      </c>
      <c r="I87" s="118">
        <v>86811</v>
      </c>
      <c r="J87" s="119">
        <f t="shared" si="9"/>
        <v>-0.31464639287575202</v>
      </c>
      <c r="K87" s="118">
        <v>75374</v>
      </c>
      <c r="L87" s="119">
        <f t="shared" si="9"/>
        <v>-0.13174597689232936</v>
      </c>
      <c r="M87" s="118">
        <v>44950</v>
      </c>
      <c r="N87" s="119">
        <v>-0.19987895832962499</v>
      </c>
      <c r="O87" s="119">
        <v>-0.45384073291050031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123715</v>
      </c>
      <c r="D97" s="116">
        <v>4.6454581595797739E-2</v>
      </c>
      <c r="E97" s="115">
        <v>129322</v>
      </c>
      <c r="F97" s="116">
        <f t="shared" ref="F97:L109" si="11">IFERROR(E97/C97-1,"-")</f>
        <v>4.5321909226851975E-2</v>
      </c>
      <c r="G97" s="115">
        <v>9237</v>
      </c>
      <c r="H97" s="116">
        <f t="shared" si="11"/>
        <v>-0.92857363789610425</v>
      </c>
      <c r="I97" s="115">
        <v>90986</v>
      </c>
      <c r="J97" s="116">
        <f t="shared" si="11"/>
        <v>8.8501678033993727</v>
      </c>
      <c r="K97" s="115">
        <v>130874</v>
      </c>
      <c r="L97" s="116">
        <f t="shared" si="11"/>
        <v>0.43839711603983034</v>
      </c>
      <c r="M97" s="115">
        <v>143825</v>
      </c>
      <c r="N97" s="116">
        <f t="shared" ref="N97:N103" si="12">IFERROR(M97/K97-1,"-")</f>
        <v>9.8957776181670898E-2</v>
      </c>
      <c r="O97" s="116">
        <f>M97/C97-1</f>
        <v>0.16255102453219084</v>
      </c>
    </row>
    <row r="98" spans="2:15" x14ac:dyDescent="0.25">
      <c r="B98" s="114" t="s">
        <v>73</v>
      </c>
      <c r="C98" s="115">
        <v>122929</v>
      </c>
      <c r="D98" s="116">
        <v>-5.6379725947616199E-3</v>
      </c>
      <c r="E98" s="115">
        <v>139971</v>
      </c>
      <c r="F98" s="116">
        <f t="shared" si="11"/>
        <v>0.13863286937988595</v>
      </c>
      <c r="G98" s="115">
        <v>11008</v>
      </c>
      <c r="H98" s="116">
        <f t="shared" si="11"/>
        <v>-0.92135513784998324</v>
      </c>
      <c r="I98" s="115">
        <v>121286</v>
      </c>
      <c r="J98" s="116">
        <f t="shared" si="11"/>
        <v>10.017986918604651</v>
      </c>
      <c r="K98" s="115">
        <v>140575</v>
      </c>
      <c r="L98" s="116">
        <f t="shared" si="11"/>
        <v>0.15903731675543753</v>
      </c>
      <c r="M98" s="115">
        <v>146954</v>
      </c>
      <c r="N98" s="116">
        <f t="shared" si="12"/>
        <v>4.5377912146540966E-2</v>
      </c>
      <c r="O98" s="116">
        <f>IFERROR(M98/C98-1,"-")</f>
        <v>0.195438017066762</v>
      </c>
    </row>
    <row r="99" spans="2:15" x14ac:dyDescent="0.25">
      <c r="B99" s="114" t="s">
        <v>75</v>
      </c>
      <c r="C99" s="115">
        <v>144786</v>
      </c>
      <c r="D99" s="116">
        <v>4.3404942239646083E-2</v>
      </c>
      <c r="E99" s="115">
        <v>54600</v>
      </c>
      <c r="F99" s="116">
        <f t="shared" si="11"/>
        <v>-0.62289171604989435</v>
      </c>
      <c r="G99" s="115">
        <v>11628</v>
      </c>
      <c r="H99" s="116">
        <f t="shared" si="11"/>
        <v>-0.78703296703296699</v>
      </c>
      <c r="I99" s="115">
        <v>132142</v>
      </c>
      <c r="J99" s="116">
        <f t="shared" si="11"/>
        <v>10.364121087031304</v>
      </c>
      <c r="K99" s="115">
        <v>145481</v>
      </c>
      <c r="L99" s="116">
        <f t="shared" si="11"/>
        <v>0.10094443855852031</v>
      </c>
      <c r="M99" s="115">
        <v>165047</v>
      </c>
      <c r="N99" s="116">
        <f t="shared" si="12"/>
        <v>0.13449178930581995</v>
      </c>
      <c r="O99" s="116">
        <f t="shared" ref="O99:O103" si="13">IFERROR(M99/C99-1,"-")</f>
        <v>0.13993756302404936</v>
      </c>
    </row>
    <row r="100" spans="2:15" x14ac:dyDescent="0.25">
      <c r="B100" s="114" t="s">
        <v>77</v>
      </c>
      <c r="C100" s="115">
        <v>136741</v>
      </c>
      <c r="D100" s="116">
        <v>5.260686491105182E-2</v>
      </c>
      <c r="E100" s="115">
        <v>0</v>
      </c>
      <c r="F100" s="116">
        <f t="shared" si="11"/>
        <v>-1</v>
      </c>
      <c r="G100" s="115">
        <v>14963</v>
      </c>
      <c r="H100" s="116" t="str">
        <f t="shared" si="11"/>
        <v>-</v>
      </c>
      <c r="I100" s="115">
        <v>148322</v>
      </c>
      <c r="J100" s="116">
        <f t="shared" si="11"/>
        <v>8.9125843747911517</v>
      </c>
      <c r="K100" s="115">
        <v>149414</v>
      </c>
      <c r="L100" s="116">
        <f t="shared" si="11"/>
        <v>7.3623602702228563E-3</v>
      </c>
      <c r="M100" s="115">
        <v>149814</v>
      </c>
      <c r="N100" s="116">
        <f t="shared" si="12"/>
        <v>2.6771253028496922E-3</v>
      </c>
      <c r="O100" s="116">
        <f t="shared" si="13"/>
        <v>9.5604098258752046E-2</v>
      </c>
    </row>
    <row r="101" spans="2:15" x14ac:dyDescent="0.25">
      <c r="B101" s="114" t="s">
        <v>79</v>
      </c>
      <c r="C101" s="115">
        <v>126794</v>
      </c>
      <c r="D101" s="116">
        <v>8.5955566213878232E-2</v>
      </c>
      <c r="E101" s="115">
        <v>0</v>
      </c>
      <c r="F101" s="116">
        <f t="shared" si="11"/>
        <v>-1</v>
      </c>
      <c r="G101" s="115">
        <v>19619</v>
      </c>
      <c r="H101" s="116" t="str">
        <f t="shared" si="11"/>
        <v>-</v>
      </c>
      <c r="I101" s="115">
        <v>124592</v>
      </c>
      <c r="J101" s="116">
        <f t="shared" si="11"/>
        <v>5.3505785208216521</v>
      </c>
      <c r="K101" s="115">
        <v>135247</v>
      </c>
      <c r="L101" s="116">
        <f t="shared" si="11"/>
        <v>8.5519134454860701E-2</v>
      </c>
      <c r="M101" s="115">
        <v>146402</v>
      </c>
      <c r="N101" s="116">
        <f t="shared" si="12"/>
        <v>8.2478724112180046E-2</v>
      </c>
      <c r="O101" s="116">
        <f t="shared" si="13"/>
        <v>0.15464454153982055</v>
      </c>
    </row>
    <row r="102" spans="2:15" x14ac:dyDescent="0.25">
      <c r="B102" s="114" t="s">
        <v>81</v>
      </c>
      <c r="C102" s="115">
        <v>124266</v>
      </c>
      <c r="D102" s="116">
        <v>3.4799770166629163E-2</v>
      </c>
      <c r="E102" s="115">
        <v>0</v>
      </c>
      <c r="F102" s="116">
        <f t="shared" si="11"/>
        <v>-1</v>
      </c>
      <c r="G102" s="115">
        <v>25581</v>
      </c>
      <c r="H102" s="116" t="str">
        <f t="shared" si="11"/>
        <v>-</v>
      </c>
      <c r="I102" s="115">
        <v>122331</v>
      </c>
      <c r="J102" s="116">
        <f t="shared" si="11"/>
        <v>3.7821039052421721</v>
      </c>
      <c r="K102" s="115">
        <v>133792</v>
      </c>
      <c r="L102" s="116">
        <f t="shared" si="11"/>
        <v>9.3688435474246212E-2</v>
      </c>
      <c r="M102" s="115">
        <v>137665</v>
      </c>
      <c r="N102" s="116">
        <f t="shared" si="12"/>
        <v>2.8947919158096136E-2</v>
      </c>
      <c r="O102" s="116">
        <f t="shared" si="13"/>
        <v>0.10782514927655185</v>
      </c>
    </row>
    <row r="103" spans="2:15" x14ac:dyDescent="0.25">
      <c r="B103" s="114" t="s">
        <v>83</v>
      </c>
      <c r="C103" s="115">
        <v>126913</v>
      </c>
      <c r="D103" s="116">
        <v>5.028587719159372E-3</v>
      </c>
      <c r="E103" s="115">
        <v>0</v>
      </c>
      <c r="F103" s="116">
        <f t="shared" si="11"/>
        <v>-1</v>
      </c>
      <c r="G103" s="115">
        <v>52545</v>
      </c>
      <c r="H103" s="116" t="str">
        <f t="shared" si="11"/>
        <v>-</v>
      </c>
      <c r="I103" s="115">
        <v>134525</v>
      </c>
      <c r="J103" s="116">
        <f t="shared" si="11"/>
        <v>1.5601865068036922</v>
      </c>
      <c r="K103" s="115">
        <v>140760</v>
      </c>
      <c r="L103" s="116">
        <f t="shared" si="11"/>
        <v>4.6348262404757534E-2</v>
      </c>
      <c r="M103" s="115">
        <v>147163</v>
      </c>
      <c r="N103" s="116">
        <f t="shared" si="12"/>
        <v>4.5488775220233091E-2</v>
      </c>
      <c r="O103" s="116">
        <f t="shared" si="13"/>
        <v>0.15955812249336154</v>
      </c>
    </row>
    <row r="104" spans="2:15" x14ac:dyDescent="0.25">
      <c r="B104" s="114" t="s">
        <v>85</v>
      </c>
      <c r="C104" s="115">
        <v>123609</v>
      </c>
      <c r="D104" s="116">
        <v>-3.0045983144744937E-2</v>
      </c>
      <c r="E104" s="115">
        <v>21231</v>
      </c>
      <c r="F104" s="116">
        <f t="shared" si="11"/>
        <v>-0.82824066208771208</v>
      </c>
      <c r="G104" s="115">
        <v>74223</v>
      </c>
      <c r="H104" s="116">
        <f t="shared" si="11"/>
        <v>2.4959728698601102</v>
      </c>
      <c r="I104" s="115">
        <v>131231</v>
      </c>
      <c r="J104" s="116">
        <f t="shared" si="11"/>
        <v>0.76806380771458982</v>
      </c>
      <c r="K104" s="115">
        <v>139945</v>
      </c>
      <c r="L104" s="116">
        <f t="shared" si="11"/>
        <v>6.6401993431430162E-2</v>
      </c>
      <c r="M104" s="115">
        <v>148125</v>
      </c>
      <c r="N104" s="116">
        <f>IFERROR(M104/K104-1,"-")</f>
        <v>5.8451534531423155E-2</v>
      </c>
      <c r="O104" s="116">
        <f>IFERROR(M104/C104-1,"-")</f>
        <v>0.19833507268888195</v>
      </c>
    </row>
    <row r="105" spans="2:15" x14ac:dyDescent="0.25">
      <c r="B105" s="114" t="s">
        <v>87</v>
      </c>
      <c r="C105" s="115">
        <v>113961</v>
      </c>
      <c r="D105" s="116">
        <v>-2.6057601914366346E-2</v>
      </c>
      <c r="E105" s="115">
        <v>12509</v>
      </c>
      <c r="F105" s="116">
        <f t="shared" si="11"/>
        <v>-0.8902343784277077</v>
      </c>
      <c r="G105" s="115">
        <v>78766</v>
      </c>
      <c r="H105" s="116">
        <f t="shared" si="11"/>
        <v>5.2967463426333037</v>
      </c>
      <c r="I105" s="115">
        <v>120736</v>
      </c>
      <c r="J105" s="116">
        <f t="shared" si="11"/>
        <v>0.53284412055963237</v>
      </c>
      <c r="K105" s="115">
        <v>135188</v>
      </c>
      <c r="L105" s="116">
        <f t="shared" si="11"/>
        <v>0.11969917837264776</v>
      </c>
      <c r="M105" s="115"/>
      <c r="N105" s="116"/>
      <c r="O105" s="116"/>
    </row>
    <row r="106" spans="2:15" x14ac:dyDescent="0.25">
      <c r="B106" s="114" t="s">
        <v>89</v>
      </c>
      <c r="C106" s="115">
        <v>141517</v>
      </c>
      <c r="D106" s="116">
        <v>-4.2963413809427253E-2</v>
      </c>
      <c r="E106" s="115">
        <v>15422</v>
      </c>
      <c r="F106" s="116">
        <f t="shared" si="11"/>
        <v>-0.8910236932665333</v>
      </c>
      <c r="G106" s="115">
        <v>122043</v>
      </c>
      <c r="H106" s="116">
        <f t="shared" si="11"/>
        <v>6.9135650369601871</v>
      </c>
      <c r="I106" s="115">
        <v>146938</v>
      </c>
      <c r="J106" s="116">
        <f t="shared" si="11"/>
        <v>0.2039854805273551</v>
      </c>
      <c r="K106" s="115">
        <v>159531</v>
      </c>
      <c r="L106" s="116">
        <f t="shared" si="11"/>
        <v>8.5702813431515423E-2</v>
      </c>
      <c r="M106" s="115"/>
      <c r="N106" s="116"/>
      <c r="O106" s="116"/>
    </row>
    <row r="107" spans="2:15" x14ac:dyDescent="0.25">
      <c r="B107" s="114" t="s">
        <v>91</v>
      </c>
      <c r="C107" s="115">
        <v>125704</v>
      </c>
      <c r="D107" s="116">
        <v>-8.674805211192127E-3</v>
      </c>
      <c r="E107" s="115">
        <v>17914</v>
      </c>
      <c r="F107" s="116">
        <f t="shared" si="11"/>
        <v>-0.85749061286832562</v>
      </c>
      <c r="G107" s="115">
        <v>113762</v>
      </c>
      <c r="H107" s="116">
        <f t="shared" si="11"/>
        <v>5.3504521603215363</v>
      </c>
      <c r="I107" s="115">
        <v>135678</v>
      </c>
      <c r="J107" s="116">
        <f t="shared" si="11"/>
        <v>0.19264780858283093</v>
      </c>
      <c r="K107" s="115">
        <v>146077</v>
      </c>
      <c r="L107" s="116">
        <f t="shared" si="11"/>
        <v>7.6644702899512085E-2</v>
      </c>
      <c r="M107" s="115"/>
      <c r="N107" s="116"/>
      <c r="O107" s="116"/>
    </row>
    <row r="108" spans="2:15" x14ac:dyDescent="0.25">
      <c r="B108" s="114" t="s">
        <v>93</v>
      </c>
      <c r="C108" s="115">
        <v>128793</v>
      </c>
      <c r="D108" s="116">
        <v>-2.8373342185071704E-2</v>
      </c>
      <c r="E108" s="115">
        <v>21551</v>
      </c>
      <c r="F108" s="116">
        <f t="shared" si="11"/>
        <v>-0.83266947737842889</v>
      </c>
      <c r="G108" s="115">
        <v>100086</v>
      </c>
      <c r="H108" s="116">
        <f t="shared" si="11"/>
        <v>3.644146443320496</v>
      </c>
      <c r="I108" s="115">
        <v>141074</v>
      </c>
      <c r="J108" s="116">
        <f t="shared" si="11"/>
        <v>0.40952780608676531</v>
      </c>
      <c r="K108" s="115">
        <v>149936</v>
      </c>
      <c r="L108" s="116">
        <f t="shared" si="11"/>
        <v>6.2818095467626955E-2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1539728</v>
      </c>
      <c r="D109" s="119">
        <v>9.4472103522018624E-3</v>
      </c>
      <c r="E109" s="118">
        <v>432870</v>
      </c>
      <c r="F109" s="119">
        <f t="shared" si="11"/>
        <v>-0.71886592956678064</v>
      </c>
      <c r="G109" s="118">
        <v>633461</v>
      </c>
      <c r="H109" s="119">
        <f t="shared" si="11"/>
        <v>0.46339778686441657</v>
      </c>
      <c r="I109" s="118">
        <v>1549841</v>
      </c>
      <c r="J109" s="119">
        <f t="shared" si="11"/>
        <v>1.4466241804941427</v>
      </c>
      <c r="K109" s="118">
        <v>1706820</v>
      </c>
      <c r="L109" s="119">
        <f t="shared" si="11"/>
        <v>0.10128716429620854</v>
      </c>
      <c r="M109" s="118">
        <v>1184995</v>
      </c>
      <c r="N109" s="119">
        <v>6.1739755288113374E-2</v>
      </c>
      <c r="O109" s="119">
        <v>0.15075654064615485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241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56468</v>
      </c>
      <c r="D119" s="116">
        <v>0.1020726804324914</v>
      </c>
      <c r="E119" s="115">
        <v>57691</v>
      </c>
      <c r="F119" s="116">
        <f t="shared" ref="F119:L131" si="14">IFERROR(E119/C119-1,"-")</f>
        <v>2.1658284338032185E-2</v>
      </c>
      <c r="G119" s="115">
        <v>767</v>
      </c>
      <c r="H119" s="116">
        <f t="shared" si="14"/>
        <v>-0.9867050319807249</v>
      </c>
      <c r="I119" s="115">
        <v>35085</v>
      </c>
      <c r="J119" s="116">
        <f t="shared" si="14"/>
        <v>44.743155149934807</v>
      </c>
      <c r="K119" s="115">
        <v>57941</v>
      </c>
      <c r="L119" s="116">
        <f t="shared" si="14"/>
        <v>0.65144648710275055</v>
      </c>
      <c r="M119" s="115">
        <v>66660</v>
      </c>
      <c r="N119" s="116">
        <f t="shared" ref="N119:N125" si="15">IFERROR(M119/K119-1,"-")</f>
        <v>0.15048066136242033</v>
      </c>
      <c r="O119" s="116">
        <f>M119/C119-1</f>
        <v>0.1804916058652688</v>
      </c>
    </row>
    <row r="120" spans="1:16" x14ac:dyDescent="0.25">
      <c r="B120" s="114" t="s">
        <v>73</v>
      </c>
      <c r="C120" s="115">
        <v>57811</v>
      </c>
      <c r="D120" s="116">
        <v>5.2927784354794616E-2</v>
      </c>
      <c r="E120" s="115">
        <v>64610</v>
      </c>
      <c r="F120" s="116">
        <f t="shared" si="14"/>
        <v>0.11760737575893865</v>
      </c>
      <c r="G120" s="115">
        <v>461</v>
      </c>
      <c r="H120" s="116">
        <f t="shared" si="14"/>
        <v>-0.99286488159727593</v>
      </c>
      <c r="I120" s="115">
        <v>55516</v>
      </c>
      <c r="J120" s="116">
        <f t="shared" si="14"/>
        <v>119.42516268980478</v>
      </c>
      <c r="K120" s="115">
        <v>63956</v>
      </c>
      <c r="L120" s="116">
        <f t="shared" si="14"/>
        <v>0.1520282441098062</v>
      </c>
      <c r="M120" s="115">
        <v>66540</v>
      </c>
      <c r="N120" s="116">
        <f t="shared" si="15"/>
        <v>4.0402776909125082E-2</v>
      </c>
      <c r="O120" s="116">
        <f>IFERROR(M120/C120-1,"-")</f>
        <v>0.15099202573904624</v>
      </c>
    </row>
    <row r="121" spans="1:16" x14ac:dyDescent="0.25">
      <c r="B121" s="114" t="s">
        <v>75</v>
      </c>
      <c r="C121" s="115">
        <v>71506</v>
      </c>
      <c r="D121" s="116">
        <v>6.0699557955320893E-2</v>
      </c>
      <c r="E121" s="115">
        <v>26080</v>
      </c>
      <c r="F121" s="116">
        <f t="shared" si="14"/>
        <v>-0.63527536150812525</v>
      </c>
      <c r="G121" s="115">
        <v>398</v>
      </c>
      <c r="H121" s="116">
        <f t="shared" si="14"/>
        <v>-0.98473926380368093</v>
      </c>
      <c r="I121" s="115">
        <v>64544</v>
      </c>
      <c r="J121" s="116">
        <f t="shared" si="14"/>
        <v>161.17085427135677</v>
      </c>
      <c r="K121" s="115">
        <v>74748</v>
      </c>
      <c r="L121" s="116">
        <f t="shared" si="14"/>
        <v>0.15809370352007934</v>
      </c>
      <c r="M121" s="115">
        <v>79823</v>
      </c>
      <c r="N121" s="116">
        <f t="shared" si="15"/>
        <v>6.7894793171723755E-2</v>
      </c>
      <c r="O121" s="116">
        <f t="shared" ref="O121:O125" si="16">IFERROR(M121/C121-1,"-")</f>
        <v>0.11631191788101702</v>
      </c>
    </row>
    <row r="122" spans="1:16" x14ac:dyDescent="0.25">
      <c r="B122" s="114" t="s">
        <v>77</v>
      </c>
      <c r="C122" s="115">
        <v>69845</v>
      </c>
      <c r="D122" s="116">
        <v>0.16189509756625031</v>
      </c>
      <c r="E122" s="115">
        <v>0</v>
      </c>
      <c r="F122" s="116">
        <f t="shared" si="14"/>
        <v>-1</v>
      </c>
      <c r="G122" s="115">
        <v>623</v>
      </c>
      <c r="H122" s="116" t="str">
        <f t="shared" si="14"/>
        <v>-</v>
      </c>
      <c r="I122" s="115">
        <v>70374</v>
      </c>
      <c r="J122" s="116">
        <f t="shared" si="14"/>
        <v>111.95987158908507</v>
      </c>
      <c r="K122" s="115">
        <v>71874</v>
      </c>
      <c r="L122" s="116">
        <f t="shared" si="14"/>
        <v>2.1314690084406118E-2</v>
      </c>
      <c r="M122" s="115">
        <v>77936</v>
      </c>
      <c r="N122" s="116">
        <f t="shared" si="15"/>
        <v>8.4342043019729029E-2</v>
      </c>
      <c r="O122" s="116">
        <f t="shared" si="16"/>
        <v>0.11584222206313988</v>
      </c>
    </row>
    <row r="123" spans="1:16" x14ac:dyDescent="0.25">
      <c r="B123" s="114" t="s">
        <v>79</v>
      </c>
      <c r="C123" s="115">
        <v>68552</v>
      </c>
      <c r="D123" s="116">
        <v>0.13183746924893103</v>
      </c>
      <c r="E123" s="115">
        <v>0</v>
      </c>
      <c r="F123" s="116">
        <f t="shared" si="14"/>
        <v>-1</v>
      </c>
      <c r="G123" s="115">
        <v>694</v>
      </c>
      <c r="H123" s="116" t="str">
        <f t="shared" si="14"/>
        <v>-</v>
      </c>
      <c r="I123" s="115">
        <v>68746</v>
      </c>
      <c r="J123" s="116">
        <f t="shared" si="14"/>
        <v>98.057636887608069</v>
      </c>
      <c r="K123" s="115">
        <v>77082</v>
      </c>
      <c r="L123" s="116">
        <f t="shared" si="14"/>
        <v>0.12125796409972933</v>
      </c>
      <c r="M123" s="115">
        <v>85670</v>
      </c>
      <c r="N123" s="116">
        <f t="shared" si="15"/>
        <v>0.11141381904984304</v>
      </c>
      <c r="O123" s="116">
        <f t="shared" si="16"/>
        <v>0.24970825067102354</v>
      </c>
    </row>
    <row r="124" spans="1:16" x14ac:dyDescent="0.25">
      <c r="B124" s="114" t="s">
        <v>81</v>
      </c>
      <c r="C124" s="115">
        <v>66623</v>
      </c>
      <c r="D124" s="116">
        <v>4.3233847984716967E-2</v>
      </c>
      <c r="E124" s="115">
        <v>0</v>
      </c>
      <c r="F124" s="116">
        <f t="shared" si="14"/>
        <v>-1</v>
      </c>
      <c r="G124" s="115">
        <v>2406</v>
      </c>
      <c r="H124" s="116" t="str">
        <f t="shared" si="14"/>
        <v>-</v>
      </c>
      <c r="I124" s="115">
        <v>67182</v>
      </c>
      <c r="J124" s="116">
        <f t="shared" si="14"/>
        <v>26.922693266832919</v>
      </c>
      <c r="K124" s="115">
        <v>77188</v>
      </c>
      <c r="L124" s="116">
        <f t="shared" si="14"/>
        <v>0.14893870381947538</v>
      </c>
      <c r="M124" s="115">
        <v>81323</v>
      </c>
      <c r="N124" s="116">
        <f t="shared" si="15"/>
        <v>5.3570503187023943E-2</v>
      </c>
      <c r="O124" s="116">
        <f t="shared" si="16"/>
        <v>0.22064452216201613</v>
      </c>
    </row>
    <row r="125" spans="1:16" x14ac:dyDescent="0.25">
      <c r="B125" s="114" t="s">
        <v>83</v>
      </c>
      <c r="C125" s="115">
        <v>63302</v>
      </c>
      <c r="D125" s="116">
        <v>1.580628079015356E-2</v>
      </c>
      <c r="E125" s="115">
        <v>0</v>
      </c>
      <c r="F125" s="116">
        <f t="shared" si="14"/>
        <v>-1</v>
      </c>
      <c r="G125" s="115">
        <v>9512</v>
      </c>
      <c r="H125" s="116" t="str">
        <f t="shared" si="14"/>
        <v>-</v>
      </c>
      <c r="I125" s="115">
        <v>73077</v>
      </c>
      <c r="J125" s="116">
        <f t="shared" si="14"/>
        <v>6.682611438183347</v>
      </c>
      <c r="K125" s="115">
        <v>75546</v>
      </c>
      <c r="L125" s="116">
        <f t="shared" si="14"/>
        <v>3.3786280224968213E-2</v>
      </c>
      <c r="M125" s="115">
        <v>79721</v>
      </c>
      <c r="N125" s="116">
        <f t="shared" si="15"/>
        <v>5.5264342255049836E-2</v>
      </c>
      <c r="O125" s="116">
        <f t="shared" si="16"/>
        <v>0.2593756911314018</v>
      </c>
    </row>
    <row r="126" spans="1:16" x14ac:dyDescent="0.25">
      <c r="B126" s="114" t="s">
        <v>85</v>
      </c>
      <c r="C126" s="115">
        <v>62067</v>
      </c>
      <c r="D126" s="116">
        <v>-4.1154933493998236E-2</v>
      </c>
      <c r="E126" s="115">
        <v>3619</v>
      </c>
      <c r="F126" s="116">
        <f t="shared" si="14"/>
        <v>-0.94169204247023375</v>
      </c>
      <c r="G126" s="115">
        <v>24946</v>
      </c>
      <c r="H126" s="116">
        <f t="shared" si="14"/>
        <v>5.8930643824260844</v>
      </c>
      <c r="I126" s="115">
        <v>72102</v>
      </c>
      <c r="J126" s="116">
        <f t="shared" si="14"/>
        <v>1.8903230978914456</v>
      </c>
      <c r="K126" s="115">
        <v>77706</v>
      </c>
      <c r="L126" s="116">
        <f t="shared" si="14"/>
        <v>7.772322543063992E-2</v>
      </c>
      <c r="M126" s="115">
        <v>82885</v>
      </c>
      <c r="N126" s="116">
        <f>IFERROR(M126/K126-1,"-")</f>
        <v>6.6648650039893953E-2</v>
      </c>
      <c r="O126" s="116">
        <f>IFERROR(M126/C126-1,"-")</f>
        <v>0.33541173248263978</v>
      </c>
    </row>
    <row r="127" spans="1:16" x14ac:dyDescent="0.25">
      <c r="B127" s="114" t="s">
        <v>87</v>
      </c>
      <c r="C127" s="115">
        <v>59470</v>
      </c>
      <c r="D127" s="116">
        <v>-3.6860687331972897E-2</v>
      </c>
      <c r="E127" s="115">
        <v>3761</v>
      </c>
      <c r="F127" s="116">
        <f t="shared" si="14"/>
        <v>-0.93675802925844964</v>
      </c>
      <c r="G127" s="115">
        <v>29320</v>
      </c>
      <c r="H127" s="116">
        <f t="shared" si="14"/>
        <v>6.7957989896304172</v>
      </c>
      <c r="I127" s="115">
        <v>68680</v>
      </c>
      <c r="J127" s="116">
        <f t="shared" si="14"/>
        <v>1.3424283765347886</v>
      </c>
      <c r="K127" s="115">
        <v>79984</v>
      </c>
      <c r="L127" s="116">
        <f t="shared" si="14"/>
        <v>0.16458940011648227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68804</v>
      </c>
      <c r="D128" s="116">
        <v>-6.246252793372209E-2</v>
      </c>
      <c r="E128" s="115">
        <v>6197</v>
      </c>
      <c r="F128" s="116">
        <f t="shared" si="14"/>
        <v>-0.90993256206034534</v>
      </c>
      <c r="G128" s="115">
        <v>53931</v>
      </c>
      <c r="H128" s="116">
        <f t="shared" si="14"/>
        <v>7.7027593997095369</v>
      </c>
      <c r="I128" s="115">
        <v>77127</v>
      </c>
      <c r="J128" s="116">
        <f t="shared" si="14"/>
        <v>0.43010513433832109</v>
      </c>
      <c r="K128" s="115">
        <v>84506</v>
      </c>
      <c r="L128" s="116">
        <f t="shared" si="14"/>
        <v>9.5673369896404736E-2</v>
      </c>
      <c r="M128" s="115"/>
      <c r="N128" s="116"/>
      <c r="O128" s="116"/>
    </row>
    <row r="129" spans="2:16" x14ac:dyDescent="0.25">
      <c r="B129" s="114" t="s">
        <v>91</v>
      </c>
      <c r="C129" s="115">
        <v>55540</v>
      </c>
      <c r="D129" s="116">
        <v>-7.0117867666755984E-2</v>
      </c>
      <c r="E129" s="115">
        <v>8396</v>
      </c>
      <c r="F129" s="116">
        <f t="shared" si="14"/>
        <v>-0.84882967230824624</v>
      </c>
      <c r="G129" s="115">
        <v>48651</v>
      </c>
      <c r="H129" s="116">
        <f t="shared" si="14"/>
        <v>4.7945450214387808</v>
      </c>
      <c r="I129" s="115">
        <v>63039</v>
      </c>
      <c r="J129" s="116">
        <f t="shared" si="14"/>
        <v>0.29573903927976808</v>
      </c>
      <c r="K129" s="115">
        <v>71273</v>
      </c>
      <c r="L129" s="116">
        <f t="shared" si="14"/>
        <v>0.13061755421247168</v>
      </c>
      <c r="M129" s="115"/>
      <c r="N129" s="116"/>
      <c r="O129" s="116"/>
    </row>
    <row r="130" spans="2:16" x14ac:dyDescent="0.25">
      <c r="B130" s="114" t="s">
        <v>93</v>
      </c>
      <c r="C130" s="115">
        <v>57606</v>
      </c>
      <c r="D130" s="116">
        <v>-5.2657545059860533E-2</v>
      </c>
      <c r="E130" s="115">
        <v>10094</v>
      </c>
      <c r="F130" s="116">
        <f t="shared" si="14"/>
        <v>-0.82477519702808733</v>
      </c>
      <c r="G130" s="115">
        <v>36596</v>
      </c>
      <c r="H130" s="116">
        <f t="shared" si="14"/>
        <v>2.6255201109570043</v>
      </c>
      <c r="I130" s="115">
        <v>68205</v>
      </c>
      <c r="J130" s="116">
        <f t="shared" si="14"/>
        <v>0.86372827631435123</v>
      </c>
      <c r="K130" s="115">
        <v>71849</v>
      </c>
      <c r="L130" s="116">
        <f t="shared" si="14"/>
        <v>5.3427168096180644E-2</v>
      </c>
      <c r="M130" s="115"/>
      <c r="N130" s="116"/>
      <c r="O130" s="116"/>
    </row>
    <row r="131" spans="2:16" ht="15.75" x14ac:dyDescent="0.25">
      <c r="B131" s="117" t="s">
        <v>30</v>
      </c>
      <c r="C131" s="118">
        <v>757594</v>
      </c>
      <c r="D131" s="119">
        <v>2.264661853062222E-2</v>
      </c>
      <c r="E131" s="118">
        <v>187852</v>
      </c>
      <c r="F131" s="119">
        <f t="shared" si="14"/>
        <v>-0.75204133084475322</v>
      </c>
      <c r="G131" s="118">
        <v>208305</v>
      </c>
      <c r="H131" s="119">
        <f t="shared" si="14"/>
        <v>0.10887826586887539</v>
      </c>
      <c r="I131" s="118">
        <v>783677</v>
      </c>
      <c r="J131" s="119">
        <f t="shared" si="14"/>
        <v>2.7621612539305347</v>
      </c>
      <c r="K131" s="118">
        <v>883653</v>
      </c>
      <c r="L131" s="119">
        <f t="shared" si="14"/>
        <v>0.12757296692387299</v>
      </c>
      <c r="M131" s="118">
        <v>620558</v>
      </c>
      <c r="N131" s="119">
        <v>7.7280957431849373E-2</v>
      </c>
      <c r="O131" s="119">
        <v>0.20222638102655299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15909</v>
      </c>
      <c r="D141" s="116">
        <v>3.0308917816203707E-2</v>
      </c>
      <c r="E141" s="115">
        <v>15535</v>
      </c>
      <c r="F141" s="116">
        <f t="shared" ref="F141:L153" si="17">IFERROR(E141/C141-1,"-")</f>
        <v>-2.3508705764032967E-2</v>
      </c>
      <c r="G141" s="115">
        <v>1359</v>
      </c>
      <c r="H141" s="116">
        <f t="shared" si="17"/>
        <v>-0.91252011586739623</v>
      </c>
      <c r="I141" s="115">
        <v>9791</v>
      </c>
      <c r="J141" s="116">
        <f t="shared" si="17"/>
        <v>6.2045621780721119</v>
      </c>
      <c r="K141" s="115">
        <v>13751</v>
      </c>
      <c r="L141" s="116">
        <f t="shared" si="17"/>
        <v>0.40445306914513335</v>
      </c>
      <c r="M141" s="115">
        <v>14835</v>
      </c>
      <c r="N141" s="116">
        <f t="shared" ref="N141:N147" si="18">IFERROR(M141/K141-1,"-")</f>
        <v>7.8830630499600041E-2</v>
      </c>
      <c r="O141" s="116">
        <f>M141/C141-1</f>
        <v>-6.7508957194041153E-2</v>
      </c>
    </row>
    <row r="142" spans="2:16" x14ac:dyDescent="0.25">
      <c r="B142" s="114" t="s">
        <v>73</v>
      </c>
      <c r="C142" s="115">
        <v>14785</v>
      </c>
      <c r="D142" s="116">
        <v>-4.4402792140641134E-2</v>
      </c>
      <c r="E142" s="115">
        <v>15278</v>
      </c>
      <c r="F142" s="116">
        <f t="shared" si="17"/>
        <v>3.3344606019614531E-2</v>
      </c>
      <c r="G142" s="115">
        <v>1551</v>
      </c>
      <c r="H142" s="116">
        <f t="shared" si="17"/>
        <v>-0.8984814766330671</v>
      </c>
      <c r="I142" s="115">
        <v>11389</v>
      </c>
      <c r="J142" s="116">
        <f t="shared" si="17"/>
        <v>6.343004513217279</v>
      </c>
      <c r="K142" s="115">
        <v>14497</v>
      </c>
      <c r="L142" s="116">
        <f t="shared" si="17"/>
        <v>0.27289489858635529</v>
      </c>
      <c r="M142" s="115">
        <v>15333</v>
      </c>
      <c r="N142" s="116">
        <f t="shared" si="18"/>
        <v>5.7667103538663111E-2</v>
      </c>
      <c r="O142" s="116">
        <f>IFERROR(M142/C142-1,"-")</f>
        <v>3.7064592492390913E-2</v>
      </c>
    </row>
    <row r="143" spans="2:16" x14ac:dyDescent="0.25">
      <c r="B143" s="114" t="s">
        <v>75</v>
      </c>
      <c r="C143" s="115">
        <v>17990</v>
      </c>
      <c r="D143" s="116">
        <v>-9.4569429764960522E-2</v>
      </c>
      <c r="E143" s="115">
        <v>8624</v>
      </c>
      <c r="F143" s="116">
        <f t="shared" si="17"/>
        <v>-0.52062256809338514</v>
      </c>
      <c r="G143" s="115">
        <v>2458</v>
      </c>
      <c r="H143" s="116">
        <f t="shared" si="17"/>
        <v>-0.71498144712430434</v>
      </c>
      <c r="I143" s="115">
        <v>15206</v>
      </c>
      <c r="J143" s="116">
        <f t="shared" si="17"/>
        <v>5.1863303498779496</v>
      </c>
      <c r="K143" s="115">
        <v>16834</v>
      </c>
      <c r="L143" s="116">
        <f t="shared" si="17"/>
        <v>0.10706300144679726</v>
      </c>
      <c r="M143" s="115">
        <v>19336</v>
      </c>
      <c r="N143" s="116">
        <f t="shared" si="18"/>
        <v>0.148627777117738</v>
      </c>
      <c r="O143" s="116">
        <f t="shared" ref="O143:O147" si="19">IFERROR(M143/C143-1,"-")</f>
        <v>7.4819344080044425E-2</v>
      </c>
    </row>
    <row r="144" spans="2:16" x14ac:dyDescent="0.25">
      <c r="B144" s="114" t="s">
        <v>77</v>
      </c>
      <c r="C144" s="115">
        <v>16470</v>
      </c>
      <c r="D144" s="116">
        <v>3.3505939689308928E-3</v>
      </c>
      <c r="E144" s="115">
        <v>0</v>
      </c>
      <c r="F144" s="116">
        <f t="shared" si="17"/>
        <v>-1</v>
      </c>
      <c r="G144" s="115">
        <v>1668</v>
      </c>
      <c r="H144" s="116" t="str">
        <f t="shared" si="17"/>
        <v>-</v>
      </c>
      <c r="I144" s="115">
        <v>16678</v>
      </c>
      <c r="J144" s="116">
        <f t="shared" si="17"/>
        <v>8.9988009592326144</v>
      </c>
      <c r="K144" s="115">
        <v>16933</v>
      </c>
      <c r="L144" s="116">
        <f t="shared" si="17"/>
        <v>1.5289603069912561E-2</v>
      </c>
      <c r="M144" s="115">
        <v>15438</v>
      </c>
      <c r="N144" s="116">
        <f t="shared" si="18"/>
        <v>-8.828913954999118E-2</v>
      </c>
      <c r="O144" s="116">
        <f t="shared" si="19"/>
        <v>-6.2659380692167588E-2</v>
      </c>
    </row>
    <row r="145" spans="1:16" x14ac:dyDescent="0.25">
      <c r="B145" s="114" t="s">
        <v>79</v>
      </c>
      <c r="C145" s="115">
        <v>17017</v>
      </c>
      <c r="D145" s="116">
        <v>-0.12522490104354089</v>
      </c>
      <c r="E145" s="115">
        <v>0</v>
      </c>
      <c r="F145" s="116">
        <f t="shared" si="17"/>
        <v>-1</v>
      </c>
      <c r="G145" s="115">
        <v>3097</v>
      </c>
      <c r="H145" s="116" t="str">
        <f t="shared" si="17"/>
        <v>-</v>
      </c>
      <c r="I145" s="115">
        <v>12920</v>
      </c>
      <c r="J145" s="116">
        <f t="shared" si="17"/>
        <v>3.1717791411042944</v>
      </c>
      <c r="K145" s="115">
        <v>14092</v>
      </c>
      <c r="L145" s="116">
        <f t="shared" si="17"/>
        <v>9.0712074303405554E-2</v>
      </c>
      <c r="M145" s="115">
        <v>13924</v>
      </c>
      <c r="N145" s="116">
        <f t="shared" si="18"/>
        <v>-1.1921657678115261E-2</v>
      </c>
      <c r="O145" s="116">
        <f t="shared" si="19"/>
        <v>-0.18175941705353471</v>
      </c>
    </row>
    <row r="146" spans="1:16" x14ac:dyDescent="0.25">
      <c r="B146" s="114" t="s">
        <v>81</v>
      </c>
      <c r="C146" s="115">
        <v>17675</v>
      </c>
      <c r="D146" s="116">
        <v>-6.5309360126917015E-2</v>
      </c>
      <c r="E146" s="115">
        <v>0</v>
      </c>
      <c r="F146" s="116">
        <f t="shared" si="17"/>
        <v>-1</v>
      </c>
      <c r="G146" s="115">
        <v>4999</v>
      </c>
      <c r="H146" s="116" t="str">
        <f t="shared" si="17"/>
        <v>-</v>
      </c>
      <c r="I146" s="115">
        <v>14646</v>
      </c>
      <c r="J146" s="116">
        <f t="shared" si="17"/>
        <v>1.9297859571914384</v>
      </c>
      <c r="K146" s="115">
        <v>13951</v>
      </c>
      <c r="L146" s="116">
        <f t="shared" si="17"/>
        <v>-4.7453229550730613E-2</v>
      </c>
      <c r="M146" s="115">
        <v>12875</v>
      </c>
      <c r="N146" s="116">
        <f t="shared" si="18"/>
        <v>-7.7127087663966698E-2</v>
      </c>
      <c r="O146" s="116">
        <f t="shared" si="19"/>
        <v>-0.27157001414427162</v>
      </c>
    </row>
    <row r="147" spans="1:16" x14ac:dyDescent="0.25">
      <c r="B147" s="114" t="s">
        <v>83</v>
      </c>
      <c r="C147" s="115">
        <v>17176</v>
      </c>
      <c r="D147" s="116">
        <v>-9.0880220187370964E-2</v>
      </c>
      <c r="E147" s="115">
        <v>0</v>
      </c>
      <c r="F147" s="116">
        <f t="shared" si="17"/>
        <v>-1</v>
      </c>
      <c r="G147" s="115">
        <v>11072</v>
      </c>
      <c r="H147" s="116" t="str">
        <f t="shared" si="17"/>
        <v>-</v>
      </c>
      <c r="I147" s="115">
        <v>13069</v>
      </c>
      <c r="J147" s="116">
        <f t="shared" si="17"/>
        <v>0.18036488439306364</v>
      </c>
      <c r="K147" s="115">
        <v>13705</v>
      </c>
      <c r="L147" s="116">
        <f t="shared" si="17"/>
        <v>4.8664779248603462E-2</v>
      </c>
      <c r="M147" s="115">
        <v>13567</v>
      </c>
      <c r="N147" s="116">
        <f t="shared" si="18"/>
        <v>-1.0069317767238184E-2</v>
      </c>
      <c r="O147" s="116">
        <f t="shared" si="19"/>
        <v>-0.21011877037727056</v>
      </c>
    </row>
    <row r="148" spans="1:16" x14ac:dyDescent="0.25">
      <c r="B148" s="114" t="s">
        <v>85</v>
      </c>
      <c r="C148" s="115">
        <v>16649</v>
      </c>
      <c r="D148" s="116">
        <v>-0.13263870799687416</v>
      </c>
      <c r="E148" s="115">
        <v>5014</v>
      </c>
      <c r="F148" s="116">
        <f t="shared" si="17"/>
        <v>-0.69884077121749055</v>
      </c>
      <c r="G148" s="115">
        <v>11355</v>
      </c>
      <c r="H148" s="116">
        <f t="shared" si="17"/>
        <v>1.2646589549262068</v>
      </c>
      <c r="I148" s="115">
        <v>14298</v>
      </c>
      <c r="J148" s="116">
        <f t="shared" si="17"/>
        <v>0.25918097754293257</v>
      </c>
      <c r="K148" s="115">
        <v>14011</v>
      </c>
      <c r="L148" s="116">
        <f t="shared" si="17"/>
        <v>-2.0072737445796629E-2</v>
      </c>
      <c r="M148" s="115">
        <v>14384</v>
      </c>
      <c r="N148" s="116">
        <f>IFERROR(M148/K148-1,"-")</f>
        <v>2.6621939904360792E-2</v>
      </c>
      <c r="O148" s="116">
        <f>IFERROR(M148/C148-1,"-")</f>
        <v>-0.13604420685927088</v>
      </c>
    </row>
    <row r="149" spans="1:16" x14ac:dyDescent="0.25">
      <c r="B149" s="114" t="s">
        <v>87</v>
      </c>
      <c r="C149" s="115">
        <v>16732</v>
      </c>
      <c r="D149" s="116">
        <v>-0.13021780942974481</v>
      </c>
      <c r="E149" s="115">
        <v>577</v>
      </c>
      <c r="F149" s="116">
        <f t="shared" si="17"/>
        <v>-0.96551518049246954</v>
      </c>
      <c r="G149" s="115">
        <v>16025</v>
      </c>
      <c r="H149" s="116">
        <f t="shared" si="17"/>
        <v>26.772963604852688</v>
      </c>
      <c r="I149" s="115">
        <v>12907</v>
      </c>
      <c r="J149" s="116">
        <f t="shared" si="17"/>
        <v>-0.19457098283931362</v>
      </c>
      <c r="K149" s="115">
        <v>13896</v>
      </c>
      <c r="L149" s="116">
        <f t="shared" si="17"/>
        <v>7.6625087162005112E-2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17952</v>
      </c>
      <c r="D150" s="116">
        <v>-0.15348705616070168</v>
      </c>
      <c r="E150" s="115">
        <v>864</v>
      </c>
      <c r="F150" s="116">
        <f t="shared" si="17"/>
        <v>-0.95187165775401072</v>
      </c>
      <c r="G150" s="115">
        <v>18377</v>
      </c>
      <c r="H150" s="116">
        <f t="shared" si="17"/>
        <v>20.269675925925927</v>
      </c>
      <c r="I150" s="115">
        <v>15170</v>
      </c>
      <c r="J150" s="116">
        <f t="shared" si="17"/>
        <v>-0.17451161778309843</v>
      </c>
      <c r="K150" s="115">
        <v>16629</v>
      </c>
      <c r="L150" s="116">
        <f t="shared" si="17"/>
        <v>9.6176664469347362E-2</v>
      </c>
      <c r="M150" s="115"/>
      <c r="N150" s="116"/>
      <c r="O150" s="116"/>
    </row>
    <row r="151" spans="1:16" x14ac:dyDescent="0.25">
      <c r="B151" s="114" t="s">
        <v>91</v>
      </c>
      <c r="C151" s="115">
        <v>17714</v>
      </c>
      <c r="D151" s="116">
        <v>-0.11132293182160236</v>
      </c>
      <c r="E151" s="115">
        <v>3539</v>
      </c>
      <c r="F151" s="116">
        <f t="shared" si="17"/>
        <v>-0.80021451958902556</v>
      </c>
      <c r="G151" s="115">
        <v>17909</v>
      </c>
      <c r="H151" s="116">
        <f t="shared" si="17"/>
        <v>4.0604690590562305</v>
      </c>
      <c r="I151" s="115">
        <v>18458</v>
      </c>
      <c r="J151" s="116">
        <f t="shared" si="17"/>
        <v>3.0654977944050588E-2</v>
      </c>
      <c r="K151" s="115">
        <v>17821</v>
      </c>
      <c r="L151" s="116">
        <f t="shared" si="17"/>
        <v>-3.4510781233069721E-2</v>
      </c>
      <c r="M151" s="115"/>
      <c r="N151" s="116"/>
      <c r="O151" s="116"/>
    </row>
    <row r="152" spans="1:16" x14ac:dyDescent="0.25">
      <c r="B152" s="114" t="s">
        <v>93</v>
      </c>
      <c r="C152" s="115">
        <v>14947</v>
      </c>
      <c r="D152" s="116">
        <v>-0.17223237525613333</v>
      </c>
      <c r="E152" s="115">
        <v>2984</v>
      </c>
      <c r="F152" s="116">
        <f t="shared" si="17"/>
        <v>-0.80036127651033651</v>
      </c>
      <c r="G152" s="115">
        <v>13995</v>
      </c>
      <c r="H152" s="116">
        <f t="shared" si="17"/>
        <v>3.6900134048257369</v>
      </c>
      <c r="I152" s="115">
        <v>14767</v>
      </c>
      <c r="J152" s="116">
        <f t="shared" si="17"/>
        <v>5.5162558056448763E-2</v>
      </c>
      <c r="K152" s="115">
        <v>16418</v>
      </c>
      <c r="L152" s="116">
        <f t="shared" si="17"/>
        <v>0.1118033452969458</v>
      </c>
      <c r="M152" s="115"/>
      <c r="N152" s="116"/>
      <c r="O152" s="116"/>
    </row>
    <row r="153" spans="1:16" ht="15.75" x14ac:dyDescent="0.25">
      <c r="B153" s="117" t="s">
        <v>30</v>
      </c>
      <c r="C153" s="118">
        <v>201016</v>
      </c>
      <c r="D153" s="119">
        <v>-9.485685467530014E-2</v>
      </c>
      <c r="E153" s="118">
        <v>57141</v>
      </c>
      <c r="F153" s="119">
        <f t="shared" si="17"/>
        <v>-0.71573904564810764</v>
      </c>
      <c r="G153" s="118">
        <v>103865</v>
      </c>
      <c r="H153" s="119">
        <f t="shared" si="17"/>
        <v>0.81769657513869198</v>
      </c>
      <c r="I153" s="118">
        <v>169299</v>
      </c>
      <c r="J153" s="119">
        <f t="shared" si="17"/>
        <v>0.62999085351176998</v>
      </c>
      <c r="K153" s="118">
        <v>182538</v>
      </c>
      <c r="L153" s="119">
        <f t="shared" si="17"/>
        <v>7.819892616022539E-2</v>
      </c>
      <c r="M153" s="118">
        <v>119692</v>
      </c>
      <c r="N153" s="119">
        <v>1.6285428023163018E-2</v>
      </c>
      <c r="O153" s="119">
        <v>-0.10457765708343625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243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4095</v>
      </c>
      <c r="D163" s="116">
        <v>0.14481409001956957</v>
      </c>
      <c r="E163" s="115">
        <v>4457</v>
      </c>
      <c r="F163" s="116">
        <f t="shared" ref="F163:L175" si="20">IFERROR(E163/C163-1,"-")</f>
        <v>8.8400488400488308E-2</v>
      </c>
      <c r="G163" s="115">
        <v>1623</v>
      </c>
      <c r="H163" s="116">
        <f t="shared" si="20"/>
        <v>-0.63585371326004037</v>
      </c>
      <c r="I163" s="115">
        <v>3814</v>
      </c>
      <c r="J163" s="116">
        <f t="shared" si="20"/>
        <v>1.349969192852742</v>
      </c>
      <c r="K163" s="115">
        <v>4809</v>
      </c>
      <c r="L163" s="116">
        <f t="shared" si="20"/>
        <v>0.26088096486628221</v>
      </c>
      <c r="M163" s="115">
        <v>5263</v>
      </c>
      <c r="N163" s="116">
        <f t="shared" ref="N163:N169" si="21">IFERROR(M163/K163-1,"-")</f>
        <v>9.4406321480557276E-2</v>
      </c>
      <c r="O163" s="116">
        <f>M163/C163-1</f>
        <v>0.28522588522588532</v>
      </c>
    </row>
    <row r="164" spans="2:15" x14ac:dyDescent="0.25">
      <c r="B164" s="114" t="s">
        <v>73</v>
      </c>
      <c r="C164" s="115">
        <v>5215</v>
      </c>
      <c r="D164" s="116">
        <v>7.5923251495770616E-2</v>
      </c>
      <c r="E164" s="115">
        <v>6362</v>
      </c>
      <c r="F164" s="116">
        <f t="shared" si="20"/>
        <v>0.21994247363374875</v>
      </c>
      <c r="G164" s="115">
        <v>3174</v>
      </c>
      <c r="H164" s="116">
        <f t="shared" si="20"/>
        <v>-0.50110028292989628</v>
      </c>
      <c r="I164" s="115">
        <v>6284</v>
      </c>
      <c r="J164" s="116">
        <f t="shared" si="20"/>
        <v>0.9798361688720858</v>
      </c>
      <c r="K164" s="115">
        <v>6631</v>
      </c>
      <c r="L164" s="116">
        <f t="shared" si="20"/>
        <v>5.5219605346912726E-2</v>
      </c>
      <c r="M164" s="115">
        <v>6481</v>
      </c>
      <c r="N164" s="116">
        <f t="shared" si="21"/>
        <v>-2.262102247021569E-2</v>
      </c>
      <c r="O164" s="116">
        <f>IFERROR(M164/C164-1,"-")</f>
        <v>0.24276126558005751</v>
      </c>
    </row>
    <row r="165" spans="2:15" x14ac:dyDescent="0.25">
      <c r="B165" s="114" t="s">
        <v>75</v>
      </c>
      <c r="C165" s="115">
        <v>4327</v>
      </c>
      <c r="D165" s="116">
        <v>3.8646183389342337E-2</v>
      </c>
      <c r="E165" s="115">
        <v>2039</v>
      </c>
      <c r="F165" s="116">
        <f t="shared" si="20"/>
        <v>-0.52877282181650109</v>
      </c>
      <c r="G165" s="115">
        <v>2205</v>
      </c>
      <c r="H165" s="116">
        <f t="shared" si="20"/>
        <v>8.1412457086807333E-2</v>
      </c>
      <c r="I165" s="115">
        <v>4959</v>
      </c>
      <c r="J165" s="116">
        <f t="shared" si="20"/>
        <v>1.2489795918367346</v>
      </c>
      <c r="K165" s="115">
        <v>4887</v>
      </c>
      <c r="L165" s="116">
        <f t="shared" si="20"/>
        <v>-1.4519056261342977E-2</v>
      </c>
      <c r="M165" s="115">
        <v>5899</v>
      </c>
      <c r="N165" s="116">
        <f t="shared" si="21"/>
        <v>0.20708000818498062</v>
      </c>
      <c r="O165" s="116">
        <f t="shared" ref="O165:O169" si="22">IFERROR(M165/C165-1,"-")</f>
        <v>0.36330020799630236</v>
      </c>
    </row>
    <row r="166" spans="2:15" x14ac:dyDescent="0.25">
      <c r="B166" s="114" t="s">
        <v>77</v>
      </c>
      <c r="C166" s="115">
        <v>5054</v>
      </c>
      <c r="D166" s="116">
        <v>-0.11674239776301998</v>
      </c>
      <c r="E166" s="115">
        <v>0</v>
      </c>
      <c r="F166" s="116">
        <f t="shared" si="20"/>
        <v>-1</v>
      </c>
      <c r="G166" s="115">
        <v>1871</v>
      </c>
      <c r="H166" s="116" t="str">
        <f t="shared" si="20"/>
        <v>-</v>
      </c>
      <c r="I166" s="115">
        <v>6947</v>
      </c>
      <c r="J166" s="116">
        <f t="shared" si="20"/>
        <v>2.712987707108498</v>
      </c>
      <c r="K166" s="115">
        <v>7486</v>
      </c>
      <c r="L166" s="116">
        <f t="shared" si="20"/>
        <v>7.758744781920246E-2</v>
      </c>
      <c r="M166" s="115">
        <v>6246</v>
      </c>
      <c r="N166" s="116">
        <f t="shared" si="21"/>
        <v>-0.16564253272775853</v>
      </c>
      <c r="O166" s="116">
        <f t="shared" si="22"/>
        <v>0.23585278986941027</v>
      </c>
    </row>
    <row r="167" spans="2:15" x14ac:dyDescent="0.25">
      <c r="B167" s="114" t="s">
        <v>79</v>
      </c>
      <c r="C167" s="115">
        <v>4962</v>
      </c>
      <c r="D167" s="116">
        <v>0.30202046706901076</v>
      </c>
      <c r="E167" s="115">
        <v>0</v>
      </c>
      <c r="F167" s="116">
        <f t="shared" si="20"/>
        <v>-1</v>
      </c>
      <c r="G167" s="115">
        <v>3458</v>
      </c>
      <c r="H167" s="116" t="str">
        <f t="shared" si="20"/>
        <v>-</v>
      </c>
      <c r="I167" s="115">
        <v>5457</v>
      </c>
      <c r="J167" s="116">
        <f t="shared" si="20"/>
        <v>0.57807981492192018</v>
      </c>
      <c r="K167" s="115">
        <v>5008</v>
      </c>
      <c r="L167" s="116">
        <f t="shared" si="20"/>
        <v>-8.2279640828293976E-2</v>
      </c>
      <c r="M167" s="115">
        <v>4557</v>
      </c>
      <c r="N167" s="116">
        <f t="shared" si="21"/>
        <v>-9.0055910543131001E-2</v>
      </c>
      <c r="O167" s="116">
        <f t="shared" si="22"/>
        <v>-8.1620314389359128E-2</v>
      </c>
    </row>
    <row r="168" spans="2:15" x14ac:dyDescent="0.25">
      <c r="B168" s="114" t="s">
        <v>81</v>
      </c>
      <c r="C168" s="115">
        <v>3565</v>
      </c>
      <c r="D168" s="116">
        <v>0.41805887032617339</v>
      </c>
      <c r="E168" s="115">
        <v>0</v>
      </c>
      <c r="F168" s="116">
        <f t="shared" si="20"/>
        <v>-1</v>
      </c>
      <c r="G168" s="115">
        <v>2938</v>
      </c>
      <c r="H168" s="116" t="str">
        <f t="shared" si="20"/>
        <v>-</v>
      </c>
      <c r="I168" s="115">
        <v>4071</v>
      </c>
      <c r="J168" s="116">
        <f t="shared" si="20"/>
        <v>0.38563648740639889</v>
      </c>
      <c r="K168" s="115">
        <v>3979</v>
      </c>
      <c r="L168" s="116">
        <f t="shared" si="20"/>
        <v>-2.2598870056497189E-2</v>
      </c>
      <c r="M168" s="115">
        <v>3362</v>
      </c>
      <c r="N168" s="116">
        <f t="shared" si="21"/>
        <v>-0.15506408645388292</v>
      </c>
      <c r="O168" s="116">
        <f t="shared" si="22"/>
        <v>-5.6942496493688655E-2</v>
      </c>
    </row>
    <row r="169" spans="2:15" x14ac:dyDescent="0.25">
      <c r="B169" s="114" t="s">
        <v>83</v>
      </c>
      <c r="C169" s="115">
        <v>4025</v>
      </c>
      <c r="D169" s="116">
        <v>6.0606060606060552E-2</v>
      </c>
      <c r="E169" s="115">
        <v>0</v>
      </c>
      <c r="F169" s="116">
        <f t="shared" si="20"/>
        <v>-1</v>
      </c>
      <c r="G169" s="115">
        <v>4549</v>
      </c>
      <c r="H169" s="116" t="str">
        <f t="shared" si="20"/>
        <v>-</v>
      </c>
      <c r="I169" s="115">
        <v>5091</v>
      </c>
      <c r="J169" s="116">
        <f t="shared" si="20"/>
        <v>0.11914706528907448</v>
      </c>
      <c r="K169" s="115">
        <v>5154</v>
      </c>
      <c r="L169" s="116">
        <f t="shared" si="20"/>
        <v>1.2374779021803173E-2</v>
      </c>
      <c r="M169" s="115">
        <v>4329</v>
      </c>
      <c r="N169" s="116">
        <f t="shared" si="21"/>
        <v>-0.16006984866123397</v>
      </c>
      <c r="O169" s="116">
        <f t="shared" si="22"/>
        <v>7.5527950310559033E-2</v>
      </c>
    </row>
    <row r="170" spans="2:15" x14ac:dyDescent="0.25">
      <c r="B170" s="114" t="s">
        <v>85</v>
      </c>
      <c r="C170" s="115">
        <v>5358</v>
      </c>
      <c r="D170" s="116">
        <v>0.23570110701107017</v>
      </c>
      <c r="E170" s="115">
        <v>2080</v>
      </c>
      <c r="F170" s="116">
        <f t="shared" si="20"/>
        <v>-0.61179544606196345</v>
      </c>
      <c r="G170" s="115">
        <v>5301</v>
      </c>
      <c r="H170" s="116">
        <f t="shared" si="20"/>
        <v>1.5485576923076922</v>
      </c>
      <c r="I170" s="115">
        <v>6066</v>
      </c>
      <c r="J170" s="116">
        <f t="shared" si="20"/>
        <v>0.14431239388794559</v>
      </c>
      <c r="K170" s="115">
        <v>6412</v>
      </c>
      <c r="L170" s="116">
        <f t="shared" si="20"/>
        <v>5.7039235080778017E-2</v>
      </c>
      <c r="M170" s="115">
        <v>5757</v>
      </c>
      <c r="N170" s="116">
        <f>IFERROR(M170/K170-1,"-")</f>
        <v>-0.10215221459762946</v>
      </c>
      <c r="O170" s="116">
        <f>IFERROR(M170/C170-1,"-")</f>
        <v>7.4468085106383031E-2</v>
      </c>
    </row>
    <row r="171" spans="2:15" x14ac:dyDescent="0.25">
      <c r="B171" s="114" t="s">
        <v>87</v>
      </c>
      <c r="C171" s="115">
        <v>3284</v>
      </c>
      <c r="D171" s="116">
        <v>1.7348203221809078E-2</v>
      </c>
      <c r="E171" s="115">
        <v>757</v>
      </c>
      <c r="F171" s="116">
        <f t="shared" si="20"/>
        <v>-0.76948842874543244</v>
      </c>
      <c r="G171" s="115">
        <v>2945</v>
      </c>
      <c r="H171" s="116">
        <f t="shared" si="20"/>
        <v>2.890356671070013</v>
      </c>
      <c r="I171" s="115">
        <v>4266</v>
      </c>
      <c r="J171" s="116">
        <f t="shared" si="20"/>
        <v>0.44855687606112049</v>
      </c>
      <c r="K171" s="115">
        <v>4861</v>
      </c>
      <c r="L171" s="116">
        <f t="shared" si="20"/>
        <v>0.1394749179559307</v>
      </c>
      <c r="M171" s="115"/>
      <c r="N171" s="116"/>
      <c r="O171" s="116"/>
    </row>
    <row r="172" spans="2:15" x14ac:dyDescent="0.25">
      <c r="B172" s="114" t="s">
        <v>89</v>
      </c>
      <c r="C172" s="115">
        <v>5000</v>
      </c>
      <c r="D172" s="116">
        <v>6.2386798148521549E-3</v>
      </c>
      <c r="E172" s="115">
        <v>2073</v>
      </c>
      <c r="F172" s="116">
        <f t="shared" si="20"/>
        <v>-0.58539999999999992</v>
      </c>
      <c r="G172" s="115">
        <v>5210</v>
      </c>
      <c r="H172" s="116">
        <f t="shared" si="20"/>
        <v>1.513265798359865</v>
      </c>
      <c r="I172" s="115">
        <v>6721</v>
      </c>
      <c r="J172" s="116">
        <f t="shared" si="20"/>
        <v>0.29001919385796548</v>
      </c>
      <c r="K172" s="115">
        <v>6991</v>
      </c>
      <c r="L172" s="116">
        <f t="shared" si="20"/>
        <v>4.0172593364082632E-2</v>
      </c>
      <c r="M172" s="115"/>
      <c r="N172" s="116"/>
      <c r="O172" s="116"/>
    </row>
    <row r="173" spans="2:15" x14ac:dyDescent="0.25">
      <c r="B173" s="114" t="s">
        <v>91</v>
      </c>
      <c r="C173" s="115">
        <v>3876</v>
      </c>
      <c r="D173" s="116">
        <v>0.48221797323135762</v>
      </c>
      <c r="E173" s="115">
        <v>538</v>
      </c>
      <c r="F173" s="116">
        <f t="shared" si="20"/>
        <v>-0.86119711042311664</v>
      </c>
      <c r="G173" s="115">
        <v>3964</v>
      </c>
      <c r="H173" s="116">
        <f t="shared" si="20"/>
        <v>6.3680297397769516</v>
      </c>
      <c r="I173" s="115">
        <v>3923</v>
      </c>
      <c r="J173" s="116">
        <f t="shared" si="20"/>
        <v>-1.034308779011095E-2</v>
      </c>
      <c r="K173" s="115">
        <v>4443</v>
      </c>
      <c r="L173" s="116">
        <f t="shared" si="20"/>
        <v>0.1325516186591893</v>
      </c>
      <c r="M173" s="115"/>
      <c r="N173" s="116"/>
      <c r="O173" s="116"/>
    </row>
    <row r="174" spans="2:15" x14ac:dyDescent="0.25">
      <c r="B174" s="114" t="s">
        <v>93</v>
      </c>
      <c r="C174" s="115">
        <v>3810</v>
      </c>
      <c r="D174" s="116">
        <v>6.872370266479666E-2</v>
      </c>
      <c r="E174" s="115">
        <v>1485</v>
      </c>
      <c r="F174" s="116">
        <f t="shared" si="20"/>
        <v>-0.61023622047244097</v>
      </c>
      <c r="G174" s="115">
        <v>5209</v>
      </c>
      <c r="H174" s="116">
        <f t="shared" si="20"/>
        <v>2.5077441077441076</v>
      </c>
      <c r="I174" s="115">
        <v>5577</v>
      </c>
      <c r="J174" s="116">
        <f t="shared" si="20"/>
        <v>7.0646957189479664E-2</v>
      </c>
      <c r="K174" s="115">
        <v>4673</v>
      </c>
      <c r="L174" s="116">
        <f t="shared" si="20"/>
        <v>-0.16209431594046975</v>
      </c>
      <c r="M174" s="115"/>
      <c r="N174" s="116"/>
      <c r="O174" s="116"/>
    </row>
    <row r="175" spans="2:15" ht="15.75" x14ac:dyDescent="0.25">
      <c r="B175" s="117" t="s">
        <v>30</v>
      </c>
      <c r="C175" s="118">
        <v>52571</v>
      </c>
      <c r="D175" s="119">
        <v>0.11509173825432173</v>
      </c>
      <c r="E175" s="118">
        <v>20504</v>
      </c>
      <c r="F175" s="119">
        <f t="shared" si="20"/>
        <v>-0.60997508131859768</v>
      </c>
      <c r="G175" s="118">
        <v>42447</v>
      </c>
      <c r="H175" s="119">
        <f t="shared" si="20"/>
        <v>1.0701814280140463</v>
      </c>
      <c r="I175" s="118">
        <v>63176</v>
      </c>
      <c r="J175" s="119">
        <f t="shared" si="20"/>
        <v>0.48835017786887169</v>
      </c>
      <c r="K175" s="118">
        <v>65334</v>
      </c>
      <c r="L175" s="119">
        <f t="shared" si="20"/>
        <v>3.415854121818418E-2</v>
      </c>
      <c r="M175" s="118">
        <v>41894</v>
      </c>
      <c r="N175" s="119">
        <v>-5.5718342875174631E-2</v>
      </c>
      <c r="O175" s="119">
        <v>0.14461353514931297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244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6142</v>
      </c>
      <c r="D185" s="116">
        <v>-8.8752622236566436E-3</v>
      </c>
      <c r="E185" s="115">
        <v>6472</v>
      </c>
      <c r="F185" s="116">
        <f t="shared" ref="F185:L197" si="23">IFERROR(E185/C185-1,"-")</f>
        <v>5.372842722240323E-2</v>
      </c>
      <c r="G185" s="115">
        <v>562</v>
      </c>
      <c r="H185" s="116">
        <f t="shared" si="23"/>
        <v>-0.91316440049443759</v>
      </c>
      <c r="I185" s="115">
        <v>6894</v>
      </c>
      <c r="J185" s="116">
        <f t="shared" si="23"/>
        <v>11.266903914590747</v>
      </c>
      <c r="K185" s="115">
        <v>6261</v>
      </c>
      <c r="L185" s="116">
        <f t="shared" si="23"/>
        <v>-9.1818973020017403E-2</v>
      </c>
      <c r="M185" s="115">
        <v>6378</v>
      </c>
      <c r="N185" s="116">
        <f t="shared" ref="N185:N192" si="24">IFERROR(M185/K185-1,"-")</f>
        <v>1.8687110685194019E-2</v>
      </c>
      <c r="O185" s="116">
        <f>M185/C185-1</f>
        <v>3.8423966134809584E-2</v>
      </c>
    </row>
    <row r="186" spans="1:16" x14ac:dyDescent="0.25">
      <c r="B186" s="114" t="s">
        <v>73</v>
      </c>
      <c r="C186" s="115">
        <v>5341</v>
      </c>
      <c r="D186" s="116">
        <v>-0.18928354584092288</v>
      </c>
      <c r="E186" s="115">
        <v>6909</v>
      </c>
      <c r="F186" s="116">
        <f t="shared" si="23"/>
        <v>0.29357798165137616</v>
      </c>
      <c r="G186" s="115">
        <v>249</v>
      </c>
      <c r="H186" s="116">
        <f t="shared" si="23"/>
        <v>-0.96396005210594882</v>
      </c>
      <c r="I186" s="115">
        <v>8112</v>
      </c>
      <c r="J186" s="116">
        <f t="shared" si="23"/>
        <v>31.578313253012048</v>
      </c>
      <c r="K186" s="115">
        <v>7362</v>
      </c>
      <c r="L186" s="116">
        <f t="shared" si="23"/>
        <v>-9.2455621301775093E-2</v>
      </c>
      <c r="M186" s="115">
        <v>6913</v>
      </c>
      <c r="N186" s="116">
        <f t="shared" si="24"/>
        <v>-6.0988861722358068E-2</v>
      </c>
      <c r="O186" s="116">
        <f>IFERROR(M186/C186-1,"-")</f>
        <v>0.29432690507395609</v>
      </c>
    </row>
    <row r="187" spans="1:16" x14ac:dyDescent="0.25">
      <c r="B187" s="114" t="s">
        <v>75</v>
      </c>
      <c r="C187" s="115">
        <v>7606</v>
      </c>
      <c r="D187" s="116">
        <v>0.18621334996880856</v>
      </c>
      <c r="E187" s="115">
        <v>2495</v>
      </c>
      <c r="F187" s="116">
        <f t="shared" si="23"/>
        <v>-0.67196949776492243</v>
      </c>
      <c r="G187" s="115">
        <v>303</v>
      </c>
      <c r="H187" s="116">
        <f t="shared" si="23"/>
        <v>-0.87855711422845695</v>
      </c>
      <c r="I187" s="115">
        <v>7378</v>
      </c>
      <c r="J187" s="116">
        <f t="shared" si="23"/>
        <v>23.349834983498351</v>
      </c>
      <c r="K187" s="115">
        <v>6069</v>
      </c>
      <c r="L187" s="116">
        <f t="shared" si="23"/>
        <v>-0.17741935483870963</v>
      </c>
      <c r="M187" s="115">
        <v>7454</v>
      </c>
      <c r="N187" s="116">
        <f t="shared" si="24"/>
        <v>0.22820893063107595</v>
      </c>
      <c r="O187" s="116">
        <f t="shared" ref="O187:O192" si="25">IFERROR(M187/C187-1,"-")</f>
        <v>-1.9984222981856425E-2</v>
      </c>
    </row>
    <row r="188" spans="1:16" x14ac:dyDescent="0.25">
      <c r="B188" s="114" t="s">
        <v>77</v>
      </c>
      <c r="C188" s="115">
        <v>6786</v>
      </c>
      <c r="D188" s="116">
        <v>-8.0861438439658651E-2</v>
      </c>
      <c r="E188" s="115">
        <v>0</v>
      </c>
      <c r="F188" s="116">
        <f t="shared" si="23"/>
        <v>-1</v>
      </c>
      <c r="G188" s="115">
        <v>798</v>
      </c>
      <c r="H188" s="116" t="str">
        <f t="shared" si="23"/>
        <v>-</v>
      </c>
      <c r="I188" s="115">
        <v>8738</v>
      </c>
      <c r="J188" s="116">
        <f t="shared" si="23"/>
        <v>9.9498746867167913</v>
      </c>
      <c r="K188" s="115">
        <v>6859</v>
      </c>
      <c r="L188" s="116">
        <f t="shared" si="23"/>
        <v>-0.21503776607919434</v>
      </c>
      <c r="M188" s="115">
        <v>7570</v>
      </c>
      <c r="N188" s="116">
        <f t="shared" si="24"/>
        <v>0.10365942557224095</v>
      </c>
      <c r="O188" s="116">
        <f t="shared" si="25"/>
        <v>0.11553197760094314</v>
      </c>
    </row>
    <row r="189" spans="1:16" x14ac:dyDescent="0.25">
      <c r="B189" s="114" t="s">
        <v>79</v>
      </c>
      <c r="C189" s="115">
        <v>4786</v>
      </c>
      <c r="D189" s="116">
        <v>1.4412886816447701E-2</v>
      </c>
      <c r="E189" s="115">
        <v>0</v>
      </c>
      <c r="F189" s="116">
        <f t="shared" si="23"/>
        <v>-1</v>
      </c>
      <c r="G189" s="115">
        <v>2215</v>
      </c>
      <c r="H189" s="116" t="str">
        <f t="shared" si="23"/>
        <v>-</v>
      </c>
      <c r="I189" s="115">
        <v>5742</v>
      </c>
      <c r="J189" s="116">
        <f t="shared" si="23"/>
        <v>1.5923250564334084</v>
      </c>
      <c r="K189" s="115">
        <v>6343</v>
      </c>
      <c r="L189" s="116">
        <f t="shared" si="23"/>
        <v>0.10466736328805304</v>
      </c>
      <c r="M189" s="115">
        <v>5806</v>
      </c>
      <c r="N189" s="116">
        <f t="shared" si="24"/>
        <v>-8.4660255399653161E-2</v>
      </c>
      <c r="O189" s="116">
        <f t="shared" si="25"/>
        <v>0.21312160468031749</v>
      </c>
    </row>
    <row r="190" spans="1:16" x14ac:dyDescent="0.25">
      <c r="B190" s="114" t="s">
        <v>120</v>
      </c>
      <c r="C190" s="115">
        <v>5150</v>
      </c>
      <c r="D190" s="116">
        <v>0.1549674814980937</v>
      </c>
      <c r="E190" s="115">
        <v>0</v>
      </c>
      <c r="F190" s="116">
        <f t="shared" si="23"/>
        <v>-1</v>
      </c>
      <c r="G190" s="115">
        <v>3358</v>
      </c>
      <c r="H190" s="116" t="str">
        <f t="shared" si="23"/>
        <v>-</v>
      </c>
      <c r="I190" s="115">
        <v>4830</v>
      </c>
      <c r="J190" s="116">
        <f t="shared" si="23"/>
        <v>0.43835616438356162</v>
      </c>
      <c r="K190" s="115">
        <v>5029</v>
      </c>
      <c r="L190" s="116">
        <f t="shared" si="23"/>
        <v>4.1200828157349934E-2</v>
      </c>
      <c r="M190" s="115">
        <v>5288</v>
      </c>
      <c r="N190" s="116">
        <f t="shared" si="24"/>
        <v>5.1501292503479901E-2</v>
      </c>
      <c r="O190" s="116">
        <f t="shared" si="25"/>
        <v>2.6796116504854472E-2</v>
      </c>
    </row>
    <row r="191" spans="1:16" x14ac:dyDescent="0.25">
      <c r="B191" s="114" t="s">
        <v>83</v>
      </c>
      <c r="C191" s="115">
        <v>6310</v>
      </c>
      <c r="D191" s="116">
        <v>-1.8662519440124425E-2</v>
      </c>
      <c r="E191" s="115">
        <v>0</v>
      </c>
      <c r="F191" s="116">
        <f t="shared" si="23"/>
        <v>-1</v>
      </c>
      <c r="G191" s="115">
        <v>5182</v>
      </c>
      <c r="H191" s="116" t="str">
        <f t="shared" si="23"/>
        <v>-</v>
      </c>
      <c r="I191" s="115">
        <v>7856</v>
      </c>
      <c r="J191" s="116">
        <f t="shared" si="23"/>
        <v>0.51601698186028555</v>
      </c>
      <c r="K191" s="115">
        <v>8079</v>
      </c>
      <c r="L191" s="116">
        <f t="shared" si="23"/>
        <v>2.8385947046843274E-2</v>
      </c>
      <c r="M191" s="115">
        <v>8019</v>
      </c>
      <c r="N191" s="116">
        <f t="shared" si="24"/>
        <v>-7.4266617155588355E-3</v>
      </c>
      <c r="O191" s="116">
        <f t="shared" si="25"/>
        <v>0.27083993660855787</v>
      </c>
    </row>
    <row r="192" spans="1:16" x14ac:dyDescent="0.25">
      <c r="B192" s="114" t="s">
        <v>85</v>
      </c>
      <c r="C192" s="115">
        <v>5295</v>
      </c>
      <c r="D192" s="116">
        <v>-1.3231457323891194E-2</v>
      </c>
      <c r="E192" s="115">
        <v>2693</v>
      </c>
      <c r="F192" s="116">
        <f t="shared" si="23"/>
        <v>-0.49140698772426816</v>
      </c>
      <c r="G192" s="115">
        <v>6106</v>
      </c>
      <c r="H192" s="116">
        <f t="shared" si="23"/>
        <v>1.267359821760119</v>
      </c>
      <c r="I192" s="115">
        <v>5565</v>
      </c>
      <c r="J192" s="116">
        <f t="shared" si="23"/>
        <v>-8.8601375696036655E-2</v>
      </c>
      <c r="K192" s="115">
        <v>5971</v>
      </c>
      <c r="L192" s="116">
        <f t="shared" si="23"/>
        <v>7.2955974842767279E-2</v>
      </c>
      <c r="M192" s="115">
        <v>6230</v>
      </c>
      <c r="N192" s="116">
        <f t="shared" si="24"/>
        <v>4.3376318874560393E-2</v>
      </c>
      <c r="O192" s="116">
        <f t="shared" si="25"/>
        <v>0.17658168083097259</v>
      </c>
    </row>
    <row r="193" spans="2:16" x14ac:dyDescent="0.25">
      <c r="B193" s="114" t="s">
        <v>87</v>
      </c>
      <c r="C193" s="115">
        <v>4578</v>
      </c>
      <c r="D193" s="116">
        <v>-2.1795989537924942E-3</v>
      </c>
      <c r="E193" s="115">
        <v>3745</v>
      </c>
      <c r="F193" s="116">
        <f t="shared" si="23"/>
        <v>-0.18195718654434245</v>
      </c>
      <c r="G193" s="115">
        <v>6568</v>
      </c>
      <c r="H193" s="116">
        <f t="shared" si="23"/>
        <v>0.75380507343124159</v>
      </c>
      <c r="I193" s="115">
        <v>5560</v>
      </c>
      <c r="J193" s="116">
        <f t="shared" si="23"/>
        <v>-0.15347137637028019</v>
      </c>
      <c r="K193" s="115">
        <v>5596</v>
      </c>
      <c r="L193" s="116">
        <f t="shared" si="23"/>
        <v>6.4748201438848962E-3</v>
      </c>
      <c r="M193" s="115"/>
      <c r="N193" s="116"/>
      <c r="O193" s="116"/>
    </row>
    <row r="194" spans="2:16" x14ac:dyDescent="0.25">
      <c r="B194" s="114" t="s">
        <v>89</v>
      </c>
      <c r="C194" s="115">
        <v>5874</v>
      </c>
      <c r="D194" s="116">
        <v>-0.12</v>
      </c>
      <c r="E194" s="115">
        <v>1910</v>
      </c>
      <c r="F194" s="116">
        <f t="shared" si="23"/>
        <v>-0.67483827034388832</v>
      </c>
      <c r="G194" s="115">
        <v>8811</v>
      </c>
      <c r="H194" s="116">
        <f t="shared" si="23"/>
        <v>3.6130890052356017</v>
      </c>
      <c r="I194" s="115">
        <v>7815</v>
      </c>
      <c r="J194" s="116">
        <f t="shared" si="23"/>
        <v>-0.11304051753489952</v>
      </c>
      <c r="K194" s="115">
        <v>7759</v>
      </c>
      <c r="L194" s="116">
        <f t="shared" si="23"/>
        <v>-7.1657069737683932E-3</v>
      </c>
      <c r="M194" s="115"/>
      <c r="N194" s="116"/>
      <c r="O194" s="116"/>
    </row>
    <row r="195" spans="2:16" x14ac:dyDescent="0.25">
      <c r="B195" s="114" t="s">
        <v>91</v>
      </c>
      <c r="C195" s="115">
        <v>5950</v>
      </c>
      <c r="D195" s="116">
        <v>3.4243003650269443E-2</v>
      </c>
      <c r="E195" s="115">
        <v>1042</v>
      </c>
      <c r="F195" s="116">
        <f t="shared" si="23"/>
        <v>-0.82487394957983196</v>
      </c>
      <c r="G195" s="115">
        <v>9178</v>
      </c>
      <c r="H195" s="116">
        <f t="shared" si="23"/>
        <v>7.8080614203454886</v>
      </c>
      <c r="I195" s="115">
        <v>6968</v>
      </c>
      <c r="J195" s="116">
        <f t="shared" si="23"/>
        <v>-0.24079320113314451</v>
      </c>
      <c r="K195" s="115">
        <v>7155</v>
      </c>
      <c r="L195" s="116">
        <f t="shared" si="23"/>
        <v>2.683696900114807E-2</v>
      </c>
      <c r="M195" s="115"/>
      <c r="N195" s="116"/>
      <c r="O195" s="116"/>
    </row>
    <row r="196" spans="2:16" x14ac:dyDescent="0.25">
      <c r="B196" s="114" t="s">
        <v>93</v>
      </c>
      <c r="C196" s="115">
        <v>6454</v>
      </c>
      <c r="D196" s="116">
        <v>-3.8008645103592142E-2</v>
      </c>
      <c r="E196" s="115">
        <v>1396</v>
      </c>
      <c r="F196" s="116">
        <f t="shared" si="23"/>
        <v>-0.78370003098853425</v>
      </c>
      <c r="G196" s="115">
        <v>8563</v>
      </c>
      <c r="H196" s="116">
        <f t="shared" si="23"/>
        <v>5.1339541547277934</v>
      </c>
      <c r="I196" s="115">
        <v>7335</v>
      </c>
      <c r="J196" s="116">
        <f t="shared" si="23"/>
        <v>-0.14340768422281913</v>
      </c>
      <c r="K196" s="115">
        <v>7743</v>
      </c>
      <c r="L196" s="116">
        <f t="shared" si="23"/>
        <v>5.5623721881390642E-2</v>
      </c>
      <c r="M196" s="115"/>
      <c r="N196" s="116"/>
      <c r="O196" s="116"/>
    </row>
    <row r="197" spans="2:16" ht="15.75" x14ac:dyDescent="0.25">
      <c r="B197" s="117" t="s">
        <v>30</v>
      </c>
      <c r="C197" s="118">
        <v>70272</v>
      </c>
      <c r="D197" s="119">
        <v>-1.4113751788770723E-2</v>
      </c>
      <c r="E197" s="118">
        <v>28980</v>
      </c>
      <c r="F197" s="119">
        <f t="shared" si="23"/>
        <v>-0.58760245901639352</v>
      </c>
      <c r="G197" s="118">
        <v>51893</v>
      </c>
      <c r="H197" s="119">
        <f t="shared" si="23"/>
        <v>0.79064872325741886</v>
      </c>
      <c r="I197" s="118">
        <v>82793</v>
      </c>
      <c r="J197" s="119">
        <f t="shared" si="23"/>
        <v>0.59545603453259588</v>
      </c>
      <c r="K197" s="118">
        <v>80226</v>
      </c>
      <c r="L197" s="119">
        <f t="shared" si="23"/>
        <v>-3.1005036657688501E-2</v>
      </c>
      <c r="M197" s="118">
        <v>53658</v>
      </c>
      <c r="N197" s="119">
        <v>3.2420679968445221E-2</v>
      </c>
      <c r="O197" s="119">
        <v>0.13164332714695459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245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4098</v>
      </c>
      <c r="D207" s="116">
        <v>-7.053753685643005E-2</v>
      </c>
      <c r="E207" s="115">
        <v>4575</v>
      </c>
      <c r="F207" s="116">
        <f t="shared" ref="F207:L219" si="26">IFERROR(E207/C207-1,"-")</f>
        <v>0.11639824304538804</v>
      </c>
      <c r="G207" s="115">
        <v>138</v>
      </c>
      <c r="H207" s="116">
        <f t="shared" si="26"/>
        <v>-0.96983606557377044</v>
      </c>
      <c r="I207" s="115">
        <v>5898</v>
      </c>
      <c r="J207" s="116">
        <f t="shared" si="26"/>
        <v>41.739130434782609</v>
      </c>
      <c r="K207" s="115">
        <v>5387</v>
      </c>
      <c r="L207" s="116">
        <f t="shared" si="26"/>
        <v>-8.663953882672093E-2</v>
      </c>
      <c r="M207" s="115">
        <v>5223</v>
      </c>
      <c r="N207" s="116">
        <f t="shared" ref="N207:N213" si="27">IFERROR(M207/K207-1,"-")</f>
        <v>-3.0443660664562833E-2</v>
      </c>
      <c r="O207" s="116">
        <f>M207/C207-1</f>
        <v>0.27452415812591502</v>
      </c>
    </row>
    <row r="208" spans="2:16" x14ac:dyDescent="0.25">
      <c r="B208" s="114" t="s">
        <v>73</v>
      </c>
      <c r="C208" s="115">
        <v>4714</v>
      </c>
      <c r="D208" s="116">
        <v>-0.15428776462145677</v>
      </c>
      <c r="E208" s="115">
        <v>5653</v>
      </c>
      <c r="F208" s="116">
        <f t="shared" si="26"/>
        <v>0.19919389053882064</v>
      </c>
      <c r="G208" s="115">
        <v>170</v>
      </c>
      <c r="H208" s="116">
        <f t="shared" si="26"/>
        <v>-0.96992747213868746</v>
      </c>
      <c r="I208" s="115">
        <v>6830</v>
      </c>
      <c r="J208" s="116">
        <f t="shared" si="26"/>
        <v>39.176470588235297</v>
      </c>
      <c r="K208" s="115">
        <v>5327</v>
      </c>
      <c r="L208" s="116">
        <f t="shared" si="26"/>
        <v>-0.22005856515373357</v>
      </c>
      <c r="M208" s="115">
        <v>6123</v>
      </c>
      <c r="N208" s="116">
        <f t="shared" si="27"/>
        <v>0.14942744509104555</v>
      </c>
      <c r="O208" s="116">
        <f>IFERROR(M208/C208-1,"-")</f>
        <v>0.29889690284259651</v>
      </c>
    </row>
    <row r="209" spans="2:16" x14ac:dyDescent="0.25">
      <c r="B209" s="114" t="s">
        <v>75</v>
      </c>
      <c r="C209" s="115">
        <v>5393</v>
      </c>
      <c r="D209" s="116">
        <v>0.1462274176408076</v>
      </c>
      <c r="E209" s="115">
        <v>2275</v>
      </c>
      <c r="F209" s="116">
        <f t="shared" si="26"/>
        <v>-0.57815687001668836</v>
      </c>
      <c r="G209" s="115">
        <v>167</v>
      </c>
      <c r="H209" s="116">
        <f t="shared" si="26"/>
        <v>-0.92659340659340661</v>
      </c>
      <c r="I209" s="115">
        <v>6235</v>
      </c>
      <c r="J209" s="116">
        <f t="shared" si="26"/>
        <v>36.335329341317369</v>
      </c>
      <c r="K209" s="115">
        <v>4718</v>
      </c>
      <c r="L209" s="116">
        <f t="shared" si="26"/>
        <v>-0.2433039294306335</v>
      </c>
      <c r="M209" s="115">
        <v>5018</v>
      </c>
      <c r="N209" s="116">
        <f t="shared" si="27"/>
        <v>6.3586265366680772E-2</v>
      </c>
      <c r="O209" s="116">
        <f t="shared" ref="O209:O213" si="28">IFERROR(M209/C209-1,"-")</f>
        <v>-6.9534581865381084E-2</v>
      </c>
    </row>
    <row r="210" spans="2:16" x14ac:dyDescent="0.25">
      <c r="B210" s="114" t="s">
        <v>77</v>
      </c>
      <c r="C210" s="115">
        <v>6633</v>
      </c>
      <c r="D210" s="116">
        <v>-0.12735166425470335</v>
      </c>
      <c r="E210" s="115">
        <v>0</v>
      </c>
      <c r="F210" s="116">
        <f t="shared" si="26"/>
        <v>-1</v>
      </c>
      <c r="G210" s="115">
        <v>228</v>
      </c>
      <c r="H210" s="116" t="str">
        <f t="shared" si="26"/>
        <v>-</v>
      </c>
      <c r="I210" s="115">
        <v>8867</v>
      </c>
      <c r="J210" s="116">
        <f t="shared" si="26"/>
        <v>37.890350877192979</v>
      </c>
      <c r="K210" s="115">
        <v>7779</v>
      </c>
      <c r="L210" s="116">
        <f t="shared" si="26"/>
        <v>-0.12270215405435891</v>
      </c>
      <c r="M210" s="115">
        <v>7219</v>
      </c>
      <c r="N210" s="116">
        <f t="shared" si="27"/>
        <v>-7.198868749196552E-2</v>
      </c>
      <c r="O210" s="116">
        <f t="shared" si="28"/>
        <v>8.8346148047640627E-2</v>
      </c>
    </row>
    <row r="211" spans="2:16" x14ac:dyDescent="0.25">
      <c r="B211" s="114" t="s">
        <v>79</v>
      </c>
      <c r="C211" s="115">
        <v>4622</v>
      </c>
      <c r="D211" s="116">
        <v>-0.22876689471049561</v>
      </c>
      <c r="E211" s="115">
        <v>0</v>
      </c>
      <c r="F211" s="116">
        <f t="shared" si="26"/>
        <v>-1</v>
      </c>
      <c r="G211" s="115">
        <v>740</v>
      </c>
      <c r="H211" s="116" t="str">
        <f t="shared" si="26"/>
        <v>-</v>
      </c>
      <c r="I211" s="115">
        <v>6899</v>
      </c>
      <c r="J211" s="116">
        <f t="shared" si="26"/>
        <v>8.3229729729729733</v>
      </c>
      <c r="K211" s="115">
        <v>5558</v>
      </c>
      <c r="L211" s="116">
        <f t="shared" si="26"/>
        <v>-0.19437599652123494</v>
      </c>
      <c r="M211" s="115">
        <v>6458</v>
      </c>
      <c r="N211" s="116">
        <f t="shared" si="27"/>
        <v>0.16192875134940632</v>
      </c>
      <c r="O211" s="116">
        <f t="shared" si="28"/>
        <v>0.39723063608827358</v>
      </c>
    </row>
    <row r="212" spans="2:16" x14ac:dyDescent="0.25">
      <c r="B212" s="114" t="s">
        <v>81</v>
      </c>
      <c r="C212" s="115">
        <v>3823</v>
      </c>
      <c r="D212" s="116">
        <v>-0.12296398256480845</v>
      </c>
      <c r="E212" s="115">
        <v>0</v>
      </c>
      <c r="F212" s="116">
        <f t="shared" si="26"/>
        <v>-1</v>
      </c>
      <c r="G212" s="115">
        <v>2516</v>
      </c>
      <c r="H212" s="116" t="str">
        <f t="shared" si="26"/>
        <v>-</v>
      </c>
      <c r="I212" s="115">
        <v>5674</v>
      </c>
      <c r="J212" s="116">
        <f t="shared" si="26"/>
        <v>1.25516693163752</v>
      </c>
      <c r="K212" s="115">
        <v>5224</v>
      </c>
      <c r="L212" s="116">
        <f t="shared" si="26"/>
        <v>-7.9309129362002073E-2</v>
      </c>
      <c r="M212" s="115">
        <v>5046</v>
      </c>
      <c r="N212" s="116">
        <f t="shared" si="27"/>
        <v>-3.4073506891271088E-2</v>
      </c>
      <c r="O212" s="116">
        <f t="shared" si="28"/>
        <v>0.31990583311535437</v>
      </c>
    </row>
    <row r="213" spans="2:16" x14ac:dyDescent="0.25">
      <c r="B213" s="114" t="s">
        <v>83</v>
      </c>
      <c r="C213" s="115">
        <v>6279</v>
      </c>
      <c r="D213" s="116">
        <v>3.0865210967000456E-2</v>
      </c>
      <c r="E213" s="115">
        <v>0</v>
      </c>
      <c r="F213" s="116">
        <f t="shared" si="26"/>
        <v>-1</v>
      </c>
      <c r="G213" s="115">
        <v>3643</v>
      </c>
      <c r="H213" s="116" t="str">
        <f t="shared" si="26"/>
        <v>-</v>
      </c>
      <c r="I213" s="115">
        <v>6649</v>
      </c>
      <c r="J213" s="116">
        <f t="shared" si="26"/>
        <v>0.825144111995608</v>
      </c>
      <c r="K213" s="115">
        <v>6648</v>
      </c>
      <c r="L213" s="116">
        <f t="shared" si="26"/>
        <v>-1.5039855617382525E-4</v>
      </c>
      <c r="M213" s="115">
        <v>7014</v>
      </c>
      <c r="N213" s="116">
        <f t="shared" si="27"/>
        <v>5.5054151624548631E-2</v>
      </c>
      <c r="O213" s="116">
        <f t="shared" si="28"/>
        <v>0.11705685618729089</v>
      </c>
    </row>
    <row r="214" spans="2:16" x14ac:dyDescent="0.25">
      <c r="B214" s="114" t="s">
        <v>85</v>
      </c>
      <c r="C214" s="115">
        <v>5759</v>
      </c>
      <c r="D214" s="116">
        <v>-9.5492382597769709E-2</v>
      </c>
      <c r="E214" s="115">
        <v>2493</v>
      </c>
      <c r="F214" s="116">
        <f t="shared" si="26"/>
        <v>-0.56711234589338422</v>
      </c>
      <c r="G214" s="115">
        <v>6493</v>
      </c>
      <c r="H214" s="116">
        <f t="shared" si="26"/>
        <v>1.6044925792218212</v>
      </c>
      <c r="I214" s="115">
        <v>7358</v>
      </c>
      <c r="J214" s="116">
        <f t="shared" si="26"/>
        <v>0.13322039119051277</v>
      </c>
      <c r="K214" s="115">
        <v>7588</v>
      </c>
      <c r="L214" s="116">
        <f t="shared" si="26"/>
        <v>3.1258494156020555E-2</v>
      </c>
      <c r="M214" s="115">
        <v>6567</v>
      </c>
      <c r="N214" s="116">
        <f>IFERROR(M214/K214-1,"-")</f>
        <v>-0.13455455983131259</v>
      </c>
      <c r="O214" s="116">
        <f>IFERROR(M214/C214-1,"-")</f>
        <v>0.1403021357874632</v>
      </c>
    </row>
    <row r="215" spans="2:16" x14ac:dyDescent="0.25">
      <c r="B215" s="114" t="s">
        <v>87</v>
      </c>
      <c r="C215" s="115">
        <v>4487</v>
      </c>
      <c r="D215" s="116">
        <v>-3.8156484458735318E-2</v>
      </c>
      <c r="E215" s="115">
        <v>194</v>
      </c>
      <c r="F215" s="116">
        <f t="shared" si="26"/>
        <v>-0.95676398484510805</v>
      </c>
      <c r="G215" s="115">
        <v>6334</v>
      </c>
      <c r="H215" s="116">
        <f t="shared" si="26"/>
        <v>31.649484536082475</v>
      </c>
      <c r="I215" s="115">
        <v>6059</v>
      </c>
      <c r="J215" s="116">
        <f t="shared" si="26"/>
        <v>-4.3416482475528873E-2</v>
      </c>
      <c r="K215" s="115">
        <v>5713</v>
      </c>
      <c r="L215" s="116">
        <f t="shared" si="26"/>
        <v>-5.7105132860207908E-2</v>
      </c>
      <c r="M215" s="115"/>
      <c r="N215" s="116"/>
      <c r="O215" s="116"/>
    </row>
    <row r="216" spans="2:16" x14ac:dyDescent="0.25">
      <c r="B216" s="114" t="s">
        <v>89</v>
      </c>
      <c r="C216" s="115">
        <v>6463</v>
      </c>
      <c r="D216" s="116">
        <v>-5.2068055148137282E-2</v>
      </c>
      <c r="E216" s="115">
        <v>149</v>
      </c>
      <c r="F216" s="116">
        <f t="shared" si="26"/>
        <v>-0.97694569085563976</v>
      </c>
      <c r="G216" s="115">
        <v>9041</v>
      </c>
      <c r="H216" s="116">
        <f t="shared" si="26"/>
        <v>59.677852348993291</v>
      </c>
      <c r="I216" s="115">
        <v>5618</v>
      </c>
      <c r="J216" s="116">
        <f t="shared" si="26"/>
        <v>-0.37860856099988938</v>
      </c>
      <c r="K216" s="115">
        <v>6665</v>
      </c>
      <c r="L216" s="116">
        <f t="shared" si="26"/>
        <v>0.18636525453898178</v>
      </c>
      <c r="M216" s="115"/>
      <c r="N216" s="116"/>
      <c r="O216" s="116"/>
    </row>
    <row r="217" spans="2:16" x14ac:dyDescent="0.25">
      <c r="B217" s="114" t="s">
        <v>91</v>
      </c>
      <c r="C217" s="115">
        <v>4489</v>
      </c>
      <c r="D217" s="116">
        <v>5.1041910559587844E-2</v>
      </c>
      <c r="E217" s="115">
        <v>403</v>
      </c>
      <c r="F217" s="116">
        <f t="shared" si="26"/>
        <v>-0.91022499443083094</v>
      </c>
      <c r="G217" s="115">
        <v>6463</v>
      </c>
      <c r="H217" s="116">
        <f t="shared" si="26"/>
        <v>15.037220843672458</v>
      </c>
      <c r="I217" s="115">
        <v>5119</v>
      </c>
      <c r="J217" s="116">
        <f t="shared" si="26"/>
        <v>-0.20795296302026922</v>
      </c>
      <c r="K217" s="115">
        <v>5073</v>
      </c>
      <c r="L217" s="116">
        <f t="shared" si="26"/>
        <v>-8.9861301035358832E-3</v>
      </c>
      <c r="M217" s="115"/>
      <c r="N217" s="116"/>
      <c r="O217" s="116"/>
    </row>
    <row r="218" spans="2:16" x14ac:dyDescent="0.25">
      <c r="B218" s="114" t="s">
        <v>93</v>
      </c>
      <c r="C218" s="115">
        <v>4668</v>
      </c>
      <c r="D218" s="116">
        <v>2.3684210526315752E-2</v>
      </c>
      <c r="E218" s="115">
        <v>414</v>
      </c>
      <c r="F218" s="116">
        <f t="shared" si="26"/>
        <v>-0.91131105398457579</v>
      </c>
      <c r="G218" s="115">
        <v>5617</v>
      </c>
      <c r="H218" s="116">
        <f t="shared" si="26"/>
        <v>12.567632850241546</v>
      </c>
      <c r="I218" s="115">
        <v>4695</v>
      </c>
      <c r="J218" s="116">
        <f t="shared" si="26"/>
        <v>-0.16414456115364073</v>
      </c>
      <c r="K218" s="115">
        <v>5198</v>
      </c>
      <c r="L218" s="116">
        <f t="shared" si="26"/>
        <v>0.1071352502662406</v>
      </c>
      <c r="M218" s="115"/>
      <c r="N218" s="116"/>
      <c r="O218" s="116"/>
    </row>
    <row r="219" spans="2:16" ht="15.75" x14ac:dyDescent="0.25">
      <c r="B219" s="117" t="s">
        <v>30</v>
      </c>
      <c r="C219" s="118">
        <v>61428</v>
      </c>
      <c r="D219" s="119">
        <v>-6.0920612110742511E-2</v>
      </c>
      <c r="E219" s="118">
        <v>17078</v>
      </c>
      <c r="F219" s="119">
        <f t="shared" si="26"/>
        <v>-0.72198346031125871</v>
      </c>
      <c r="G219" s="118">
        <v>41550</v>
      </c>
      <c r="H219" s="119">
        <f t="shared" si="26"/>
        <v>1.4329546785337861</v>
      </c>
      <c r="I219" s="118">
        <v>75901</v>
      </c>
      <c r="J219" s="119">
        <f t="shared" si="26"/>
        <v>0.82673886883273173</v>
      </c>
      <c r="K219" s="118">
        <v>70878</v>
      </c>
      <c r="L219" s="119">
        <f t="shared" si="26"/>
        <v>-6.6178311221195996E-2</v>
      </c>
      <c r="M219" s="118">
        <v>48668</v>
      </c>
      <c r="N219" s="119">
        <v>9.1024072653382859E-3</v>
      </c>
      <c r="O219" s="119">
        <v>0.17780305413712161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244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6142</v>
      </c>
      <c r="D229" s="116">
        <v>-8.8752622236566436E-3</v>
      </c>
      <c r="E229" s="115">
        <v>6472</v>
      </c>
      <c r="F229" s="116">
        <f t="shared" ref="F229:L241" si="29">IFERROR(E229/C229-1,"-")</f>
        <v>5.372842722240323E-2</v>
      </c>
      <c r="G229" s="115">
        <v>562</v>
      </c>
      <c r="H229" s="116">
        <f t="shared" si="29"/>
        <v>-0.91316440049443759</v>
      </c>
      <c r="I229" s="115">
        <v>6894</v>
      </c>
      <c r="J229" s="116">
        <f t="shared" si="29"/>
        <v>11.266903914590747</v>
      </c>
      <c r="K229" s="115">
        <v>6261</v>
      </c>
      <c r="L229" s="116">
        <f t="shared" si="29"/>
        <v>-9.1818973020017403E-2</v>
      </c>
      <c r="M229" s="115">
        <v>6378</v>
      </c>
      <c r="N229" s="116">
        <f t="shared" ref="N229:N235" si="30">IFERROR(M229/K229-1,"-")</f>
        <v>1.8687110685194019E-2</v>
      </c>
      <c r="O229" s="116">
        <f>M229/C229-1</f>
        <v>3.8423966134809584E-2</v>
      </c>
    </row>
    <row r="230" spans="2:16" x14ac:dyDescent="0.25">
      <c r="B230" s="114" t="s">
        <v>73</v>
      </c>
      <c r="C230" s="115">
        <v>5341</v>
      </c>
      <c r="D230" s="116">
        <v>-0.18928354584092288</v>
      </c>
      <c r="E230" s="115">
        <v>6909</v>
      </c>
      <c r="F230" s="116">
        <f t="shared" si="29"/>
        <v>0.29357798165137616</v>
      </c>
      <c r="G230" s="115">
        <v>249</v>
      </c>
      <c r="H230" s="116">
        <f t="shared" si="29"/>
        <v>-0.96396005210594882</v>
      </c>
      <c r="I230" s="115">
        <v>8112</v>
      </c>
      <c r="J230" s="116">
        <f t="shared" si="29"/>
        <v>31.578313253012048</v>
      </c>
      <c r="K230" s="115">
        <v>7362</v>
      </c>
      <c r="L230" s="116">
        <f t="shared" si="29"/>
        <v>-9.2455621301775093E-2</v>
      </c>
      <c r="M230" s="115">
        <v>6913</v>
      </c>
      <c r="N230" s="116">
        <f t="shared" si="30"/>
        <v>-6.0988861722358068E-2</v>
      </c>
      <c r="O230" s="116">
        <f>IFERROR(M230/C230-1,"-")</f>
        <v>0.29432690507395609</v>
      </c>
    </row>
    <row r="231" spans="2:16" x14ac:dyDescent="0.25">
      <c r="B231" s="114" t="s">
        <v>75</v>
      </c>
      <c r="C231" s="115">
        <v>7606</v>
      </c>
      <c r="D231" s="116">
        <v>0.18621334996880856</v>
      </c>
      <c r="E231" s="115">
        <v>2495</v>
      </c>
      <c r="F231" s="116">
        <f t="shared" si="29"/>
        <v>-0.67196949776492243</v>
      </c>
      <c r="G231" s="115">
        <v>303</v>
      </c>
      <c r="H231" s="116">
        <f t="shared" si="29"/>
        <v>-0.87855711422845695</v>
      </c>
      <c r="I231" s="115">
        <v>7378</v>
      </c>
      <c r="J231" s="116">
        <f t="shared" si="29"/>
        <v>23.349834983498351</v>
      </c>
      <c r="K231" s="115">
        <v>6069</v>
      </c>
      <c r="L231" s="116">
        <f t="shared" si="29"/>
        <v>-0.17741935483870963</v>
      </c>
      <c r="M231" s="115">
        <v>7454</v>
      </c>
      <c r="N231" s="116">
        <f t="shared" si="30"/>
        <v>0.22820893063107595</v>
      </c>
      <c r="O231" s="116">
        <f t="shared" ref="O231:O235" si="31">IFERROR(M231/C231-1,"-")</f>
        <v>-1.9984222981856425E-2</v>
      </c>
    </row>
    <row r="232" spans="2:16" x14ac:dyDescent="0.25">
      <c r="B232" s="114" t="s">
        <v>77</v>
      </c>
      <c r="C232" s="115">
        <v>6786</v>
      </c>
      <c r="D232" s="116">
        <v>-8.0861438439658651E-2</v>
      </c>
      <c r="E232" s="115">
        <v>0</v>
      </c>
      <c r="F232" s="116">
        <f t="shared" si="29"/>
        <v>-1</v>
      </c>
      <c r="G232" s="115">
        <v>798</v>
      </c>
      <c r="H232" s="116" t="str">
        <f t="shared" si="29"/>
        <v>-</v>
      </c>
      <c r="I232" s="115">
        <v>8738</v>
      </c>
      <c r="J232" s="116">
        <f t="shared" si="29"/>
        <v>9.9498746867167913</v>
      </c>
      <c r="K232" s="115">
        <v>6859</v>
      </c>
      <c r="L232" s="116">
        <f t="shared" si="29"/>
        <v>-0.21503776607919434</v>
      </c>
      <c r="M232" s="115">
        <v>7570</v>
      </c>
      <c r="N232" s="116">
        <f t="shared" si="30"/>
        <v>0.10365942557224095</v>
      </c>
      <c r="O232" s="116">
        <f t="shared" si="31"/>
        <v>0.11553197760094314</v>
      </c>
    </row>
    <row r="233" spans="2:16" x14ac:dyDescent="0.25">
      <c r="B233" s="114" t="s">
        <v>79</v>
      </c>
      <c r="C233" s="115">
        <v>4786</v>
      </c>
      <c r="D233" s="116">
        <v>1.4412886816447701E-2</v>
      </c>
      <c r="E233" s="115">
        <v>0</v>
      </c>
      <c r="F233" s="116">
        <f t="shared" si="29"/>
        <v>-1</v>
      </c>
      <c r="G233" s="115">
        <v>2215</v>
      </c>
      <c r="H233" s="116" t="str">
        <f t="shared" si="29"/>
        <v>-</v>
      </c>
      <c r="I233" s="115">
        <v>5742</v>
      </c>
      <c r="J233" s="116">
        <f t="shared" si="29"/>
        <v>1.5923250564334084</v>
      </c>
      <c r="K233" s="115">
        <v>6343</v>
      </c>
      <c r="L233" s="116">
        <f t="shared" si="29"/>
        <v>0.10466736328805304</v>
      </c>
      <c r="M233" s="115">
        <v>5806</v>
      </c>
      <c r="N233" s="116">
        <f t="shared" si="30"/>
        <v>-8.4660255399653161E-2</v>
      </c>
      <c r="O233" s="116">
        <f t="shared" si="31"/>
        <v>0.21312160468031749</v>
      </c>
    </row>
    <row r="234" spans="2:16" x14ac:dyDescent="0.25">
      <c r="B234" s="114" t="s">
        <v>81</v>
      </c>
      <c r="C234" s="115">
        <v>5150</v>
      </c>
      <c r="D234" s="116">
        <v>0.1549674814980937</v>
      </c>
      <c r="E234" s="115">
        <v>0</v>
      </c>
      <c r="F234" s="116">
        <f t="shared" si="29"/>
        <v>-1</v>
      </c>
      <c r="G234" s="115">
        <v>3358</v>
      </c>
      <c r="H234" s="116" t="str">
        <f t="shared" si="29"/>
        <v>-</v>
      </c>
      <c r="I234" s="115">
        <v>4830</v>
      </c>
      <c r="J234" s="116">
        <f t="shared" si="29"/>
        <v>0.43835616438356162</v>
      </c>
      <c r="K234" s="115">
        <v>5029</v>
      </c>
      <c r="L234" s="116">
        <f t="shared" si="29"/>
        <v>4.1200828157349934E-2</v>
      </c>
      <c r="M234" s="115">
        <v>5288</v>
      </c>
      <c r="N234" s="116">
        <f t="shared" si="30"/>
        <v>5.1501292503479901E-2</v>
      </c>
      <c r="O234" s="116">
        <f t="shared" si="31"/>
        <v>2.6796116504854472E-2</v>
      </c>
    </row>
    <row r="235" spans="2:16" x14ac:dyDescent="0.25">
      <c r="B235" s="114" t="s">
        <v>83</v>
      </c>
      <c r="C235" s="115">
        <v>6310</v>
      </c>
      <c r="D235" s="116">
        <v>-1.8662519440124425E-2</v>
      </c>
      <c r="E235" s="115">
        <v>0</v>
      </c>
      <c r="F235" s="116">
        <f t="shared" si="29"/>
        <v>-1</v>
      </c>
      <c r="G235" s="115">
        <v>5182</v>
      </c>
      <c r="H235" s="116" t="str">
        <f t="shared" si="29"/>
        <v>-</v>
      </c>
      <c r="I235" s="115">
        <v>7856</v>
      </c>
      <c r="J235" s="116">
        <f t="shared" si="29"/>
        <v>0.51601698186028555</v>
      </c>
      <c r="K235" s="115">
        <v>8079</v>
      </c>
      <c r="L235" s="116">
        <f t="shared" si="29"/>
        <v>2.8385947046843274E-2</v>
      </c>
      <c r="M235" s="115">
        <v>8019</v>
      </c>
      <c r="N235" s="116">
        <f t="shared" si="30"/>
        <v>-7.4266617155588355E-3</v>
      </c>
      <c r="O235" s="116">
        <f t="shared" si="31"/>
        <v>0.27083993660855787</v>
      </c>
    </row>
    <row r="236" spans="2:16" x14ac:dyDescent="0.25">
      <c r="B236" s="114" t="s">
        <v>85</v>
      </c>
      <c r="C236" s="115">
        <v>5295</v>
      </c>
      <c r="D236" s="116">
        <v>-1.3231457323891194E-2</v>
      </c>
      <c r="E236" s="115">
        <v>2693</v>
      </c>
      <c r="F236" s="116">
        <f t="shared" si="29"/>
        <v>-0.49140698772426816</v>
      </c>
      <c r="G236" s="115">
        <v>6106</v>
      </c>
      <c r="H236" s="116">
        <f t="shared" si="29"/>
        <v>1.267359821760119</v>
      </c>
      <c r="I236" s="115">
        <v>5565</v>
      </c>
      <c r="J236" s="116">
        <f t="shared" si="29"/>
        <v>-8.8601375696036655E-2</v>
      </c>
      <c r="K236" s="115">
        <v>5971</v>
      </c>
      <c r="L236" s="116">
        <f t="shared" si="29"/>
        <v>7.2955974842767279E-2</v>
      </c>
      <c r="M236" s="115">
        <v>6230</v>
      </c>
      <c r="N236" s="116">
        <f>IFERROR(M236/K236-1,"-")</f>
        <v>4.3376318874560393E-2</v>
      </c>
      <c r="O236" s="116">
        <f>IFERROR(M236/C236-1,"-")</f>
        <v>0.17658168083097259</v>
      </c>
    </row>
    <row r="237" spans="2:16" x14ac:dyDescent="0.25">
      <c r="B237" s="114" t="s">
        <v>87</v>
      </c>
      <c r="C237" s="115">
        <v>4578</v>
      </c>
      <c r="D237" s="116">
        <v>-2.1795989537924942E-3</v>
      </c>
      <c r="E237" s="115">
        <v>3745</v>
      </c>
      <c r="F237" s="116">
        <f t="shared" si="29"/>
        <v>-0.18195718654434245</v>
      </c>
      <c r="G237" s="115">
        <v>6568</v>
      </c>
      <c r="H237" s="116">
        <f t="shared" si="29"/>
        <v>0.75380507343124159</v>
      </c>
      <c r="I237" s="115">
        <v>5560</v>
      </c>
      <c r="J237" s="116">
        <f t="shared" si="29"/>
        <v>-0.15347137637028019</v>
      </c>
      <c r="K237" s="115">
        <v>5596</v>
      </c>
      <c r="L237" s="116">
        <f t="shared" si="29"/>
        <v>6.4748201438848962E-3</v>
      </c>
      <c r="M237" s="115"/>
      <c r="N237" s="116"/>
      <c r="O237" s="116"/>
    </row>
    <row r="238" spans="2:16" x14ac:dyDescent="0.25">
      <c r="B238" s="114" t="s">
        <v>89</v>
      </c>
      <c r="C238" s="115">
        <v>5874</v>
      </c>
      <c r="D238" s="116">
        <v>-0.12</v>
      </c>
      <c r="E238" s="115">
        <v>1910</v>
      </c>
      <c r="F238" s="116">
        <f t="shared" si="29"/>
        <v>-0.67483827034388832</v>
      </c>
      <c r="G238" s="115">
        <v>8811</v>
      </c>
      <c r="H238" s="116">
        <f t="shared" si="29"/>
        <v>3.6130890052356017</v>
      </c>
      <c r="I238" s="115">
        <v>7815</v>
      </c>
      <c r="J238" s="116">
        <f t="shared" si="29"/>
        <v>-0.11304051753489952</v>
      </c>
      <c r="K238" s="115">
        <v>7759</v>
      </c>
      <c r="L238" s="116">
        <f t="shared" si="29"/>
        <v>-7.1657069737683932E-3</v>
      </c>
      <c r="M238" s="115"/>
      <c r="N238" s="116"/>
      <c r="O238" s="116"/>
    </row>
    <row r="239" spans="2:16" x14ac:dyDescent="0.25">
      <c r="B239" s="114" t="s">
        <v>91</v>
      </c>
      <c r="C239" s="115">
        <v>5950</v>
      </c>
      <c r="D239" s="116">
        <v>3.4243003650269443E-2</v>
      </c>
      <c r="E239" s="115">
        <v>1042</v>
      </c>
      <c r="F239" s="116">
        <f t="shared" si="29"/>
        <v>-0.82487394957983196</v>
      </c>
      <c r="G239" s="115">
        <v>9178</v>
      </c>
      <c r="H239" s="116">
        <f t="shared" si="29"/>
        <v>7.8080614203454886</v>
      </c>
      <c r="I239" s="115">
        <v>6968</v>
      </c>
      <c r="J239" s="116">
        <f t="shared" si="29"/>
        <v>-0.24079320113314451</v>
      </c>
      <c r="K239" s="115">
        <v>7155</v>
      </c>
      <c r="L239" s="116">
        <f t="shared" si="29"/>
        <v>2.683696900114807E-2</v>
      </c>
      <c r="M239" s="115"/>
      <c r="N239" s="116"/>
      <c r="O239" s="116"/>
    </row>
    <row r="240" spans="2:16" x14ac:dyDescent="0.25">
      <c r="B240" s="114" t="s">
        <v>93</v>
      </c>
      <c r="C240" s="115">
        <v>6454</v>
      </c>
      <c r="D240" s="116">
        <v>-3.8008645103592142E-2</v>
      </c>
      <c r="E240" s="115">
        <v>1396</v>
      </c>
      <c r="F240" s="116">
        <f t="shared" si="29"/>
        <v>-0.78370003098853425</v>
      </c>
      <c r="G240" s="115">
        <v>8563</v>
      </c>
      <c r="H240" s="116">
        <f t="shared" si="29"/>
        <v>5.1339541547277934</v>
      </c>
      <c r="I240" s="115">
        <v>7335</v>
      </c>
      <c r="J240" s="116">
        <f t="shared" si="29"/>
        <v>-0.14340768422281913</v>
      </c>
      <c r="K240" s="115">
        <v>7743</v>
      </c>
      <c r="L240" s="116">
        <f t="shared" si="29"/>
        <v>5.5623721881390642E-2</v>
      </c>
      <c r="M240" s="115"/>
      <c r="N240" s="116"/>
      <c r="O240" s="116"/>
    </row>
    <row r="241" spans="2:16" ht="15.75" x14ac:dyDescent="0.25">
      <c r="B241" s="117" t="s">
        <v>30</v>
      </c>
      <c r="C241" s="118">
        <v>70272</v>
      </c>
      <c r="D241" s="119">
        <v>-1.4113751788770723E-2</v>
      </c>
      <c r="E241" s="118">
        <v>28980</v>
      </c>
      <c r="F241" s="119">
        <f t="shared" si="29"/>
        <v>-0.58760245901639352</v>
      </c>
      <c r="G241" s="118">
        <v>51893</v>
      </c>
      <c r="H241" s="119">
        <f t="shared" si="29"/>
        <v>0.79064872325741886</v>
      </c>
      <c r="I241" s="118">
        <v>82793</v>
      </c>
      <c r="J241" s="119">
        <f t="shared" si="29"/>
        <v>0.59545603453259588</v>
      </c>
      <c r="K241" s="118">
        <v>80226</v>
      </c>
      <c r="L241" s="119">
        <f t="shared" si="29"/>
        <v>-3.1005036657688501E-2</v>
      </c>
      <c r="M241" s="118">
        <v>53658</v>
      </c>
      <c r="N241" s="119">
        <v>3.2420679968445221E-2</v>
      </c>
      <c r="O241" s="119">
        <v>0.13164332714695459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246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4588</v>
      </c>
      <c r="D251" s="116">
        <v>0.21055408970976264</v>
      </c>
      <c r="E251" s="115">
        <v>4233</v>
      </c>
      <c r="F251" s="116">
        <f t="shared" ref="F251:L263" si="32">IFERROR(E251/C251-1,"-")</f>
        <v>-7.7375762859633879E-2</v>
      </c>
      <c r="G251" s="115">
        <v>15</v>
      </c>
      <c r="H251" s="116">
        <f t="shared" si="32"/>
        <v>-0.9964564138908576</v>
      </c>
      <c r="I251" s="115">
        <v>2668</v>
      </c>
      <c r="J251" s="116">
        <f t="shared" si="32"/>
        <v>176.86666666666667</v>
      </c>
      <c r="K251" s="115">
        <v>4139</v>
      </c>
      <c r="L251" s="116">
        <f t="shared" si="32"/>
        <v>0.55134932533733139</v>
      </c>
      <c r="M251" s="115">
        <v>3435</v>
      </c>
      <c r="N251" s="116">
        <f t="shared" ref="N251:N257" si="33">IFERROR(M251/K251-1,"-")</f>
        <v>-0.17008939357332686</v>
      </c>
      <c r="O251" s="116">
        <f>M251/C251-1</f>
        <v>-0.25130775937227545</v>
      </c>
    </row>
    <row r="252" spans="2:16" x14ac:dyDescent="0.25">
      <c r="B252" s="114" t="s">
        <v>73</v>
      </c>
      <c r="C252" s="115">
        <v>5060</v>
      </c>
      <c r="D252" s="116">
        <v>9.6900065033600713E-2</v>
      </c>
      <c r="E252" s="115">
        <v>5326</v>
      </c>
      <c r="F252" s="116">
        <f t="shared" si="32"/>
        <v>5.2569169960474227E-2</v>
      </c>
      <c r="G252" s="115">
        <v>39</v>
      </c>
      <c r="H252" s="116">
        <f t="shared" si="32"/>
        <v>-0.99267743146826892</v>
      </c>
      <c r="I252" s="115">
        <v>3232</v>
      </c>
      <c r="J252" s="116">
        <f t="shared" si="32"/>
        <v>81.871794871794876</v>
      </c>
      <c r="K252" s="115">
        <v>4376</v>
      </c>
      <c r="L252" s="116">
        <f t="shared" si="32"/>
        <v>0.35396039603960405</v>
      </c>
      <c r="M252" s="115">
        <v>3587</v>
      </c>
      <c r="N252" s="116">
        <f t="shared" si="33"/>
        <v>-0.18030164533820836</v>
      </c>
      <c r="O252" s="116">
        <f>IFERROR(M252/C252-1,"-")</f>
        <v>-0.29110671936758892</v>
      </c>
    </row>
    <row r="253" spans="2:16" x14ac:dyDescent="0.25">
      <c r="B253" s="114" t="s">
        <v>75</v>
      </c>
      <c r="C253" s="115">
        <v>4711</v>
      </c>
      <c r="D253" s="116">
        <v>0.11450201088242262</v>
      </c>
      <c r="E253" s="115">
        <v>1960</v>
      </c>
      <c r="F253" s="116">
        <f t="shared" si="32"/>
        <v>-0.58395245170876664</v>
      </c>
      <c r="G253" s="115">
        <v>25</v>
      </c>
      <c r="H253" s="116">
        <f t="shared" si="32"/>
        <v>-0.98724489795918369</v>
      </c>
      <c r="I253" s="115">
        <v>3519</v>
      </c>
      <c r="J253" s="116">
        <f t="shared" si="32"/>
        <v>139.76</v>
      </c>
      <c r="K253" s="115">
        <v>3712</v>
      </c>
      <c r="L253" s="116">
        <f t="shared" si="32"/>
        <v>5.4845126456379623E-2</v>
      </c>
      <c r="M253" s="115">
        <v>4025</v>
      </c>
      <c r="N253" s="116">
        <f t="shared" si="33"/>
        <v>8.4321120689655249E-2</v>
      </c>
      <c r="O253" s="116">
        <f t="shared" ref="O253:O257" si="34">IFERROR(M253/C253-1,"-")</f>
        <v>-0.14561664190193169</v>
      </c>
    </row>
    <row r="254" spans="2:16" x14ac:dyDescent="0.25">
      <c r="B254" s="114" t="s">
        <v>77</v>
      </c>
      <c r="C254" s="115">
        <v>2172</v>
      </c>
      <c r="D254" s="116">
        <v>0.1696284329563813</v>
      </c>
      <c r="E254" s="115">
        <v>0</v>
      </c>
      <c r="F254" s="116">
        <f t="shared" si="32"/>
        <v>-1</v>
      </c>
      <c r="G254" s="115">
        <v>27</v>
      </c>
      <c r="H254" s="116" t="str">
        <f t="shared" si="32"/>
        <v>-</v>
      </c>
      <c r="I254" s="115">
        <v>2608</v>
      </c>
      <c r="J254" s="116">
        <f t="shared" si="32"/>
        <v>95.592592592592595</v>
      </c>
      <c r="K254" s="115">
        <v>2116</v>
      </c>
      <c r="L254" s="116">
        <f t="shared" si="32"/>
        <v>-0.18865030674846628</v>
      </c>
      <c r="M254" s="115">
        <v>1591</v>
      </c>
      <c r="N254" s="116">
        <f t="shared" si="33"/>
        <v>-0.24810964083175802</v>
      </c>
      <c r="O254" s="116">
        <f t="shared" si="34"/>
        <v>-0.26749539594843463</v>
      </c>
    </row>
    <row r="255" spans="2:16" x14ac:dyDescent="0.25">
      <c r="B255" s="114" t="s">
        <v>79</v>
      </c>
      <c r="C255" s="115">
        <v>2560</v>
      </c>
      <c r="D255" s="116">
        <v>1.5371655104063429</v>
      </c>
      <c r="E255" s="115">
        <v>0</v>
      </c>
      <c r="F255" s="116">
        <f t="shared" si="32"/>
        <v>-1</v>
      </c>
      <c r="G255" s="115">
        <v>28</v>
      </c>
      <c r="H255" s="116" t="str">
        <f t="shared" si="32"/>
        <v>-</v>
      </c>
      <c r="I255" s="115">
        <v>519</v>
      </c>
      <c r="J255" s="116">
        <f t="shared" si="32"/>
        <v>17.535714285714285</v>
      </c>
      <c r="K255" s="115">
        <v>434</v>
      </c>
      <c r="L255" s="116">
        <f t="shared" si="32"/>
        <v>-0.16377649325626209</v>
      </c>
      <c r="M255" s="115">
        <v>622</v>
      </c>
      <c r="N255" s="116">
        <f t="shared" si="33"/>
        <v>0.43317972350230405</v>
      </c>
      <c r="O255" s="116">
        <f t="shared" si="34"/>
        <v>-0.75703125000000004</v>
      </c>
    </row>
    <row r="256" spans="2:16" x14ac:dyDescent="0.25">
      <c r="B256" s="114" t="s">
        <v>81</v>
      </c>
      <c r="C256" s="115">
        <v>794</v>
      </c>
      <c r="D256" s="116">
        <v>2.525252525252597E-3</v>
      </c>
      <c r="E256" s="115">
        <v>0</v>
      </c>
      <c r="F256" s="116">
        <f t="shared" si="32"/>
        <v>-1</v>
      </c>
      <c r="G256" s="115">
        <v>37</v>
      </c>
      <c r="H256" s="116" t="str">
        <f t="shared" si="32"/>
        <v>-</v>
      </c>
      <c r="I256" s="115">
        <v>388</v>
      </c>
      <c r="J256" s="116">
        <f t="shared" si="32"/>
        <v>9.486486486486486</v>
      </c>
      <c r="K256" s="115">
        <v>450</v>
      </c>
      <c r="L256" s="116">
        <f t="shared" si="32"/>
        <v>0.15979381443298979</v>
      </c>
      <c r="M256" s="115">
        <v>450</v>
      </c>
      <c r="N256" s="116">
        <f t="shared" si="33"/>
        <v>0</v>
      </c>
      <c r="O256" s="116">
        <f t="shared" si="34"/>
        <v>-0.43324937027707811</v>
      </c>
    </row>
    <row r="257" spans="2:16" x14ac:dyDescent="0.25">
      <c r="B257" s="114" t="s">
        <v>83</v>
      </c>
      <c r="C257" s="115">
        <v>1127</v>
      </c>
      <c r="D257" s="116">
        <v>-0.20014194464158974</v>
      </c>
      <c r="E257" s="115">
        <v>0</v>
      </c>
      <c r="F257" s="116">
        <f t="shared" si="32"/>
        <v>-1</v>
      </c>
      <c r="G257" s="115">
        <v>194</v>
      </c>
      <c r="H257" s="116" t="str">
        <f t="shared" si="32"/>
        <v>-</v>
      </c>
      <c r="I257" s="115">
        <v>687</v>
      </c>
      <c r="J257" s="116">
        <f t="shared" si="32"/>
        <v>2.5412371134020617</v>
      </c>
      <c r="K257" s="115">
        <v>522</v>
      </c>
      <c r="L257" s="116">
        <f t="shared" si="32"/>
        <v>-0.24017467248908297</v>
      </c>
      <c r="M257" s="115">
        <v>1214</v>
      </c>
      <c r="N257" s="116">
        <f t="shared" si="33"/>
        <v>1.3256704980842913</v>
      </c>
      <c r="O257" s="116">
        <f t="shared" si="34"/>
        <v>7.7196095829636269E-2</v>
      </c>
    </row>
    <row r="258" spans="2:16" x14ac:dyDescent="0.25">
      <c r="B258" s="114" t="s">
        <v>85</v>
      </c>
      <c r="C258" s="115">
        <v>560</v>
      </c>
      <c r="D258" s="116">
        <v>0.33333333333333326</v>
      </c>
      <c r="E258" s="115">
        <v>9</v>
      </c>
      <c r="F258" s="116">
        <f t="shared" si="32"/>
        <v>-0.98392857142857149</v>
      </c>
      <c r="G258" s="115">
        <v>149</v>
      </c>
      <c r="H258" s="116">
        <f t="shared" si="32"/>
        <v>15.555555555555557</v>
      </c>
      <c r="I258" s="115">
        <v>460</v>
      </c>
      <c r="J258" s="116">
        <f t="shared" si="32"/>
        <v>2.087248322147651</v>
      </c>
      <c r="K258" s="115">
        <v>651</v>
      </c>
      <c r="L258" s="116">
        <f t="shared" si="32"/>
        <v>0.41521739130434776</v>
      </c>
      <c r="M258" s="115">
        <v>545</v>
      </c>
      <c r="N258" s="116">
        <f>IFERROR(M258/K258-1,"-")</f>
        <v>-0.16282642089093702</v>
      </c>
      <c r="O258" s="116">
        <f>IFERROR(M258/C258-1,"-")</f>
        <v>-2.6785714285714302E-2</v>
      </c>
    </row>
    <row r="259" spans="2:16" x14ac:dyDescent="0.25">
      <c r="B259" s="114" t="s">
        <v>87</v>
      </c>
      <c r="C259" s="115">
        <v>891</v>
      </c>
      <c r="D259" s="116">
        <v>3.125E-2</v>
      </c>
      <c r="E259" s="115">
        <v>1</v>
      </c>
      <c r="F259" s="116">
        <f t="shared" si="32"/>
        <v>-0.99887766554433222</v>
      </c>
      <c r="G259" s="115">
        <v>187</v>
      </c>
      <c r="H259" s="116">
        <f t="shared" si="32"/>
        <v>186</v>
      </c>
      <c r="I259" s="115">
        <v>487</v>
      </c>
      <c r="J259" s="116">
        <f t="shared" si="32"/>
        <v>1.6042780748663104</v>
      </c>
      <c r="K259" s="115">
        <v>563</v>
      </c>
      <c r="L259" s="116">
        <f t="shared" si="32"/>
        <v>0.15605749486652987</v>
      </c>
      <c r="M259" s="115"/>
      <c r="N259" s="116"/>
      <c r="O259" s="116"/>
    </row>
    <row r="260" spans="2:16" x14ac:dyDescent="0.25">
      <c r="B260" s="114" t="s">
        <v>89</v>
      </c>
      <c r="C260" s="115">
        <v>2179</v>
      </c>
      <c r="D260" s="116">
        <v>0.22484541877459252</v>
      </c>
      <c r="E260" s="115">
        <v>9</v>
      </c>
      <c r="F260" s="116">
        <f t="shared" si="32"/>
        <v>-0.99586966498393759</v>
      </c>
      <c r="G260" s="115">
        <v>1976</v>
      </c>
      <c r="H260" s="116">
        <f t="shared" si="32"/>
        <v>218.55555555555554</v>
      </c>
      <c r="I260" s="115">
        <v>2499</v>
      </c>
      <c r="J260" s="116">
        <f t="shared" si="32"/>
        <v>0.26467611336032393</v>
      </c>
      <c r="K260" s="115">
        <v>2101</v>
      </c>
      <c r="L260" s="116">
        <f t="shared" si="32"/>
        <v>-0.15926370548219293</v>
      </c>
      <c r="M260" s="115"/>
      <c r="N260" s="116"/>
      <c r="O260" s="116"/>
    </row>
    <row r="261" spans="2:16" x14ac:dyDescent="0.25">
      <c r="B261" s="114" t="s">
        <v>91</v>
      </c>
      <c r="C261" s="115">
        <v>2939</v>
      </c>
      <c r="D261" s="116">
        <v>0.23073701842546068</v>
      </c>
      <c r="E261" s="115">
        <v>14</v>
      </c>
      <c r="F261" s="116">
        <f t="shared" si="32"/>
        <v>-0.9952364749914937</v>
      </c>
      <c r="G261" s="115">
        <v>2835</v>
      </c>
      <c r="H261" s="116">
        <f t="shared" si="32"/>
        <v>201.5</v>
      </c>
      <c r="I261" s="115">
        <v>3397</v>
      </c>
      <c r="J261" s="116">
        <f t="shared" si="32"/>
        <v>0.19823633156966491</v>
      </c>
      <c r="K261" s="115">
        <v>3063</v>
      </c>
      <c r="L261" s="116">
        <f t="shared" si="32"/>
        <v>-9.8322048866647083E-2</v>
      </c>
      <c r="M261" s="115"/>
      <c r="N261" s="116"/>
      <c r="O261" s="116"/>
    </row>
    <row r="262" spans="2:16" x14ac:dyDescent="0.25">
      <c r="B262" s="114" t="s">
        <v>93</v>
      </c>
      <c r="C262" s="115">
        <v>3383</v>
      </c>
      <c r="D262" s="116">
        <v>0.12019867549668883</v>
      </c>
      <c r="E262" s="115">
        <v>24</v>
      </c>
      <c r="F262" s="116">
        <f t="shared" si="32"/>
        <v>-0.99290570499556607</v>
      </c>
      <c r="G262" s="115">
        <v>2091</v>
      </c>
      <c r="H262" s="116">
        <f t="shared" si="32"/>
        <v>86.125</v>
      </c>
      <c r="I262" s="115">
        <v>2400</v>
      </c>
      <c r="J262" s="116">
        <f t="shared" si="32"/>
        <v>0.14777618364418932</v>
      </c>
      <c r="K262" s="115">
        <v>2463</v>
      </c>
      <c r="L262" s="116">
        <f t="shared" si="32"/>
        <v>2.6250000000000107E-2</v>
      </c>
      <c r="M262" s="115"/>
      <c r="N262" s="116"/>
      <c r="O262" s="116"/>
    </row>
    <row r="263" spans="2:16" ht="15.75" x14ac:dyDescent="0.25">
      <c r="B263" s="117" t="s">
        <v>30</v>
      </c>
      <c r="C263" s="118">
        <v>30964</v>
      </c>
      <c r="D263" s="119">
        <v>0.18327728523387354</v>
      </c>
      <c r="E263" s="118">
        <v>11625</v>
      </c>
      <c r="F263" s="119">
        <f t="shared" si="32"/>
        <v>-0.62456400981785298</v>
      </c>
      <c r="G263" s="118">
        <v>7603</v>
      </c>
      <c r="H263" s="119">
        <f t="shared" si="32"/>
        <v>-0.34597849462365593</v>
      </c>
      <c r="I263" s="118">
        <v>22864</v>
      </c>
      <c r="J263" s="119">
        <f t="shared" si="32"/>
        <v>2.007233986584243</v>
      </c>
      <c r="K263" s="118">
        <v>24590</v>
      </c>
      <c r="L263" s="119">
        <f t="shared" si="32"/>
        <v>7.5489853044086841E-2</v>
      </c>
      <c r="M263" s="118">
        <v>15469</v>
      </c>
      <c r="N263" s="119">
        <v>-5.6768292682926824E-2</v>
      </c>
      <c r="O263" s="119">
        <v>-0.28291303541628032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247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5128</v>
      </c>
      <c r="D273" s="116">
        <v>-0.19874999999999998</v>
      </c>
      <c r="E273" s="115">
        <v>5434</v>
      </c>
      <c r="F273" s="116">
        <f t="shared" ref="F273:L285" si="35">IFERROR(E273/C273-1,"-")</f>
        <v>5.9672386895475826E-2</v>
      </c>
      <c r="G273" s="115">
        <v>56</v>
      </c>
      <c r="H273" s="116">
        <f t="shared" si="35"/>
        <v>-0.98969451601030545</v>
      </c>
      <c r="I273" s="115">
        <v>1897</v>
      </c>
      <c r="J273" s="116">
        <f t="shared" si="35"/>
        <v>32.875</v>
      </c>
      <c r="K273" s="115">
        <v>4811</v>
      </c>
      <c r="L273" s="116">
        <f t="shared" si="35"/>
        <v>1.536109646810754</v>
      </c>
      <c r="M273" s="115">
        <v>4085</v>
      </c>
      <c r="N273" s="116">
        <f t="shared" ref="N273:N279" si="36">IFERROR(M273/K273-1,"-")</f>
        <v>-0.15090417792558719</v>
      </c>
      <c r="O273" s="116">
        <f>M273/C273-1</f>
        <v>-0.20339313572542905</v>
      </c>
    </row>
    <row r="274" spans="2:15" x14ac:dyDescent="0.25">
      <c r="B274" s="114" t="s">
        <v>73</v>
      </c>
      <c r="C274" s="115">
        <v>4340</v>
      </c>
      <c r="D274" s="116">
        <v>-0.24403414039365967</v>
      </c>
      <c r="E274" s="115">
        <v>5626</v>
      </c>
      <c r="F274" s="116">
        <f t="shared" si="35"/>
        <v>0.29631336405529951</v>
      </c>
      <c r="G274" s="115">
        <v>90</v>
      </c>
      <c r="H274" s="116">
        <f t="shared" si="35"/>
        <v>-0.98400284393885529</v>
      </c>
      <c r="I274" s="115">
        <v>1725</v>
      </c>
      <c r="J274" s="116">
        <f t="shared" si="35"/>
        <v>18.166666666666668</v>
      </c>
      <c r="K274" s="115">
        <v>3291</v>
      </c>
      <c r="L274" s="116">
        <f t="shared" si="35"/>
        <v>0.90782608695652178</v>
      </c>
      <c r="M274" s="115">
        <v>3554</v>
      </c>
      <c r="N274" s="116">
        <f t="shared" si="36"/>
        <v>7.9914919477362512E-2</v>
      </c>
      <c r="O274" s="116">
        <f>IFERROR(M274/C274-1,"-")</f>
        <v>-0.18110599078341016</v>
      </c>
    </row>
    <row r="275" spans="2:15" x14ac:dyDescent="0.25">
      <c r="B275" s="114" t="s">
        <v>75</v>
      </c>
      <c r="C275" s="115">
        <v>4954</v>
      </c>
      <c r="D275" s="116">
        <v>-8.6483496219804556E-2</v>
      </c>
      <c r="E275" s="115">
        <v>1740</v>
      </c>
      <c r="F275" s="116">
        <f t="shared" si="35"/>
        <v>-0.64876867178037956</v>
      </c>
      <c r="G275" s="115">
        <v>55</v>
      </c>
      <c r="H275" s="116">
        <f t="shared" si="35"/>
        <v>-0.9683908045977011</v>
      </c>
      <c r="I275" s="115">
        <v>2166</v>
      </c>
      <c r="J275" s="116">
        <f t="shared" si="35"/>
        <v>38.381818181818183</v>
      </c>
      <c r="K275" s="115">
        <v>2951</v>
      </c>
      <c r="L275" s="116">
        <f t="shared" si="35"/>
        <v>0.3624192059095106</v>
      </c>
      <c r="M275" s="115">
        <v>3964</v>
      </c>
      <c r="N275" s="116">
        <f t="shared" si="36"/>
        <v>0.34327346662148428</v>
      </c>
      <c r="O275" s="116">
        <f t="shared" ref="O275:O279" si="37">IFERROR(M275/C275-1,"-")</f>
        <v>-0.19983851433185307</v>
      </c>
    </row>
    <row r="276" spans="2:15" x14ac:dyDescent="0.25">
      <c r="B276" s="114" t="s">
        <v>77</v>
      </c>
      <c r="C276" s="115">
        <v>2353</v>
      </c>
      <c r="D276" s="116">
        <v>-0.15934262236513042</v>
      </c>
      <c r="E276" s="115">
        <v>0</v>
      </c>
      <c r="F276" s="116">
        <f t="shared" si="35"/>
        <v>-1</v>
      </c>
      <c r="G276" s="115">
        <v>80</v>
      </c>
      <c r="H276" s="116" t="str">
        <f t="shared" si="35"/>
        <v>-</v>
      </c>
      <c r="I276" s="115">
        <v>1648</v>
      </c>
      <c r="J276" s="116">
        <f t="shared" si="35"/>
        <v>19.600000000000001</v>
      </c>
      <c r="K276" s="115">
        <v>1900</v>
      </c>
      <c r="L276" s="116">
        <f t="shared" si="35"/>
        <v>0.15291262135922334</v>
      </c>
      <c r="M276" s="115">
        <v>1351</v>
      </c>
      <c r="N276" s="116">
        <f t="shared" si="36"/>
        <v>-0.28894736842105262</v>
      </c>
      <c r="O276" s="116">
        <f t="shared" si="37"/>
        <v>-0.42583935401614958</v>
      </c>
    </row>
    <row r="277" spans="2:15" x14ac:dyDescent="0.25">
      <c r="B277" s="114" t="s">
        <v>79</v>
      </c>
      <c r="C277" s="115">
        <v>588</v>
      </c>
      <c r="D277" s="116">
        <v>1.2528735632183907</v>
      </c>
      <c r="E277" s="115">
        <v>0</v>
      </c>
      <c r="F277" s="116">
        <f t="shared" si="35"/>
        <v>-1</v>
      </c>
      <c r="G277" s="115">
        <v>38</v>
      </c>
      <c r="H277" s="116" t="str">
        <f t="shared" si="35"/>
        <v>-</v>
      </c>
      <c r="I277" s="115">
        <v>211</v>
      </c>
      <c r="J277" s="116">
        <f t="shared" si="35"/>
        <v>4.5526315789473681</v>
      </c>
      <c r="K277" s="115">
        <v>280</v>
      </c>
      <c r="L277" s="116">
        <f t="shared" si="35"/>
        <v>0.32701421800947861</v>
      </c>
      <c r="M277" s="115">
        <v>163</v>
      </c>
      <c r="N277" s="116">
        <f t="shared" si="36"/>
        <v>-0.41785714285714282</v>
      </c>
      <c r="O277" s="116">
        <f t="shared" si="37"/>
        <v>-0.72278911564625847</v>
      </c>
    </row>
    <row r="278" spans="2:15" x14ac:dyDescent="0.25">
      <c r="B278" s="114" t="s">
        <v>81</v>
      </c>
      <c r="C278" s="115">
        <v>1107</v>
      </c>
      <c r="D278" s="116">
        <v>0.87309644670050757</v>
      </c>
      <c r="E278" s="115">
        <v>0</v>
      </c>
      <c r="F278" s="116">
        <f t="shared" si="35"/>
        <v>-1</v>
      </c>
      <c r="G278" s="115">
        <v>26</v>
      </c>
      <c r="H278" s="116" t="str">
        <f t="shared" si="35"/>
        <v>-</v>
      </c>
      <c r="I278" s="115">
        <v>298</v>
      </c>
      <c r="J278" s="116">
        <f t="shared" si="35"/>
        <v>10.461538461538462</v>
      </c>
      <c r="K278" s="115">
        <v>429</v>
      </c>
      <c r="L278" s="116">
        <f t="shared" si="35"/>
        <v>0.43959731543624159</v>
      </c>
      <c r="M278" s="115">
        <v>233</v>
      </c>
      <c r="N278" s="116">
        <f t="shared" si="36"/>
        <v>-0.45687645687645684</v>
      </c>
      <c r="O278" s="116">
        <f t="shared" si="37"/>
        <v>-0.78952122854561879</v>
      </c>
    </row>
    <row r="279" spans="2:15" x14ac:dyDescent="0.25">
      <c r="B279" s="114" t="s">
        <v>83</v>
      </c>
      <c r="C279" s="115">
        <v>620</v>
      </c>
      <c r="D279" s="116">
        <v>0.19230769230769229</v>
      </c>
      <c r="E279" s="115">
        <v>0</v>
      </c>
      <c r="F279" s="116">
        <f t="shared" si="35"/>
        <v>-1</v>
      </c>
      <c r="G279" s="115">
        <v>70</v>
      </c>
      <c r="H279" s="116" t="str">
        <f t="shared" si="35"/>
        <v>-</v>
      </c>
      <c r="I279" s="115">
        <v>242</v>
      </c>
      <c r="J279" s="116">
        <f t="shared" si="35"/>
        <v>2.4571428571428573</v>
      </c>
      <c r="K279" s="115">
        <v>391</v>
      </c>
      <c r="L279" s="116">
        <f t="shared" si="35"/>
        <v>0.61570247933884303</v>
      </c>
      <c r="M279" s="115">
        <v>247</v>
      </c>
      <c r="N279" s="116">
        <f t="shared" si="36"/>
        <v>-0.36828644501278773</v>
      </c>
      <c r="O279" s="116">
        <f t="shared" si="37"/>
        <v>-0.60161290322580641</v>
      </c>
    </row>
    <row r="280" spans="2:15" x14ac:dyDescent="0.25">
      <c r="B280" s="114" t="s">
        <v>85</v>
      </c>
      <c r="C280" s="115">
        <v>677</v>
      </c>
      <c r="D280" s="116">
        <v>0.47173913043478266</v>
      </c>
      <c r="E280" s="115">
        <v>30</v>
      </c>
      <c r="F280" s="116">
        <f t="shared" si="35"/>
        <v>-0.95568685376661744</v>
      </c>
      <c r="G280" s="115">
        <v>66</v>
      </c>
      <c r="H280" s="116">
        <f t="shared" si="35"/>
        <v>1.2000000000000002</v>
      </c>
      <c r="I280" s="115">
        <v>287</v>
      </c>
      <c r="J280" s="116">
        <f t="shared" si="35"/>
        <v>3.3484848484848486</v>
      </c>
      <c r="K280" s="115">
        <v>383</v>
      </c>
      <c r="L280" s="116">
        <f t="shared" si="35"/>
        <v>0.33449477351916368</v>
      </c>
      <c r="M280" s="115">
        <v>201</v>
      </c>
      <c r="N280" s="116">
        <f>IFERROR(M280/K280-1,"-")</f>
        <v>-0.47519582245430814</v>
      </c>
      <c r="O280" s="116">
        <f>IFERROR(M280/C280-1,"-")</f>
        <v>-0.70310192023633677</v>
      </c>
    </row>
    <row r="281" spans="2:15" x14ac:dyDescent="0.25">
      <c r="B281" s="114" t="s">
        <v>87</v>
      </c>
      <c r="C281" s="115">
        <v>586</v>
      </c>
      <c r="D281" s="116">
        <v>6.3520871143375679E-2</v>
      </c>
      <c r="E281" s="115">
        <v>16</v>
      </c>
      <c r="F281" s="116">
        <f t="shared" si="35"/>
        <v>-0.97269624573378843</v>
      </c>
      <c r="G281" s="115">
        <v>54</v>
      </c>
      <c r="H281" s="116">
        <f t="shared" si="35"/>
        <v>2.375</v>
      </c>
      <c r="I281" s="115">
        <v>382</v>
      </c>
      <c r="J281" s="116">
        <f t="shared" si="35"/>
        <v>6.0740740740740744</v>
      </c>
      <c r="K281" s="115">
        <v>399</v>
      </c>
      <c r="L281" s="116">
        <f t="shared" si="35"/>
        <v>4.4502617801047029E-2</v>
      </c>
      <c r="M281" s="115"/>
      <c r="N281" s="116"/>
      <c r="O281" s="116"/>
    </row>
    <row r="282" spans="2:15" x14ac:dyDescent="0.25">
      <c r="B282" s="114" t="s">
        <v>89</v>
      </c>
      <c r="C282" s="115">
        <v>3682</v>
      </c>
      <c r="D282" s="116">
        <v>0.19429127473240349</v>
      </c>
      <c r="E282" s="115">
        <v>138</v>
      </c>
      <c r="F282" s="116">
        <f t="shared" si="35"/>
        <v>-0.96252036936447583</v>
      </c>
      <c r="G282" s="115">
        <v>1125</v>
      </c>
      <c r="H282" s="116">
        <f t="shared" si="35"/>
        <v>7.1521739130434785</v>
      </c>
      <c r="I282" s="115">
        <v>2204</v>
      </c>
      <c r="J282" s="116">
        <f t="shared" si="35"/>
        <v>0.95911111111111103</v>
      </c>
      <c r="K282" s="115">
        <v>2388</v>
      </c>
      <c r="L282" s="116">
        <f t="shared" si="35"/>
        <v>8.3484573502722315E-2</v>
      </c>
      <c r="M282" s="115"/>
      <c r="N282" s="116"/>
      <c r="O282" s="116"/>
    </row>
    <row r="283" spans="2:15" x14ac:dyDescent="0.25">
      <c r="B283" s="114" t="s">
        <v>91</v>
      </c>
      <c r="C283" s="115">
        <v>5260</v>
      </c>
      <c r="D283" s="116">
        <v>0.10620399579390116</v>
      </c>
      <c r="E283" s="115">
        <v>302</v>
      </c>
      <c r="F283" s="116">
        <f t="shared" si="35"/>
        <v>-0.94258555133079847</v>
      </c>
      <c r="G283" s="115">
        <v>2172</v>
      </c>
      <c r="H283" s="116">
        <f t="shared" si="35"/>
        <v>6.1920529801324502</v>
      </c>
      <c r="I283" s="115">
        <v>4737</v>
      </c>
      <c r="J283" s="116">
        <f t="shared" si="35"/>
        <v>1.180939226519337</v>
      </c>
      <c r="K283" s="115">
        <v>3933</v>
      </c>
      <c r="L283" s="116">
        <f t="shared" si="35"/>
        <v>-0.16972767574414183</v>
      </c>
      <c r="M283" s="115"/>
      <c r="N283" s="116"/>
      <c r="O283" s="116"/>
    </row>
    <row r="284" spans="2:15" x14ac:dyDescent="0.25">
      <c r="B284" s="114" t="s">
        <v>93</v>
      </c>
      <c r="C284" s="115">
        <v>6251</v>
      </c>
      <c r="D284" s="116">
        <v>0.1232704402515723</v>
      </c>
      <c r="E284" s="115">
        <v>61</v>
      </c>
      <c r="F284" s="116">
        <f t="shared" si="35"/>
        <v>-0.99024156135018393</v>
      </c>
      <c r="G284" s="115">
        <v>1633</v>
      </c>
      <c r="H284" s="116">
        <f t="shared" si="35"/>
        <v>25.770491803278688</v>
      </c>
      <c r="I284" s="115">
        <v>3908</v>
      </c>
      <c r="J284" s="116">
        <f t="shared" si="35"/>
        <v>1.3931414574402941</v>
      </c>
      <c r="K284" s="115">
        <v>4511</v>
      </c>
      <c r="L284" s="116">
        <f t="shared" si="35"/>
        <v>0.15429887410440113</v>
      </c>
      <c r="M284" s="115"/>
      <c r="N284" s="116"/>
      <c r="O284" s="116"/>
    </row>
    <row r="285" spans="2:15" ht="15.75" x14ac:dyDescent="0.25">
      <c r="B285" s="117" t="s">
        <v>30</v>
      </c>
      <c r="C285" s="118">
        <v>35546</v>
      </c>
      <c r="D285" s="119">
        <v>-1.6680959362638026E-2</v>
      </c>
      <c r="E285" s="118">
        <v>13377</v>
      </c>
      <c r="F285" s="119">
        <f t="shared" si="35"/>
        <v>-0.62367073651043725</v>
      </c>
      <c r="G285" s="118">
        <v>5465</v>
      </c>
      <c r="H285" s="119">
        <f t="shared" si="35"/>
        <v>-0.59146295880989763</v>
      </c>
      <c r="I285" s="118">
        <v>19705</v>
      </c>
      <c r="J285" s="119">
        <f t="shared" si="35"/>
        <v>2.6056724611161939</v>
      </c>
      <c r="K285" s="118">
        <v>25667</v>
      </c>
      <c r="L285" s="119">
        <f t="shared" si="35"/>
        <v>0.30256280131946212</v>
      </c>
      <c r="M285" s="118">
        <v>13798</v>
      </c>
      <c r="N285" s="119">
        <v>-4.4195067885840933E-2</v>
      </c>
      <c r="O285" s="119">
        <v>-0.30196792634188296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A1AE9-D542-4DA0-9DD1-014A86C01354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141334</v>
      </c>
      <c r="D9" s="115">
        <v>124519</v>
      </c>
      <c r="E9" s="116">
        <f t="shared" ref="E9:E21" si="0">D9/C9-1</f>
        <v>-0.11897349540804047</v>
      </c>
      <c r="F9" s="115">
        <v>131427</v>
      </c>
      <c r="G9" s="116">
        <f>F9/D9-1</f>
        <v>5.5477477332776415E-2</v>
      </c>
      <c r="H9" s="115">
        <v>138100</v>
      </c>
      <c r="I9" s="116">
        <f>H9/F9-1</f>
        <v>5.0773433160613779E-2</v>
      </c>
      <c r="J9" s="115">
        <v>15182</v>
      </c>
      <c r="K9" s="116">
        <v>-0.89006517016654596</v>
      </c>
      <c r="L9" s="115">
        <v>99949</v>
      </c>
      <c r="M9" s="116">
        <f t="shared" ref="M9:M21" si="1">IFERROR(L9/J9-1,"-")</f>
        <v>5.5833882228955343</v>
      </c>
      <c r="N9" s="115">
        <v>139602</v>
      </c>
      <c r="O9" s="116">
        <f>IFERROR(N9/L9-1,"-")</f>
        <v>0.39673233349007986</v>
      </c>
      <c r="P9" s="98">
        <f>N9/F9-1</f>
        <v>6.2201830674062375E-2</v>
      </c>
      <c r="Q9" s="115">
        <v>150925</v>
      </c>
      <c r="R9" s="116">
        <f>IFERROR(Q9/N9-1,"-")</f>
        <v>8.1109153163994696E-2</v>
      </c>
      <c r="S9" s="116">
        <f>IFERROR(Q9/F9-1,"-")</f>
        <v>0.14835612164928058</v>
      </c>
    </row>
    <row r="10" spans="1:20" x14ac:dyDescent="0.25">
      <c r="A10" s="1" t="s">
        <v>72</v>
      </c>
      <c r="B10" s="114" t="s">
        <v>73</v>
      </c>
      <c r="C10" s="115">
        <v>133917</v>
      </c>
      <c r="D10" s="115">
        <v>128316</v>
      </c>
      <c r="E10" s="116">
        <f t="shared" si="0"/>
        <v>-4.1824413629337531E-2</v>
      </c>
      <c r="F10" s="115">
        <v>129821</v>
      </c>
      <c r="G10" s="116">
        <f t="shared" ref="G10:I21" si="2">F10/D10-1</f>
        <v>1.1728856884566152E-2</v>
      </c>
      <c r="H10" s="115">
        <v>148350</v>
      </c>
      <c r="I10" s="116">
        <f t="shared" si="2"/>
        <v>0.14272729373521997</v>
      </c>
      <c r="J10" s="115">
        <v>19347</v>
      </c>
      <c r="K10" s="116">
        <v>-0.86958543983822045</v>
      </c>
      <c r="L10" s="115">
        <v>130897</v>
      </c>
      <c r="M10" s="116">
        <f t="shared" si="1"/>
        <v>5.7657517961441052</v>
      </c>
      <c r="N10" s="115">
        <v>147030</v>
      </c>
      <c r="O10" s="116">
        <f t="shared" ref="O10:O21" si="3">IFERROR(N10/L10-1,"-")</f>
        <v>0.12324957791240432</v>
      </c>
      <c r="P10" s="98">
        <f t="shared" ref="P10:P21" si="4">N10/F10-1</f>
        <v>0.13255944723889046</v>
      </c>
      <c r="Q10" s="115">
        <v>154587</v>
      </c>
      <c r="R10" s="116">
        <f t="shared" ref="R10:R19" si="5">IFERROR(Q10/N10-1,"-")</f>
        <v>5.1397673944093114E-2</v>
      </c>
      <c r="S10" s="116">
        <f t="shared" ref="S10:S20" si="6">IFERROR(Q10/F10-1,"-")</f>
        <v>0.1907703684303772</v>
      </c>
    </row>
    <row r="11" spans="1:20" x14ac:dyDescent="0.25">
      <c r="A11" s="1" t="s">
        <v>74</v>
      </c>
      <c r="B11" s="114" t="s">
        <v>75</v>
      </c>
      <c r="C11" s="115">
        <v>148815</v>
      </c>
      <c r="D11" s="115">
        <v>151090</v>
      </c>
      <c r="E11" s="116">
        <f t="shared" si="0"/>
        <v>1.5287437422302874E-2</v>
      </c>
      <c r="F11" s="115">
        <v>155039</v>
      </c>
      <c r="G11" s="116">
        <f t="shared" si="2"/>
        <v>2.6136739691574595E-2</v>
      </c>
      <c r="H11" s="115">
        <v>57720</v>
      </c>
      <c r="I11" s="116">
        <f t="shared" si="2"/>
        <v>-0.62770657705480559</v>
      </c>
      <c r="J11" s="115">
        <v>24976</v>
      </c>
      <c r="K11" s="116">
        <v>-0.5672903672903673</v>
      </c>
      <c r="L11" s="115">
        <v>140303</v>
      </c>
      <c r="M11" s="116">
        <f t="shared" si="1"/>
        <v>4.6175128122998075</v>
      </c>
      <c r="N11" s="115">
        <v>154113</v>
      </c>
      <c r="O11" s="116">
        <f t="shared" si="3"/>
        <v>9.8429826874692594E-2</v>
      </c>
      <c r="P11" s="98">
        <f t="shared" si="4"/>
        <v>-5.9726907423293119E-3</v>
      </c>
      <c r="Q11" s="115">
        <v>175927</v>
      </c>
      <c r="R11" s="116">
        <f t="shared" si="5"/>
        <v>0.14154548934872468</v>
      </c>
      <c r="S11" s="116">
        <f t="shared" si="6"/>
        <v>0.13472739117254373</v>
      </c>
    </row>
    <row r="12" spans="1:20" x14ac:dyDescent="0.25">
      <c r="A12" s="1" t="s">
        <v>76</v>
      </c>
      <c r="B12" s="114" t="s">
        <v>77</v>
      </c>
      <c r="C12" s="115">
        <v>161778</v>
      </c>
      <c r="D12" s="115">
        <v>140771</v>
      </c>
      <c r="E12" s="116">
        <f t="shared" si="0"/>
        <v>-0.12985078317200116</v>
      </c>
      <c r="F12" s="115">
        <v>154790</v>
      </c>
      <c r="G12" s="116">
        <f t="shared" si="2"/>
        <v>9.9587272946842775E-2</v>
      </c>
      <c r="H12" s="115">
        <v>0</v>
      </c>
      <c r="I12" s="116">
        <f t="shared" si="2"/>
        <v>-1</v>
      </c>
      <c r="J12" s="115">
        <v>32795</v>
      </c>
      <c r="K12" s="116" t="s">
        <v>236</v>
      </c>
      <c r="L12" s="115">
        <v>166226</v>
      </c>
      <c r="M12" s="116">
        <f t="shared" si="1"/>
        <v>4.0686385119682882</v>
      </c>
      <c r="N12" s="115">
        <v>167625</v>
      </c>
      <c r="O12" s="116">
        <f t="shared" si="3"/>
        <v>8.4162525717998982E-3</v>
      </c>
      <c r="P12" s="116">
        <f>N12/F12-1</f>
        <v>8.291879320369544E-2</v>
      </c>
      <c r="Q12" s="115">
        <v>158852</v>
      </c>
      <c r="R12" s="116">
        <f t="shared" si="5"/>
        <v>-5.2337061894108916E-2</v>
      </c>
      <c r="S12" s="116">
        <f t="shared" si="6"/>
        <v>2.6242005297499871E-2</v>
      </c>
    </row>
    <row r="13" spans="1:20" x14ac:dyDescent="0.25">
      <c r="A13" s="1" t="s">
        <v>78</v>
      </c>
      <c r="B13" s="114" t="s">
        <v>79</v>
      </c>
      <c r="C13" s="115">
        <v>136248</v>
      </c>
      <c r="D13" s="115">
        <v>130764</v>
      </c>
      <c r="E13" s="116">
        <f t="shared" si="0"/>
        <v>-4.025013211203099E-2</v>
      </c>
      <c r="F13" s="115">
        <v>147295</v>
      </c>
      <c r="G13" s="116">
        <f t="shared" si="2"/>
        <v>0.12641858615521095</v>
      </c>
      <c r="H13" s="115">
        <v>0</v>
      </c>
      <c r="I13" s="116">
        <f t="shared" si="2"/>
        <v>-1</v>
      </c>
      <c r="J13" s="115">
        <v>42014</v>
      </c>
      <c r="K13" s="116" t="s">
        <v>236</v>
      </c>
      <c r="L13" s="115">
        <v>145846</v>
      </c>
      <c r="M13" s="116">
        <f t="shared" si="1"/>
        <v>2.4713666872947111</v>
      </c>
      <c r="N13" s="115">
        <v>150325</v>
      </c>
      <c r="O13" s="116">
        <f t="shared" si="3"/>
        <v>3.0710475432990991E-2</v>
      </c>
      <c r="P13" s="116">
        <f t="shared" si="4"/>
        <v>2.0570963033368361E-2</v>
      </c>
      <c r="Q13" s="115">
        <v>161561</v>
      </c>
      <c r="R13" s="116">
        <f t="shared" si="5"/>
        <v>7.4744719773823354E-2</v>
      </c>
      <c r="S13" s="116">
        <f t="shared" si="6"/>
        <v>9.6853253674598516E-2</v>
      </c>
    </row>
    <row r="14" spans="1:20" x14ac:dyDescent="0.25">
      <c r="A14" s="1" t="s">
        <v>80</v>
      </c>
      <c r="B14" s="114" t="s">
        <v>81</v>
      </c>
      <c r="C14" s="115">
        <v>145754</v>
      </c>
      <c r="D14" s="115">
        <v>144000</v>
      </c>
      <c r="E14" s="116">
        <f t="shared" si="0"/>
        <v>-1.2033975053857837E-2</v>
      </c>
      <c r="F14" s="115">
        <v>151143</v>
      </c>
      <c r="G14" s="116">
        <f t="shared" si="2"/>
        <v>4.9604166666666671E-2</v>
      </c>
      <c r="H14" s="115">
        <v>0</v>
      </c>
      <c r="I14" s="116">
        <f t="shared" si="2"/>
        <v>-1</v>
      </c>
      <c r="J14" s="115">
        <v>53539</v>
      </c>
      <c r="K14" s="116" t="s">
        <v>236</v>
      </c>
      <c r="L14" s="115">
        <v>144989</v>
      </c>
      <c r="M14" s="116">
        <f t="shared" si="1"/>
        <v>1.7081006369188816</v>
      </c>
      <c r="N14" s="115">
        <v>157350</v>
      </c>
      <c r="O14" s="116">
        <f t="shared" si="3"/>
        <v>8.5254743463297311E-2</v>
      </c>
      <c r="P14" s="116">
        <f t="shared" si="4"/>
        <v>4.1067068934717454E-2</v>
      </c>
      <c r="Q14" s="115">
        <v>157065</v>
      </c>
      <c r="R14" s="116">
        <f t="shared" si="5"/>
        <v>-1.8112488083888989E-3</v>
      </c>
      <c r="S14" s="116">
        <f t="shared" si="6"/>
        <v>3.9181437446656586E-2</v>
      </c>
    </row>
    <row r="15" spans="1:20" x14ac:dyDescent="0.25">
      <c r="A15" s="1" t="s">
        <v>82</v>
      </c>
      <c r="B15" s="114" t="s">
        <v>83</v>
      </c>
      <c r="C15" s="115">
        <v>154597</v>
      </c>
      <c r="D15" s="115">
        <v>151588</v>
      </c>
      <c r="E15" s="116">
        <f t="shared" si="0"/>
        <v>-1.9463508347509983E-2</v>
      </c>
      <c r="F15" s="115">
        <v>155735</v>
      </c>
      <c r="G15" s="116">
        <f t="shared" si="2"/>
        <v>2.7357046731931289E-2</v>
      </c>
      <c r="H15" s="115">
        <v>0</v>
      </c>
      <c r="I15" s="116">
        <f t="shared" si="2"/>
        <v>-1</v>
      </c>
      <c r="J15" s="115">
        <v>94144</v>
      </c>
      <c r="K15" s="116" t="s">
        <v>236</v>
      </c>
      <c r="L15" s="115">
        <v>164843</v>
      </c>
      <c r="M15" s="116">
        <f t="shared" si="1"/>
        <v>0.75096660435078189</v>
      </c>
      <c r="N15" s="115">
        <v>163971</v>
      </c>
      <c r="O15" s="116">
        <f t="shared" si="3"/>
        <v>-5.2898818876142562E-3</v>
      </c>
      <c r="P15" s="116">
        <f t="shared" si="4"/>
        <v>5.2884707997560065E-2</v>
      </c>
      <c r="Q15" s="115">
        <v>166795</v>
      </c>
      <c r="R15" s="116">
        <f t="shared" si="5"/>
        <v>1.7222557647388781E-2</v>
      </c>
      <c r="S15" s="116">
        <f t="shared" si="6"/>
        <v>7.1018075577102158E-2</v>
      </c>
    </row>
    <row r="16" spans="1:20" x14ac:dyDescent="0.25">
      <c r="A16" s="1" t="s">
        <v>84</v>
      </c>
      <c r="B16" s="114" t="s">
        <v>85</v>
      </c>
      <c r="C16" s="115">
        <v>154681</v>
      </c>
      <c r="D16" s="115">
        <v>160004</v>
      </c>
      <c r="E16" s="116">
        <f t="shared" si="0"/>
        <v>3.4412759162405271E-2</v>
      </c>
      <c r="F16" s="115">
        <v>164814</v>
      </c>
      <c r="G16" s="116">
        <f t="shared" si="2"/>
        <v>3.0061748456288617E-2</v>
      </c>
      <c r="H16" s="115">
        <v>52795</v>
      </c>
      <c r="I16" s="116">
        <f t="shared" si="2"/>
        <v>-0.67966920285898036</v>
      </c>
      <c r="J16" s="115">
        <v>118184</v>
      </c>
      <c r="K16" s="116">
        <v>1.2385453167913627</v>
      </c>
      <c r="L16" s="115">
        <v>164674</v>
      </c>
      <c r="M16" s="116">
        <f t="shared" si="1"/>
        <v>0.39336966086779945</v>
      </c>
      <c r="N16" s="115">
        <v>166974</v>
      </c>
      <c r="O16" s="116">
        <f t="shared" si="3"/>
        <v>1.3966989324362133E-2</v>
      </c>
      <c r="P16" s="98">
        <f t="shared" si="4"/>
        <v>1.3105682769667615E-2</v>
      </c>
      <c r="Q16" s="115">
        <v>175399</v>
      </c>
      <c r="R16" s="116">
        <f t="shared" si="5"/>
        <v>5.0456957370608624E-2</v>
      </c>
      <c r="S16" s="116">
        <f t="shared" si="6"/>
        <v>6.4223913017098067E-2</v>
      </c>
    </row>
    <row r="17" spans="1:19" x14ac:dyDescent="0.25">
      <c r="A17" s="1" t="s">
        <v>86</v>
      </c>
      <c r="B17" s="114" t="s">
        <v>87</v>
      </c>
      <c r="C17" s="115">
        <v>147325</v>
      </c>
      <c r="D17" s="115">
        <v>139210</v>
      </c>
      <c r="E17" s="116">
        <f t="shared" si="0"/>
        <v>-5.5082301035126457E-2</v>
      </c>
      <c r="F17" s="115">
        <v>136766</v>
      </c>
      <c r="G17" s="116">
        <f t="shared" si="2"/>
        <v>-1.7556210042382059E-2</v>
      </c>
      <c r="H17" s="115">
        <v>37281</v>
      </c>
      <c r="I17" s="116">
        <f t="shared" si="2"/>
        <v>-0.72741032127868044</v>
      </c>
      <c r="J17" s="115">
        <v>105384</v>
      </c>
      <c r="K17" s="116">
        <v>1.8267482095437355</v>
      </c>
      <c r="L17" s="115">
        <v>140395</v>
      </c>
      <c r="M17" s="116">
        <f t="shared" si="1"/>
        <v>0.33222310787216269</v>
      </c>
      <c r="N17" s="115">
        <v>153067</v>
      </c>
      <c r="O17" s="116">
        <f t="shared" si="3"/>
        <v>9.0259624630506741E-2</v>
      </c>
      <c r="P17" s="98">
        <f t="shared" si="4"/>
        <v>0.11918897971718123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165056</v>
      </c>
      <c r="D18" s="115">
        <v>163587</v>
      </c>
      <c r="E18" s="116">
        <f t="shared" si="0"/>
        <v>-8.9000096936797668E-3</v>
      </c>
      <c r="F18" s="115">
        <v>158662</v>
      </c>
      <c r="G18" s="116">
        <f t="shared" si="2"/>
        <v>-3.0106304290683283E-2</v>
      </c>
      <c r="H18" s="115">
        <v>29818</v>
      </c>
      <c r="I18" s="116">
        <f t="shared" si="2"/>
        <v>-0.81206590109793142</v>
      </c>
      <c r="J18" s="115">
        <v>139108</v>
      </c>
      <c r="K18" s="116">
        <v>3.6652357636327046</v>
      </c>
      <c r="L18" s="115">
        <v>159273</v>
      </c>
      <c r="M18" s="116">
        <f t="shared" si="1"/>
        <v>0.14495931218909042</v>
      </c>
      <c r="N18" s="115">
        <v>172251</v>
      </c>
      <c r="O18" s="116">
        <f t="shared" si="3"/>
        <v>8.1482737187093868E-2</v>
      </c>
      <c r="P18" s="98">
        <f t="shared" si="4"/>
        <v>8.5647477026635332E-2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136815</v>
      </c>
      <c r="D19" s="115">
        <v>136247</v>
      </c>
      <c r="E19" s="116">
        <f t="shared" si="0"/>
        <v>-4.151591565252355E-3</v>
      </c>
      <c r="F19" s="115">
        <v>136028</v>
      </c>
      <c r="G19" s="116">
        <f t="shared" si="2"/>
        <v>-1.6073748412809286E-3</v>
      </c>
      <c r="H19" s="115">
        <v>22307</v>
      </c>
      <c r="I19" s="116">
        <f t="shared" si="2"/>
        <v>-0.83601170347281439</v>
      </c>
      <c r="J19" s="115">
        <v>122250</v>
      </c>
      <c r="K19" s="116">
        <v>4.4803424933877256</v>
      </c>
      <c r="L19" s="115">
        <v>145679</v>
      </c>
      <c r="M19" s="116">
        <f t="shared" si="1"/>
        <v>0.19164826175869121</v>
      </c>
      <c r="N19" s="115">
        <v>154254</v>
      </c>
      <c r="O19" s="116">
        <f t="shared" si="3"/>
        <v>5.8862293123923104E-2</v>
      </c>
      <c r="P19" s="98">
        <f t="shared" si="4"/>
        <v>0.13398712029876192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144629</v>
      </c>
      <c r="D20" s="115">
        <v>145039</v>
      </c>
      <c r="E20" s="116">
        <f t="shared" si="0"/>
        <v>2.8348394858568327E-3</v>
      </c>
      <c r="F20" s="115">
        <v>141195</v>
      </c>
      <c r="G20" s="116">
        <f t="shared" si="2"/>
        <v>-2.6503216376284944E-2</v>
      </c>
      <c r="H20" s="115">
        <v>27724</v>
      </c>
      <c r="I20" s="116">
        <f t="shared" si="2"/>
        <v>-0.80364743794043703</v>
      </c>
      <c r="J20" s="115">
        <v>114122</v>
      </c>
      <c r="K20" s="116">
        <v>3.1163612754292309</v>
      </c>
      <c r="L20" s="115">
        <v>153975</v>
      </c>
      <c r="M20" s="116">
        <f t="shared" si="1"/>
        <v>0.34921399905364425</v>
      </c>
      <c r="N20" s="115">
        <v>161770</v>
      </c>
      <c r="O20" s="116">
        <f t="shared" si="3"/>
        <v>5.0625101477512535E-2</v>
      </c>
      <c r="P20" s="98">
        <f t="shared" si="4"/>
        <v>0.14572045752328333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1770949</v>
      </c>
      <c r="D21" s="118">
        <v>1715135</v>
      </c>
      <c r="E21" s="119">
        <f t="shared" si="0"/>
        <v>-3.1516435538234022E-2</v>
      </c>
      <c r="F21" s="118">
        <v>1762715</v>
      </c>
      <c r="G21" s="119">
        <f>F21/D21-1</f>
        <v>2.7741256519166146E-2</v>
      </c>
      <c r="H21" s="118">
        <v>550867</v>
      </c>
      <c r="I21" s="119">
        <f t="shared" si="2"/>
        <v>-0.68748946936969391</v>
      </c>
      <c r="J21" s="118">
        <v>881045</v>
      </c>
      <c r="K21" s="119">
        <v>0.5993787974229714</v>
      </c>
      <c r="L21" s="118">
        <v>1757049</v>
      </c>
      <c r="M21" s="119">
        <f t="shared" si="1"/>
        <v>0.99427838532651558</v>
      </c>
      <c r="N21" s="118">
        <v>1888332</v>
      </c>
      <c r="O21" s="119">
        <f t="shared" si="3"/>
        <v>7.4717893467968199E-2</v>
      </c>
      <c r="P21" s="119">
        <f t="shared" si="4"/>
        <v>7.1263363618055076E-2</v>
      </c>
      <c r="Q21" s="118">
        <v>1301111</v>
      </c>
      <c r="R21" s="119">
        <v>4.3401310355335676E-2</v>
      </c>
      <c r="S21" s="119">
        <v>9.3311788273571894E-2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7CEC38AB-2D74-4D20-8AC0-22D1AFFC7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7F67D2-127A-47EB-83F6-6EE66A520D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D67493-CF52-41AC-8470-F576CA9AE38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2024-09-27T10:08:02Z</dcterms:created>
  <dcterms:modified xsi:type="dcterms:W3CDTF">2024-10-02T12:08:40Z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