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TURISMO EN CIFRAS/2024/"/>
    </mc:Choice>
  </mc:AlternateContent>
  <xr:revisionPtr revIDLastSave="117" documentId="8_{45B82DE0-5AA5-4D89-9B66-CEAD30D923C1}" xr6:coauthVersionLast="47" xr6:coauthVersionMax="47" xr10:uidLastSave="{848193E0-4A5F-4BEE-9E03-47D15277F82B}"/>
  <bookViews>
    <workbookView xWindow="-120" yWindow="-120" windowWidth="29040" windowHeight="15720" xr2:uid="{E7511504-D9A3-4B88-9268-F35937CF9624}"/>
  </bookViews>
  <sheets>
    <sheet name="Oferta alojativa inscrita" sheetId="7" r:id="rId1"/>
    <sheet name="Indice" sheetId="8" r:id="rId2"/>
    <sheet name="plazas aut catg cuota" sheetId="3" r:id="rId3"/>
    <sheet name="plazas aut munic cuota aloj" sheetId="1" r:id="rId4"/>
    <sheet name="plazas aut municipio x cat" sheetId="2" r:id="rId5"/>
    <sheet name="estab aut catg cuota aloj" sheetId="5" r:id="rId6"/>
    <sheet name="estab aut munic cuota aloj" sheetId="4" r:id="rId7"/>
    <sheet name="estab aut municipio x tip y cat" sheetId="6" r:id="rId8"/>
  </sheets>
  <definedNames>
    <definedName name="_xlnm.Print_Area" localSheetId="5">'estab aut catg cuota aloj'!$C$3:$E$32</definedName>
    <definedName name="_xlnm.Print_Area" localSheetId="6">'estab aut munic cuota aloj'!$B$3:$N$41</definedName>
    <definedName name="_xlnm.Print_Area" localSheetId="2">'plazas aut catg cuota'!$A$3:$C$32</definedName>
    <definedName name="_xlnm.Print_Area" localSheetId="3">'plazas aut munic cuota aloj'!$B$3:$N$45</definedName>
    <definedName name="españafuerteventura" localSheetId="0">#REF!</definedName>
    <definedName name="españafuerteventura">#REF!</definedName>
    <definedName name="españafuerteventura0" localSheetId="0">#REF!</definedName>
    <definedName name="españafuerteventura0">#REF!</definedName>
    <definedName name="españagrancanaria" localSheetId="0">#REF!</definedName>
    <definedName name="españagrancanaria">#REF!</definedName>
    <definedName name="españagrancanaria0" localSheetId="0">#REF!</definedName>
    <definedName name="españagrancanaria0">#REF!</definedName>
    <definedName name="españalanzarote" localSheetId="0">#REF!</definedName>
    <definedName name="españalanzarote">#REF!</definedName>
    <definedName name="españalanzarote0" localSheetId="0">#REF!</definedName>
    <definedName name="españalanzarote0">#REF!</definedName>
    <definedName name="españalapalma" localSheetId="0">#REF!</definedName>
    <definedName name="españalapalma">#REF!</definedName>
    <definedName name="españalapalma0" localSheetId="0">#REF!</definedName>
    <definedName name="españalapalma0">#REF!</definedName>
    <definedName name="españaTFN" localSheetId="0">#REF!</definedName>
    <definedName name="españaTFN">#REF!</definedName>
    <definedName name="españaTFN0" localSheetId="0">#REF!</definedName>
    <definedName name="españaTFN0">#REF!</definedName>
    <definedName name="españaTFS" localSheetId="0">#REF!</definedName>
    <definedName name="españaTFS">#REF!</definedName>
    <definedName name="españaTFS0" localSheetId="0">#REF!</definedName>
    <definedName name="españaTFS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C3" i="5"/>
  <c r="E6" i="4"/>
  <c r="G6" i="4" s="1"/>
  <c r="I6" i="4" s="1"/>
  <c r="E6" i="1"/>
  <c r="G6" i="1" s="1"/>
  <c r="K6" i="1" s="1"/>
  <c r="M6" i="1" s="1"/>
  <c r="K43" i="1" l="1"/>
  <c r="G45" i="1"/>
  <c r="M42" i="1"/>
  <c r="G44" i="1"/>
  <c r="G42" i="1"/>
  <c r="M43" i="1"/>
  <c r="M44" i="1"/>
  <c r="E42" i="1"/>
  <c r="E43" i="1"/>
  <c r="K42" i="1"/>
  <c r="M45" i="1"/>
  <c r="G43" i="1"/>
  <c r="E44" i="1"/>
  <c r="E45" i="1"/>
  <c r="K44" i="1"/>
  <c r="K45" i="1"/>
  <c r="K6" i="4"/>
  <c r="M6" i="4" s="1"/>
  <c r="H1" i="1" l="1"/>
  <c r="C43" i="1"/>
  <c r="N43" i="1" s="1"/>
  <c r="C42" i="1"/>
  <c r="L42" i="1" s="1"/>
  <c r="C44" i="1"/>
  <c r="F44" i="1" s="1"/>
  <c r="C45" i="1"/>
  <c r="L45" i="1" s="1"/>
  <c r="H43" i="1" l="1"/>
  <c r="L44" i="1"/>
  <c r="N42" i="1"/>
  <c r="H45" i="1"/>
  <c r="D44" i="1"/>
  <c r="J44" i="1"/>
  <c r="H44" i="1"/>
  <c r="H42" i="1"/>
  <c r="D43" i="1"/>
  <c r="J43" i="1"/>
  <c r="N44" i="1"/>
  <c r="J42" i="1"/>
  <c r="D42" i="1"/>
  <c r="J45" i="1"/>
  <c r="D45" i="1"/>
  <c r="N45" i="1"/>
  <c r="F42" i="1"/>
  <c r="L43" i="1"/>
  <c r="F43" i="1"/>
  <c r="F45" i="1"/>
</calcChain>
</file>

<file path=xl/sharedStrings.xml><?xml version="1.0" encoding="utf-8"?>
<sst xmlns="http://schemas.openxmlformats.org/spreadsheetml/2006/main" count="1356" uniqueCount="103">
  <si>
    <t>Hoteles</t>
  </si>
  <si>
    <t>Apartamentos</t>
  </si>
  <si>
    <t>Hoteles rurales</t>
  </si>
  <si>
    <t>MUNICIPIO</t>
  </si>
  <si>
    <t>Total</t>
  </si>
  <si>
    <t>Vivienda vacacional</t>
  </si>
  <si>
    <t>Hoteles Rurales</t>
  </si>
  <si>
    <t>Casas Rurales</t>
  </si>
  <si>
    <t>Plazas</t>
  </si>
  <si>
    <t>cuota s/total insular</t>
  </si>
  <si>
    <t>Total Isla</t>
  </si>
  <si>
    <t>Adeje</t>
  </si>
  <si>
    <t>Arafo</t>
  </si>
  <si>
    <t>Arico</t>
  </si>
  <si>
    <t>Arona</t>
  </si>
  <si>
    <t>Buenavista del Norte</t>
  </si>
  <si>
    <t xml:space="preserve">Candelaria </t>
  </si>
  <si>
    <t>Fasnia</t>
  </si>
  <si>
    <t>Garachico</t>
  </si>
  <si>
    <t>Granadilla de Abona</t>
  </si>
  <si>
    <t>La Guancha</t>
  </si>
  <si>
    <t>Guía de Isora</t>
  </si>
  <si>
    <t>Güímar</t>
  </si>
  <si>
    <t>Icod de los Vinos</t>
  </si>
  <si>
    <t>La Laguna</t>
  </si>
  <si>
    <t>La Matanza de Acentejo</t>
  </si>
  <si>
    <t>La Orotava</t>
  </si>
  <si>
    <t>Puerto de la Cruz</t>
  </si>
  <si>
    <t>Los Realejos</t>
  </si>
  <si>
    <t>El Rosario</t>
  </si>
  <si>
    <t>San Juan de la Rambla</t>
  </si>
  <si>
    <t>San Miguel de Abona</t>
  </si>
  <si>
    <t>Santa Cruz De Tenerife</t>
  </si>
  <si>
    <t>Santa Ursula</t>
  </si>
  <si>
    <t>Santiago del Teide</t>
  </si>
  <si>
    <t>El Sauzal</t>
  </si>
  <si>
    <t>Los Silos</t>
  </si>
  <si>
    <t>Tacoronte</t>
  </si>
  <si>
    <t>El Tanque</t>
  </si>
  <si>
    <t>Tegueste</t>
  </si>
  <si>
    <t>La Victoria de Acentejo</t>
  </si>
  <si>
    <t>Vilaflor</t>
  </si>
  <si>
    <t>Sur</t>
  </si>
  <si>
    <t>Norte</t>
  </si>
  <si>
    <t>Zona 2</t>
  </si>
  <si>
    <t>Santa Cruz</t>
  </si>
  <si>
    <t>HOTELES</t>
  </si>
  <si>
    <t>APARTAMENTOS</t>
  </si>
  <si>
    <t>Total hoteles</t>
  </si>
  <si>
    <t>1*</t>
  </si>
  <si>
    <t>2*</t>
  </si>
  <si>
    <t>3*</t>
  </si>
  <si>
    <t>4*</t>
  </si>
  <si>
    <t>5*</t>
  </si>
  <si>
    <t>5* lujo</t>
  </si>
  <si>
    <t>5* gran lujo</t>
  </si>
  <si>
    <t>Hotel emblemático</t>
  </si>
  <si>
    <t>Total apartamentos</t>
  </si>
  <si>
    <t>1LL</t>
  </si>
  <si>
    <t>2LL</t>
  </si>
  <si>
    <t>3LL</t>
  </si>
  <si>
    <t>5LL</t>
  </si>
  <si>
    <t>Casa emblemática</t>
  </si>
  <si>
    <t>categoría única/ sin dato</t>
  </si>
  <si>
    <t>dif. respecto cierre año anterior</t>
  </si>
  <si>
    <t>var respecto cierre año anterior</t>
  </si>
  <si>
    <t>establecimientos</t>
  </si>
  <si>
    <t>cuota s/total insular sin Vivienda vacacional</t>
  </si>
  <si>
    <t>var respecto a 2023</t>
  </si>
  <si>
    <t>diferencia respecto a 2023</t>
  </si>
  <si>
    <t>var23/19</t>
  </si>
  <si>
    <t>dif  2019</t>
  </si>
  <si>
    <t>Casas rurales</t>
  </si>
  <si>
    <t>Total plazas sin vivienda vacacional</t>
  </si>
  <si>
    <t>Establecimientos</t>
  </si>
  <si>
    <t>Var interanual</t>
  </si>
  <si>
    <t>Diferencia</t>
  </si>
  <si>
    <t>var respecto 2019</t>
  </si>
  <si>
    <t>dif respecto 2019</t>
  </si>
  <si>
    <t>Total establecimientos sin vivienda vacacional</t>
  </si>
  <si>
    <t>Plazas turísticas registradas en Tenerife por tipología 
I semestre 2024</t>
  </si>
  <si>
    <t>-</t>
  </si>
  <si>
    <t>junio 2024</t>
  </si>
  <si>
    <t>Guia de Isora</t>
  </si>
  <si>
    <t>Güimar</t>
  </si>
  <si>
    <t>Tanque</t>
  </si>
  <si>
    <t>Zona Sur</t>
  </si>
  <si>
    <t>zona Norte</t>
  </si>
  <si>
    <t>Zona 1</t>
  </si>
  <si>
    <t xml:space="preserve">(*) Establecimientos inscritas en Policía Turística.
FUENTE: Policía Turística. Cabildo Insular de Tenerife. Datos abiertos Gobierno de Canarias para el dato Vivienda Vacacional. ELABORACIÓN: Turismo de Tenerife </t>
  </si>
  <si>
    <t xml:space="preserve">(*) Plazas inscritas en Policía Turística.
FUENTE: Policía Turística. Cabildo Insular de Tenerife. Datos abiertos Gobierno de Canarias para el dato Vivienda Vacacional. ELABORACIÓN: Turismo de Tenerife </t>
  </si>
  <si>
    <t>Establecimientos y plazas inscritos</t>
  </si>
  <si>
    <t>Plazas turísticas inscritas* según tipología del establecimiento
Distribución por Municipios
 junio 2024</t>
  </si>
  <si>
    <t>Plazas turísticas inscritas* según tipología y categoría del establecimiento
Distribución por Municipios
 junio 2024</t>
  </si>
  <si>
    <t>Establecimientos turísticos inscritos* según tipología del establecimiento
Distribución por Municipios
 junio 2024</t>
  </si>
  <si>
    <t>Establecimientos turísticos inscritos* según tipología y categoría del establecimiento
Distribución por Municipios
 junio 2024</t>
  </si>
  <si>
    <r>
      <t xml:space="preserve">Oferta alojativa inscrita. </t>
    </r>
    <r>
      <rPr>
        <sz val="14"/>
        <color theme="9"/>
        <rFont val="Aptos Narrow"/>
        <family val="2"/>
        <scheme val="minor"/>
      </rPr>
      <t>Policía Turística-Servicio Administrativo de Turismo Cabildo de Tenerie-Portal de datos abiertos Gobierno de Canarias</t>
    </r>
  </si>
  <si>
    <t>Plazas turísticas inscritas en Tenerife según tipología y categoríadel establecimiento - Distribución por categoría</t>
  </si>
  <si>
    <t>Plazas turísticas inscritas según tipología del establecimiento - Distribución por Municipios</t>
  </si>
  <si>
    <t>Plazas turísticas inscritas según tipología y categoría del establecimiento - Distribución por Municipios</t>
  </si>
  <si>
    <t>Establecimientos turísticos inscrtios en Tenerife según tipología del establecimiento - Distribución por categoría</t>
  </si>
  <si>
    <t>Establecimientos turísticos inscrtios según tipología del establecimiento - Distribución por Municipios</t>
  </si>
  <si>
    <t>Establecimientos turísticos inscrtios según tipología y categoría del establecimiento - Distribución por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</si>
</sst>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4"/>
      <color theme="1" tint="0.34998626667073579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b/>
      <sz val="12"/>
      <color theme="1" tint="0.34998626667073579"/>
      <name val="Aptos Narrow"/>
      <family val="2"/>
      <scheme val="minor"/>
    </font>
    <font>
      <b/>
      <sz val="10"/>
      <color theme="1" tint="0.34998626667073579"/>
      <name val="Aptos Narrow"/>
      <family val="2"/>
      <scheme val="minor"/>
    </font>
    <font>
      <sz val="10"/>
      <color indexed="8"/>
      <name val="MS Sans Serif"/>
      <family val="2"/>
    </font>
    <font>
      <b/>
      <sz val="12"/>
      <color theme="9"/>
      <name val="Aptos Narrow"/>
      <family val="2"/>
      <scheme val="minor"/>
    </font>
    <font>
      <sz val="12"/>
      <color theme="9"/>
      <name val="Aptos Narrow"/>
      <family val="2"/>
      <scheme val="minor"/>
    </font>
    <font>
      <sz val="10"/>
      <color theme="1" tint="0.34998626667073579"/>
      <name val="Aptos Narrow"/>
      <family val="2"/>
      <scheme val="minor"/>
    </font>
    <font>
      <sz val="9"/>
      <color theme="1" tint="0.34998626667073579"/>
      <name val="Aptos Narrow"/>
      <family val="2"/>
      <scheme val="minor"/>
    </font>
    <font>
      <sz val="14"/>
      <color theme="1" tint="0.499984740745262"/>
      <name val="Aptos Narrow"/>
      <family val="2"/>
      <scheme val="minor"/>
    </font>
    <font>
      <sz val="20"/>
      <color theme="9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b/>
      <sz val="12"/>
      <color indexed="9"/>
      <name val="Aptos Narrow"/>
      <family val="2"/>
      <scheme val="minor"/>
    </font>
    <font>
      <b/>
      <sz val="11"/>
      <color theme="9" tint="0.39997558519241921"/>
      <name val="Aptos Narrow"/>
      <family val="2"/>
      <scheme val="minor"/>
    </font>
    <font>
      <b/>
      <sz val="11"/>
      <color theme="5" tint="0.3999755851924192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7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9"/>
      <name val="Aptos"/>
      <family val="2"/>
    </font>
    <font>
      <sz val="48"/>
      <color theme="9"/>
      <name val="Calibri"/>
      <family val="2"/>
    </font>
    <font>
      <sz val="12"/>
      <color theme="1" tint="0.34998626667073579"/>
      <name val="Aptos Narrow"/>
      <family val="2"/>
      <scheme val="minor"/>
    </font>
    <font>
      <b/>
      <sz val="14"/>
      <color theme="9"/>
      <name val="Aptos Narrow"/>
      <family val="2"/>
      <scheme val="minor"/>
    </font>
    <font>
      <sz val="14"/>
      <color theme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0" tint="-0.2499465926084170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1" fontId="5" fillId="0" borderId="0">
      <alignment vertical="center"/>
    </xf>
    <xf numFmtId="0" fontId="10" fillId="0" borderId="0"/>
    <xf numFmtId="9" fontId="5" fillId="0" borderId="0" applyFont="0" applyFill="0" applyBorder="0" applyProtection="0">
      <alignment vertical="center"/>
    </xf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7" fillId="0" borderId="0" xfId="0" applyFont="1"/>
    <xf numFmtId="1" fontId="8" fillId="0" borderId="0" xfId="2" applyFont="1" applyAlignment="1" applyProtection="1">
      <alignment horizontal="center" vertical="center" wrapText="1"/>
      <protection hidden="1"/>
    </xf>
    <xf numFmtId="1" fontId="9" fillId="2" borderId="0" xfId="2" applyFont="1" applyFill="1" applyAlignment="1" applyProtection="1">
      <alignment horizontal="center" vertical="center"/>
      <protection hidden="1"/>
    </xf>
    <xf numFmtId="17" fontId="9" fillId="2" borderId="4" xfId="2" applyNumberFormat="1" applyFont="1" applyFill="1" applyBorder="1" applyAlignment="1" applyProtection="1">
      <alignment horizontal="center" vertical="center" wrapText="1"/>
      <protection hidden="1"/>
    </xf>
    <xf numFmtId="1" fontId="9" fillId="2" borderId="5" xfId="2" applyFont="1" applyFill="1" applyBorder="1" applyAlignment="1" applyProtection="1">
      <alignment horizontal="center" vertical="center" wrapText="1"/>
      <protection hidden="1"/>
    </xf>
    <xf numFmtId="0" fontId="11" fillId="0" borderId="0" xfId="3" applyFont="1" applyAlignment="1" applyProtection="1">
      <alignment vertical="center"/>
      <protection hidden="1"/>
    </xf>
    <xf numFmtId="3" fontId="11" fillId="0" borderId="2" xfId="3" applyNumberFormat="1" applyFont="1" applyBorder="1" applyAlignment="1" applyProtection="1">
      <alignment horizontal="right" vertical="center" wrapText="1"/>
      <protection hidden="1"/>
    </xf>
    <xf numFmtId="164" fontId="11" fillId="0" borderId="3" xfId="4" applyNumberFormat="1" applyFont="1" applyBorder="1" applyProtection="1">
      <alignment vertical="center"/>
      <protection hidden="1"/>
    </xf>
    <xf numFmtId="0" fontId="12" fillId="0" borderId="0" xfId="0" applyFont="1"/>
    <xf numFmtId="0" fontId="9" fillId="0" borderId="0" xfId="3" applyFont="1" applyAlignment="1" applyProtection="1">
      <alignment vertical="center"/>
      <protection hidden="1"/>
    </xf>
    <xf numFmtId="3" fontId="9" fillId="0" borderId="2" xfId="3" applyNumberFormat="1" applyFont="1" applyBorder="1" applyAlignment="1" applyProtection="1">
      <alignment horizontal="right" vertical="center" wrapText="1"/>
      <protection hidden="1"/>
    </xf>
    <xf numFmtId="164" fontId="13" fillId="0" borderId="3" xfId="4" applyNumberFormat="1" applyFont="1" applyBorder="1" applyProtection="1">
      <alignment vertical="center"/>
      <protection hidden="1"/>
    </xf>
    <xf numFmtId="3" fontId="13" fillId="0" borderId="2" xfId="3" applyNumberFormat="1" applyFont="1" applyBorder="1" applyAlignment="1" applyProtection="1">
      <alignment horizontal="right" vertical="center" wrapText="1"/>
      <protection hidden="1"/>
    </xf>
    <xf numFmtId="3" fontId="7" fillId="0" borderId="0" xfId="0" applyNumberFormat="1" applyFont="1"/>
    <xf numFmtId="3" fontId="9" fillId="0" borderId="0" xfId="3" applyNumberFormat="1" applyFont="1" applyAlignment="1" applyProtection="1">
      <alignment horizontal="right" vertical="center" wrapText="1"/>
      <protection hidden="1"/>
    </xf>
    <xf numFmtId="0" fontId="7" fillId="0" borderId="6" xfId="0" applyFont="1" applyBorder="1"/>
    <xf numFmtId="164" fontId="9" fillId="0" borderId="6" xfId="4" applyNumberFormat="1" applyFont="1" applyBorder="1" applyProtection="1">
      <alignment vertical="center"/>
      <protection hidden="1"/>
    </xf>
    <xf numFmtId="0" fontId="14" fillId="0" borderId="0" xfId="3" applyFont="1" applyAlignment="1" applyProtection="1">
      <alignment horizontal="left" vertical="center" wrapText="1"/>
      <protection hidden="1"/>
    </xf>
    <xf numFmtId="3" fontId="0" fillId="0" borderId="0" xfId="0" applyNumberFormat="1"/>
    <xf numFmtId="0" fontId="4" fillId="0" borderId="0" xfId="0" applyFont="1"/>
    <xf numFmtId="1" fontId="6" fillId="0" borderId="1" xfId="2" applyFont="1" applyBorder="1" applyAlignment="1" applyProtection="1">
      <alignment vertical="center" wrapText="1"/>
      <protection hidden="1"/>
    </xf>
    <xf numFmtId="1" fontId="9" fillId="3" borderId="0" xfId="2" applyFont="1" applyFill="1" applyAlignment="1" applyProtection="1">
      <alignment horizontal="center" vertical="center"/>
      <protection hidden="1"/>
    </xf>
    <xf numFmtId="17" fontId="9" fillId="3" borderId="4" xfId="2" applyNumberFormat="1" applyFont="1" applyFill="1" applyBorder="1" applyAlignment="1" applyProtection="1">
      <alignment horizontal="center" vertical="center" wrapText="1"/>
      <protection hidden="1"/>
    </xf>
    <xf numFmtId="17" fontId="9" fillId="3" borderId="0" xfId="2" applyNumberFormat="1" applyFont="1" applyFill="1" applyAlignment="1" applyProtection="1">
      <alignment horizontal="center" vertical="center" wrapText="1"/>
      <protection hidden="1"/>
    </xf>
    <xf numFmtId="1" fontId="9" fillId="3" borderId="5" xfId="2" applyFont="1" applyFill="1" applyBorder="1" applyAlignment="1" applyProtection="1">
      <alignment horizontal="center" vertical="center" wrapText="1"/>
      <protection hidden="1"/>
    </xf>
    <xf numFmtId="17" fontId="9" fillId="2" borderId="0" xfId="2" applyNumberFormat="1" applyFont="1" applyFill="1" applyAlignment="1" applyProtection="1">
      <alignment horizontal="center" vertical="center" wrapText="1"/>
      <protection hidden="1"/>
    </xf>
    <xf numFmtId="1" fontId="9" fillId="2" borderId="19" xfId="2" applyFont="1" applyFill="1" applyBorder="1" applyAlignment="1" applyProtection="1">
      <alignment horizontal="center" vertical="center" wrapText="1"/>
      <protection hidden="1"/>
    </xf>
    <xf numFmtId="17" fontId="9" fillId="3" borderId="20" xfId="2" applyNumberFormat="1" applyFont="1" applyFill="1" applyBorder="1" applyAlignment="1" applyProtection="1">
      <alignment horizontal="center" vertical="center" wrapText="1"/>
      <protection hidden="1"/>
    </xf>
    <xf numFmtId="17" fontId="9" fillId="3" borderId="21" xfId="2" applyNumberFormat="1" applyFont="1" applyFill="1" applyBorder="1" applyAlignment="1" applyProtection="1">
      <alignment horizontal="center" vertical="center" wrapText="1"/>
      <protection hidden="1"/>
    </xf>
    <xf numFmtId="1" fontId="9" fillId="3" borderId="22" xfId="2" applyFont="1" applyFill="1" applyBorder="1" applyAlignment="1" applyProtection="1">
      <alignment horizontal="center" vertical="center" wrapText="1"/>
      <protection hidden="1"/>
    </xf>
    <xf numFmtId="1" fontId="9" fillId="3" borderId="21" xfId="2" applyFont="1" applyFill="1" applyBorder="1" applyAlignment="1" applyProtection="1">
      <alignment horizontal="center" vertical="center" wrapText="1"/>
      <protection hidden="1"/>
    </xf>
    <xf numFmtId="17" fontId="9" fillId="2" borderId="23" xfId="2" applyNumberFormat="1" applyFont="1" applyFill="1" applyBorder="1" applyAlignment="1" applyProtection="1">
      <alignment horizontal="center" vertical="center" wrapText="1"/>
      <protection hidden="1"/>
    </xf>
    <xf numFmtId="1" fontId="9" fillId="2" borderId="24" xfId="2" applyFont="1" applyFill="1" applyBorder="1" applyAlignment="1" applyProtection="1">
      <alignment horizontal="center" vertical="center" wrapText="1"/>
      <protection hidden="1"/>
    </xf>
    <xf numFmtId="17" fontId="9" fillId="3" borderId="25" xfId="2" applyNumberFormat="1" applyFont="1" applyFill="1" applyBorder="1" applyAlignment="1" applyProtection="1">
      <alignment horizontal="center" vertical="center" wrapText="1"/>
      <protection hidden="1"/>
    </xf>
    <xf numFmtId="164" fontId="11" fillId="0" borderId="3" xfId="4" applyNumberFormat="1" applyFont="1" applyBorder="1" applyAlignment="1" applyProtection="1">
      <alignment horizontal="right" vertical="center"/>
      <protection hidden="1"/>
    </xf>
    <xf numFmtId="3" fontId="11" fillId="0" borderId="0" xfId="3" applyNumberFormat="1" applyFont="1" applyAlignment="1" applyProtection="1">
      <alignment horizontal="right" vertical="center" wrapText="1"/>
      <protection hidden="1"/>
    </xf>
    <xf numFmtId="164" fontId="13" fillId="0" borderId="3" xfId="4" applyNumberFormat="1" applyFont="1" applyBorder="1" applyAlignment="1" applyProtection="1">
      <alignment horizontal="right" vertical="center"/>
      <protection hidden="1"/>
    </xf>
    <xf numFmtId="164" fontId="7" fillId="0" borderId="0" xfId="1" applyNumberFormat="1" applyFont="1"/>
    <xf numFmtId="0" fontId="14" fillId="0" borderId="0" xfId="3" applyFont="1" applyAlignment="1" applyProtection="1">
      <alignment vertical="center" wrapText="1"/>
      <protection hidden="1"/>
    </xf>
    <xf numFmtId="0" fontId="15" fillId="0" borderId="0" xfId="0" applyFont="1"/>
    <xf numFmtId="0" fontId="16" fillId="0" borderId="0" xfId="0" applyFont="1"/>
    <xf numFmtId="1" fontId="17" fillId="0" borderId="1" xfId="2" applyFont="1" applyBorder="1" applyAlignment="1" applyProtection="1">
      <alignment horizontal="left" vertical="center" wrapText="1"/>
      <protection hidden="1"/>
    </xf>
    <xf numFmtId="1" fontId="17" fillId="0" borderId="1" xfId="2" applyFont="1" applyBorder="1" applyAlignment="1" applyProtection="1">
      <alignment vertical="center" wrapText="1"/>
      <protection hidden="1"/>
    </xf>
    <xf numFmtId="1" fontId="18" fillId="0" borderId="0" xfId="2" applyFont="1" applyAlignment="1" applyProtection="1">
      <alignment horizontal="center" vertical="center" wrapText="1"/>
      <protection hidden="1"/>
    </xf>
    <xf numFmtId="1" fontId="9" fillId="2" borderId="0" xfId="2" applyFont="1" applyFill="1" applyAlignment="1" applyProtection="1">
      <alignment horizontal="center" vertical="center" wrapText="1"/>
      <protection hidden="1"/>
    </xf>
    <xf numFmtId="0" fontId="17" fillId="0" borderId="0" xfId="3" applyFont="1" applyAlignment="1" applyProtection="1">
      <alignment horizontal="left" vertical="center" indent="1"/>
      <protection hidden="1"/>
    </xf>
    <xf numFmtId="3" fontId="17" fillId="0" borderId="2" xfId="3" applyNumberFormat="1" applyFont="1" applyBorder="1" applyAlignment="1" applyProtection="1">
      <alignment horizontal="right" vertical="center" wrapText="1"/>
      <protection hidden="1"/>
    </xf>
    <xf numFmtId="164" fontId="17" fillId="0" borderId="3" xfId="4" applyNumberFormat="1" applyFont="1" applyBorder="1" applyProtection="1">
      <alignment vertical="center"/>
      <protection hidden="1"/>
    </xf>
    <xf numFmtId="0" fontId="13" fillId="0" borderId="0" xfId="3" applyFont="1" applyAlignment="1" applyProtection="1">
      <alignment horizontal="left" vertical="center" indent="4"/>
      <protection hidden="1"/>
    </xf>
    <xf numFmtId="0" fontId="13" fillId="0" borderId="0" xfId="3" applyFont="1" applyAlignment="1" applyProtection="1">
      <alignment horizontal="left" vertical="center" wrapText="1" indent="4"/>
      <protection hidden="1"/>
    </xf>
    <xf numFmtId="0" fontId="19" fillId="0" borderId="0" xfId="3" applyFont="1" applyAlignment="1" applyProtection="1">
      <alignment horizontal="left" vertical="center" wrapText="1" indent="1"/>
      <protection hidden="1"/>
    </xf>
    <xf numFmtId="3" fontId="19" fillId="0" borderId="2" xfId="3" applyNumberFormat="1" applyFont="1" applyBorder="1" applyAlignment="1" applyProtection="1">
      <alignment horizontal="right" vertical="center" wrapText="1"/>
      <protection hidden="1"/>
    </xf>
    <xf numFmtId="164" fontId="19" fillId="0" borderId="3" xfId="4" applyNumberFormat="1" applyFont="1" applyBorder="1" applyProtection="1">
      <alignment vertical="center"/>
      <protection hidden="1"/>
    </xf>
    <xf numFmtId="0" fontId="4" fillId="0" borderId="0" xfId="0" applyFont="1" applyAlignment="1">
      <alignment wrapText="1"/>
    </xf>
    <xf numFmtId="164" fontId="20" fillId="0" borderId="3" xfId="4" applyNumberFormat="1" applyFont="1" applyBorder="1" applyProtection="1">
      <alignment vertical="center"/>
      <protection hidden="1"/>
    </xf>
    <xf numFmtId="3" fontId="20" fillId="0" borderId="2" xfId="3" applyNumberFormat="1" applyFont="1" applyBorder="1" applyAlignment="1" applyProtection="1">
      <alignment horizontal="right" vertical="center" wrapText="1"/>
      <protection hidden="1"/>
    </xf>
    <xf numFmtId="0" fontId="11" fillId="0" borderId="0" xfId="3" applyFont="1" applyAlignment="1" applyProtection="1">
      <alignment horizontal="left" vertical="center" indent="1"/>
      <protection hidden="1"/>
    </xf>
    <xf numFmtId="0" fontId="0" fillId="0" borderId="0" xfId="0" applyAlignment="1">
      <alignment horizontal="left" indent="1"/>
    </xf>
    <xf numFmtId="0" fontId="21" fillId="0" borderId="0" xfId="0" applyFont="1" applyAlignment="1">
      <alignment horizontal="left" indent="1"/>
    </xf>
    <xf numFmtId="164" fontId="17" fillId="0" borderId="2" xfId="1" applyNumberFormat="1" applyFont="1" applyBorder="1" applyAlignment="1" applyProtection="1">
      <alignment horizontal="right" vertical="center" wrapText="1"/>
      <protection hidden="1"/>
    </xf>
    <xf numFmtId="164" fontId="19" fillId="0" borderId="2" xfId="1" applyNumberFormat="1" applyFont="1" applyBorder="1" applyAlignment="1" applyProtection="1">
      <alignment horizontal="right" vertical="center" wrapText="1"/>
      <protection hidden="1"/>
    </xf>
    <xf numFmtId="0" fontId="22" fillId="0" borderId="0" xfId="3" applyFont="1" applyAlignment="1" applyProtection="1">
      <alignment horizontal="left" vertical="center" indent="1"/>
      <protection hidden="1"/>
    </xf>
    <xf numFmtId="164" fontId="20" fillId="0" borderId="2" xfId="1" applyNumberFormat="1" applyFont="1" applyBorder="1" applyAlignment="1" applyProtection="1">
      <alignment horizontal="right" vertical="center" wrapText="1"/>
      <protection hidden="1"/>
    </xf>
    <xf numFmtId="164" fontId="11" fillId="0" borderId="2" xfId="1" applyNumberFormat="1" applyFont="1" applyBorder="1" applyAlignment="1" applyProtection="1">
      <alignment horizontal="right" vertical="center" wrapText="1"/>
      <protection hidden="1"/>
    </xf>
    <xf numFmtId="0" fontId="7" fillId="0" borderId="6" xfId="0" applyFont="1" applyBorder="1" applyAlignment="1">
      <alignment horizontal="left" indent="1"/>
    </xf>
    <xf numFmtId="0" fontId="0" fillId="0" borderId="0" xfId="0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left" vertical="center" readingOrder="1"/>
    </xf>
    <xf numFmtId="0" fontId="26" fillId="0" borderId="0" xfId="7" applyFont="1" applyAlignment="1">
      <alignment horizontal="left" indent="3"/>
    </xf>
    <xf numFmtId="0" fontId="27" fillId="0" borderId="27" xfId="7" applyFont="1" applyFill="1" applyBorder="1" applyAlignment="1">
      <alignment horizontal="left" indent="1"/>
    </xf>
    <xf numFmtId="1" fontId="6" fillId="0" borderId="0" xfId="2" applyFont="1" applyAlignment="1" applyProtection="1">
      <alignment horizontal="left" vertical="center" wrapText="1"/>
      <protection hidden="1"/>
    </xf>
    <xf numFmtId="1" fontId="17" fillId="0" borderId="1" xfId="2" applyFont="1" applyBorder="1" applyAlignment="1" applyProtection="1">
      <alignment horizontal="left" vertical="center" wrapText="1"/>
      <protection hidden="1"/>
    </xf>
    <xf numFmtId="0" fontId="14" fillId="0" borderId="26" xfId="3" applyFont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center"/>
    </xf>
    <xf numFmtId="1" fontId="6" fillId="0" borderId="1" xfId="2" applyFont="1" applyBorder="1" applyAlignment="1" applyProtection="1">
      <alignment horizontal="left" vertical="center" wrapText="1"/>
      <protection hidden="1"/>
    </xf>
    <xf numFmtId="1" fontId="9" fillId="2" borderId="0" xfId="2" applyFont="1" applyFill="1" applyAlignment="1" applyProtection="1">
      <alignment horizontal="center" vertical="center"/>
      <protection hidden="1"/>
    </xf>
    <xf numFmtId="1" fontId="9" fillId="2" borderId="2" xfId="2" applyFont="1" applyFill="1" applyBorder="1" applyAlignment="1" applyProtection="1">
      <alignment horizontal="center" vertical="center"/>
      <protection hidden="1"/>
    </xf>
    <xf numFmtId="1" fontId="9" fillId="2" borderId="3" xfId="2" applyFont="1" applyFill="1" applyBorder="1" applyAlignment="1" applyProtection="1">
      <alignment horizontal="center" vertical="center"/>
      <protection hidden="1"/>
    </xf>
    <xf numFmtId="1" fontId="9" fillId="2" borderId="11" xfId="2" applyFont="1" applyFill="1" applyBorder="1" applyAlignment="1" applyProtection="1">
      <alignment horizontal="center" vertical="center"/>
      <protection hidden="1"/>
    </xf>
    <xf numFmtId="1" fontId="9" fillId="2" borderId="12" xfId="2" applyFont="1" applyFill="1" applyBorder="1" applyAlignment="1" applyProtection="1">
      <alignment horizontal="center" vertical="center"/>
      <protection hidden="1"/>
    </xf>
    <xf numFmtId="1" fontId="9" fillId="2" borderId="16" xfId="2" applyFont="1" applyFill="1" applyBorder="1" applyAlignment="1" applyProtection="1">
      <alignment horizontal="center" vertical="center"/>
      <protection hidden="1"/>
    </xf>
    <xf numFmtId="1" fontId="9" fillId="3" borderId="13" xfId="2" applyFont="1" applyFill="1" applyBorder="1" applyAlignment="1" applyProtection="1">
      <alignment horizontal="center" vertical="center"/>
      <protection hidden="1"/>
    </xf>
    <xf numFmtId="1" fontId="9" fillId="3" borderId="14" xfId="2" applyFont="1" applyFill="1" applyBorder="1" applyAlignment="1" applyProtection="1">
      <alignment horizontal="center" vertical="center"/>
      <protection hidden="1"/>
    </xf>
    <xf numFmtId="1" fontId="9" fillId="3" borderId="15" xfId="2" applyFont="1" applyFill="1" applyBorder="1" applyAlignment="1" applyProtection="1">
      <alignment horizontal="center" vertical="center"/>
      <protection hidden="1"/>
    </xf>
    <xf numFmtId="1" fontId="9" fillId="3" borderId="17" xfId="2" applyFont="1" applyFill="1" applyBorder="1" applyAlignment="1" applyProtection="1">
      <alignment horizontal="center" vertical="center"/>
      <protection hidden="1"/>
    </xf>
    <xf numFmtId="1" fontId="9" fillId="3" borderId="0" xfId="2" applyFont="1" applyFill="1" applyAlignment="1" applyProtection="1">
      <alignment horizontal="center" vertical="center"/>
      <protection hidden="1"/>
    </xf>
    <xf numFmtId="1" fontId="9" fillId="3" borderId="18" xfId="2" applyFont="1" applyFill="1" applyBorder="1" applyAlignment="1" applyProtection="1">
      <alignment horizontal="center" vertical="center"/>
      <protection hidden="1"/>
    </xf>
    <xf numFmtId="1" fontId="9" fillId="2" borderId="7" xfId="2" applyFont="1" applyFill="1" applyBorder="1" applyAlignment="1" applyProtection="1">
      <alignment horizontal="center" vertical="center"/>
      <protection hidden="1"/>
    </xf>
    <xf numFmtId="1" fontId="9" fillId="2" borderId="8" xfId="2" applyFont="1" applyFill="1" applyBorder="1" applyAlignment="1" applyProtection="1">
      <alignment horizontal="center" vertical="center"/>
      <protection hidden="1"/>
    </xf>
    <xf numFmtId="1" fontId="9" fillId="3" borderId="9" xfId="2" applyFont="1" applyFill="1" applyBorder="1" applyAlignment="1" applyProtection="1">
      <alignment horizontal="center" vertical="center"/>
      <protection hidden="1"/>
    </xf>
    <xf numFmtId="1" fontId="9" fillId="3" borderId="10" xfId="2" applyFont="1" applyFill="1" applyBorder="1" applyAlignment="1" applyProtection="1">
      <alignment horizontal="center" vertical="center"/>
      <protection hidden="1"/>
    </xf>
    <xf numFmtId="1" fontId="9" fillId="3" borderId="2" xfId="2" applyFont="1" applyFill="1" applyBorder="1" applyAlignment="1" applyProtection="1">
      <alignment horizontal="center" vertical="center"/>
      <protection hidden="1"/>
    </xf>
    <xf numFmtId="1" fontId="9" fillId="3" borderId="3" xfId="2" applyFont="1" applyFill="1" applyBorder="1" applyAlignment="1" applyProtection="1">
      <alignment horizontal="center" vertical="center"/>
      <protection hidden="1"/>
    </xf>
    <xf numFmtId="0" fontId="14" fillId="0" borderId="0" xfId="3" applyFont="1" applyAlignment="1" applyProtection="1">
      <alignment horizontal="left" vertical="center" wrapText="1"/>
      <protection hidden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8">
    <cellStyle name="Hipervínculo" xfId="7" builtinId="8"/>
    <cellStyle name="Normal" xfId="0" builtinId="0"/>
    <cellStyle name="Normal 2" xfId="2" xr:uid="{E7EF7F94-7154-4616-B40C-6302CD5C0451}"/>
    <cellStyle name="Normal 3" xfId="5" xr:uid="{3E3A2A04-4A5D-4045-A787-F208A0883B5D}"/>
    <cellStyle name="Normal 4" xfId="6" xr:uid="{9CDA9D67-6672-408F-B8D1-F2439AE56ED9}"/>
    <cellStyle name="Normal_PlazasEstablecimientosMunicipioAutAños" xfId="3" xr:uid="{4E4C4659-3431-400F-8E4A-7875B279BC82}"/>
    <cellStyle name="Porcentaje" xfId="1" builtinId="5"/>
    <cellStyle name="Porcentual 2" xfId="4" xr:uid="{19964DF7-D726-4E2E-8147-BA6FF2A79EFC}"/>
  </cellStyles>
  <dxfs count="0"/>
  <tableStyles count="1" defaultTableStyle="TableStyleMedium2" defaultPivotStyle="PivotStyleLight16">
    <tableStyle name="Invisible" pivot="0" table="0" count="0" xr9:uid="{7EF13C95-BA94-4B6C-99B4-BBEA9A0B66E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 catg cuota'!$A$3:$C$3</c:f>
          <c:strCache>
            <c:ptCount val="3"/>
            <c:pt idx="0">
              <c:v>Plazas turísticas inscritas* en Tenerife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757178948575265E-2"/>
          <c:y val="0.28086520910774476"/>
          <c:w val="0.97760879170679205"/>
          <c:h val="0.51201919612989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'plazas aut catg cuota'!$A$4:$C$4</c:f>
              <c:strCache>
                <c:ptCount val="1"/>
                <c:pt idx="0">
                  <c:v>junio 2024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B0-41DE-97FB-8F542FFF1D9F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B0-41DE-97FB-8F542FFF1D9F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B0-41DE-97FB-8F542FFF1D9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B0-41DE-97FB-8F542FFF1D9F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B0-41DE-97FB-8F542FFF1D9F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B0-41DE-97FB-8F542FFF1D9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('plazas aut catg cuota'!$A$30,'plazas aut catg cuota'!$A$7,'plazas aut catg cuota'!$A$16,'plazas aut catg cuota'!$A$29,'plazas aut catg cuota'!$A$26,'plazas aut catg cuota'!$A$27)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('plazas aut catg cuota'!$B$30,'plazas aut catg cuota'!$B$7,'plazas aut catg cuota'!$B$16,'plazas aut catg cuota'!$B$29,'plazas aut catg cuota'!$B$26,'plazas aut catg cuota'!$B$27)</c:f>
              <c:numCache>
                <c:formatCode>#,##0</c:formatCode>
                <c:ptCount val="6"/>
                <c:pt idx="0">
                  <c:v>236055</c:v>
                </c:pt>
                <c:pt idx="1">
                  <c:v>86745</c:v>
                </c:pt>
                <c:pt idx="2">
                  <c:v>45197</c:v>
                </c:pt>
                <c:pt idx="3">
                  <c:v>102508</c:v>
                </c:pt>
                <c:pt idx="4">
                  <c:v>543</c:v>
                </c:pt>
                <c:pt idx="5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B0-41DE-97FB-8F542FFF1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1.2971857456975445E-2"/>
              <c:y val="0.92037225042301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8046494188226496E-4"/>
          <c:y val="0.20027699207501976"/>
          <c:w val="0.21101395866858297"/>
          <c:h val="5.3912253859262856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'plazas aut catg cuota'!$A$4:$C$4</c:f>
              <c:strCache>
                <c:ptCount val="1"/>
                <c:pt idx="0">
                  <c:v>junio 2024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5.8293569595510915E-2"/>
                  <c:y val="-3.34420697412823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F-4626-9551-A0E421698CE7}"/>
                </c:ext>
              </c:extLst>
            </c:dLbl>
            <c:dLbl>
              <c:idx val="1"/>
              <c:layout>
                <c:manualLayout>
                  <c:x val="-0.11672401501942668"/>
                  <c:y val="1.42986934325517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F-4626-9551-A0E421698CE7}"/>
                </c:ext>
              </c:extLst>
            </c:dLbl>
            <c:dLbl>
              <c:idx val="2"/>
              <c:layout>
                <c:manualLayout>
                  <c:x val="-0.2121887833822145"/>
                  <c:y val="-4.34435695538057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F-4626-9551-A0E421698CE7}"/>
                </c:ext>
              </c:extLst>
            </c:dLbl>
            <c:dLbl>
              <c:idx val="3"/>
              <c:layout>
                <c:manualLayout>
                  <c:x val="-2.913883540051165E-2"/>
                  <c:y val="-8.06575178102737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F-4626-9551-A0E421698CE7}"/>
                </c:ext>
              </c:extLst>
            </c:dLbl>
            <c:dLbl>
              <c:idx val="4"/>
              <c:layout>
                <c:manualLayout>
                  <c:x val="0.2942676805102527"/>
                  <c:y val="6.937786622825992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F-4626-9551-A0E421698CE7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F-4626-9551-A0E421698C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('plazas aut catg cuota'!$A$7,'plazas aut catg cuota'!$A$16,'plazas aut catg cuota'!$A$29,'plazas aut catg cuota'!$A$26,'plazas aut catg cuota'!$A$27)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('plazas aut catg cuota'!$B$7,'plazas aut catg cuota'!$B$16,'plazas aut catg cuota'!$B$29,'plazas aut catg cuota'!$B$26,'plazas aut catg cuota'!$B$27)</c:f>
              <c:numCache>
                <c:formatCode>#,##0</c:formatCode>
                <c:ptCount val="5"/>
                <c:pt idx="0">
                  <c:v>86745</c:v>
                </c:pt>
                <c:pt idx="1">
                  <c:v>45197</c:v>
                </c:pt>
                <c:pt idx="2">
                  <c:v>102508</c:v>
                </c:pt>
                <c:pt idx="3">
                  <c:v>543</c:v>
                </c:pt>
                <c:pt idx="4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2F-4626-9551-A0E42169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8463642319058"/>
          <c:y val="0.27045275590551182"/>
          <c:w val="0.45519569782425451"/>
          <c:h val="0.61957203266258387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4C-44D3-8457-EB6467956C96}"/>
              </c:ext>
            </c:extLst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4C-44D3-8457-EB6467956C96}"/>
              </c:ext>
            </c:extLst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4C-44D3-8457-EB6467956C96}"/>
              </c:ext>
            </c:extLst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4C-44D3-8457-EB6467956C96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4C-44D3-8457-EB6467956C96}"/>
              </c:ext>
            </c:extLst>
          </c:dPt>
          <c:dLbls>
            <c:dLbl>
              <c:idx val="0"/>
              <c:layout>
                <c:manualLayout>
                  <c:x val="0.230158689064101"/>
                  <c:y val="9.0901701803403609E-2"/>
                </c:manualLayout>
              </c:layout>
              <c:tx>
                <c:rich>
                  <a:bodyPr/>
                  <a:lstStyle/>
                  <a:p>
                    <a:fld id="{2DC7828A-65F7-4F0A-B018-79C6FE8E10E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44995874-6158-4D30-88BC-B9E79A47C25D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00E83CF0-E472-4DFB-BE0B-657B80FF7628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4C-44D3-8457-EB6467956C96}"/>
                </c:ext>
              </c:extLst>
            </c:dLbl>
            <c:dLbl>
              <c:idx val="1"/>
              <c:layout>
                <c:manualLayout>
                  <c:x val="-0.19983007484241705"/>
                  <c:y val="3.3239474097995818E-2"/>
                </c:manualLayout>
              </c:layout>
              <c:tx>
                <c:rich>
                  <a:bodyPr/>
                  <a:lstStyle/>
                  <a:p>
                    <a:fld id="{AA73D047-D73A-4D7D-AD86-E7EC8AB3730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48D5433-8906-4D5F-AC19-80173D11E6E9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D16C2AD2-915C-454E-A405-B28964845CC6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314046402405694"/>
                      <c:h val="0.269919661945185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4C-44D3-8457-EB6467956C96}"/>
                </c:ext>
              </c:extLst>
            </c:dLbl>
            <c:dLbl>
              <c:idx val="2"/>
              <c:layout>
                <c:manualLayout>
                  <c:x val="0.17103153694510742"/>
                  <c:y val="-0.3157270098182171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91E7C5-6512-4764-8EF4-E72B5F8CD64C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9484C588-55B2-4A93-AE03-E5375194BF12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312508B-589D-426C-8722-737BA7FC961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911559999364359"/>
                      <c:h val="0.3303703699291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4C-44D3-8457-EB6467956C96}"/>
                </c:ext>
              </c:extLst>
            </c:dLbl>
            <c:dLbl>
              <c:idx val="3"/>
              <c:layout>
                <c:manualLayout>
                  <c:x val="-0.1894557484857699"/>
                  <c:y val="-0.1696958041535131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6CC90B-DD90-4B91-BDD6-23D3DACAD489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65FF16E5-06AC-4C22-8594-E56852A0B9E8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7D6B57C-C1CD-44A0-9058-DB0D78DE3BF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44C-44D3-8457-EB6467956C96}"/>
                </c:ext>
              </c:extLst>
            </c:dLbl>
            <c:dLbl>
              <c:idx val="4"/>
              <c:layout>
                <c:manualLayout>
                  <c:x val="0.23433513054883665"/>
                  <c:y val="7.9880256903370889E-2"/>
                </c:manualLayout>
              </c:layout>
              <c:tx>
                <c:rich>
                  <a:bodyPr/>
                  <a:lstStyle/>
                  <a:p>
                    <a:fld id="{D6EA037B-DDCA-49E4-AA3E-D18263678D2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1CD1A88-07FC-48AB-88E0-9470D8D2D422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r>
                      <a:rPr lang="en-US" baseline="0"/>
                      <a:t>
</a:t>
                    </a:r>
                    <a:fld id="{59B275F1-BB39-461C-B481-A19BCA3A3DAA}" type="PERCENTAG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44C-44D3-8457-EB6467956C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('plazas aut munic cuota aloj'!$E$1:$H$1,'plazas aut munic cuota aloj'!$I$5:$J$5)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Hoteles rurales</c:v>
                </c:pt>
                <c:pt idx="3">
                  <c:v>149.310</c:v>
                </c:pt>
                <c:pt idx="4">
                  <c:v>Vivienda vacacional</c:v>
                </c:pt>
              </c:strCache>
            </c:strRef>
          </c:cat>
          <c:val>
            <c:numRef>
              <c:f>('plazas aut munic cuota aloj'!$E$7,'plazas aut munic cuota aloj'!$G$7,'plazas aut munic cuota aloj'!$K$7,'plazas aut munic cuota aloj'!$M$7,'plazas aut munic cuota aloj'!$I$7)</c:f>
              <c:numCache>
                <c:formatCode>#,##0</c:formatCode>
                <c:ptCount val="5"/>
                <c:pt idx="0">
                  <c:v>86745</c:v>
                </c:pt>
                <c:pt idx="1">
                  <c:v>45197</c:v>
                </c:pt>
                <c:pt idx="2">
                  <c:v>543</c:v>
                </c:pt>
                <c:pt idx="3">
                  <c:v>1062</c:v>
                </c:pt>
                <c:pt idx="4">
                  <c:v>102508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4C-44D3-8457-EB646795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  <c:holeSize val="4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accent6">
              <a:lumMod val="75000"/>
            </a:schemeClr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 aut catg cuota aloj'!$C$3:$E$3</c:f>
          <c:strCache>
            <c:ptCount val="3"/>
            <c:pt idx="0">
              <c:v>Establecimientos turísticos inscritos* en 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965965252783343E-3"/>
          <c:y val="0.28763342082239712"/>
          <c:w val="0.97760879170679205"/>
          <c:h val="0.51201919612989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junio 2024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00-4FA9-B2A9-F8E9EC4A7404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00-4FA9-B2A9-F8E9EC4A7404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00-4FA9-B2A9-F8E9EC4A7404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00-4FA9-B2A9-F8E9EC4A7404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00-4FA9-B2A9-F8E9EC4A7404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00-4FA9-B2A9-F8E9EC4A740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('estab aut catg cuota aloj'!$C$30,'estab aut catg cuota aloj'!$C$7,'estab aut catg cuota aloj'!$C$16,'estab aut catg cuota aloj'!$C$29,'estab aut catg cuota aloj'!$C$26,'estab aut catg cuota aloj'!$C$27)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('estab aut catg cuota aloj'!$D$30,'estab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6"/>
                <c:pt idx="0">
                  <c:v>25484</c:v>
                </c:pt>
                <c:pt idx="1">
                  <c:v>280</c:v>
                </c:pt>
                <c:pt idx="2">
                  <c:v>231</c:v>
                </c:pt>
                <c:pt idx="3">
                  <c:v>24784</c:v>
                </c:pt>
                <c:pt idx="4">
                  <c:v>23</c:v>
                </c:pt>
                <c:pt idx="5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00-4FA9-B2A9-F8E9EC4A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1.2971857456975445E-2"/>
              <c:y val="0.92037225042301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8046494188226496E-4"/>
          <c:y val="0.20027699207501976"/>
          <c:w val="0.21101395866858297"/>
          <c:h val="5.3912253859262856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junio 2024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0.15101896610749752"/>
                  <c:y val="-7.69349756045384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A3-4254-A5A7-5D171278A9B7}"/>
                </c:ext>
              </c:extLst>
            </c:dLbl>
            <c:dLbl>
              <c:idx val="1"/>
              <c:layout>
                <c:manualLayout>
                  <c:x val="0.23598183270569439"/>
                  <c:y val="8.32881626473806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A3-4254-A5A7-5D171278A9B7}"/>
                </c:ext>
              </c:extLst>
            </c:dLbl>
            <c:dLbl>
              <c:idx val="2"/>
              <c:layout>
                <c:manualLayout>
                  <c:x val="-0.39309460230514665"/>
                  <c:y val="-0.1148803264795662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A3-4254-A5A7-5D171278A9B7}"/>
                </c:ext>
              </c:extLst>
            </c:dLbl>
            <c:dLbl>
              <c:idx val="3"/>
              <c:layout>
                <c:manualLayout>
                  <c:x val="-0.22627264635398842"/>
                  <c:y val="0.1102365495849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A3-4254-A5A7-5D171278A9B7}"/>
                </c:ext>
              </c:extLst>
            </c:dLbl>
            <c:dLbl>
              <c:idx val="4"/>
              <c:layout>
                <c:manualLayout>
                  <c:x val="-3.989556088097692E-2"/>
                  <c:y val="-6.13709179769456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A3-4254-A5A7-5D171278A9B7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A3-4254-A5A7-5D171278A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('estab aut catg cuota aloj'!$C$7,'estab aut catg cuota aloj'!$C$16,'estab aut catg cuota aloj'!$C$29,'estab aut catg cuota aloj'!$C$26,'estab aut catg cuota aloj'!$C$27)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5"/>
                <c:pt idx="0">
                  <c:v>280</c:v>
                </c:pt>
                <c:pt idx="1">
                  <c:v>231</c:v>
                </c:pt>
                <c:pt idx="2">
                  <c:v>24784</c:v>
                </c:pt>
                <c:pt idx="3">
                  <c:v>23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3-4254-A5A7-5D171278A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180975</xdr:rowOff>
    </xdr:from>
    <xdr:to>
      <xdr:col>11</xdr:col>
      <xdr:colOff>28575</xdr:colOff>
      <xdr:row>24</xdr:row>
      <xdr:rowOff>171450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F3533F7-82E5-4B53-9AF7-89BA061C5650}"/>
            </a:ext>
          </a:extLst>
        </xdr:cNvPr>
        <xdr:cNvGrpSpPr/>
      </xdr:nvGrpSpPr>
      <xdr:grpSpPr>
        <a:xfrm>
          <a:off x="638175" y="371475"/>
          <a:ext cx="7772400" cy="4371975"/>
          <a:chOff x="9906000" y="190500"/>
          <a:chExt cx="7772400" cy="4371975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1BA6231-708D-91D1-9C1C-688264FCEC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06000" y="190500"/>
            <a:ext cx="7772400" cy="4371975"/>
          </a:xfrm>
          <a:prstGeom prst="rect">
            <a:avLst/>
          </a:prstGeom>
        </xdr:spPr>
      </xdr:pic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8EF659FE-6A36-6FD6-524F-E215F72EF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96549" y="1409700"/>
            <a:ext cx="6715125" cy="2562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ctr" upright="1"/>
          <a:lstStyle/>
          <a:p>
            <a:pPr marL="0" indent="0" algn="ctr" rtl="0">
              <a:defRPr sz="1000"/>
            </a:pPr>
            <a:r>
              <a:rPr lang="es-ES" sz="48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Establecimientos y plazas inscritos</a:t>
            </a:r>
          </a:p>
        </xdr:txBody>
      </xdr:sp>
    </xdr:grpSp>
    <xdr:clientData/>
  </xdr:twoCellAnchor>
  <xdr:twoCellAnchor>
    <xdr:from>
      <xdr:col>0</xdr:col>
      <xdr:colOff>657225</xdr:colOff>
      <xdr:row>20</xdr:row>
      <xdr:rowOff>152400</xdr:rowOff>
    </xdr:from>
    <xdr:to>
      <xdr:col>11</xdr:col>
      <xdr:colOff>0</xdr:colOff>
      <xdr:row>25</xdr:row>
      <xdr:rowOff>38099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233C686-D1C4-45F2-8710-805B15E772EE}"/>
            </a:ext>
          </a:extLst>
        </xdr:cNvPr>
        <xdr:cNvSpPr txBox="1">
          <a:spLocks noChangeArrowheads="1"/>
        </xdr:cNvSpPr>
      </xdr:nvSpPr>
      <xdr:spPr bwMode="auto">
        <a:xfrm>
          <a:off x="657225" y="3962400"/>
          <a:ext cx="7724775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marL="0" indent="0" algn="l" rtl="0">
            <a:defRPr sz="1000"/>
          </a:pPr>
          <a:r>
            <a:rPr lang="es-ES" sz="1400" b="0" i="0" u="none" strike="noStrike" baseline="0">
              <a:solidFill>
                <a:schemeClr val="bg1"/>
              </a:solidFill>
              <a:latin typeface="Calibri"/>
              <a:ea typeface="Calibri"/>
              <a:cs typeface="Calibri"/>
            </a:rPr>
            <a:t>*Los datos del Servicio Administrativo de Turismo del Cabildo y del Gobierno de Canarias registran establecimientos inscritos y en estado de alta. Estos establecimientos se refieren a todas las modalidades alojativas y categorías. Estos establecimientos podrían estar en funcionamiento o no en ese periodo.</a:t>
          </a:r>
        </a:p>
        <a:p>
          <a:pPr marL="0" indent="0" algn="l" rtl="0">
            <a:defRPr sz="1000"/>
          </a:pPr>
          <a:endParaRPr lang="es-ES" sz="1400" b="0" i="0" u="none" strike="noStrike" baseline="0">
            <a:solidFill>
              <a:schemeClr val="bg1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7B1BB2D6-5A11-4B2E-BAA8-27BF69F4E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1005094</xdr:colOff>
      <xdr:row>2</xdr:row>
      <xdr:rowOff>75372</xdr:rowOff>
    </xdr:from>
    <xdr:to>
      <xdr:col>13</xdr:col>
      <xdr:colOff>105603</xdr:colOff>
      <xdr:row>18</xdr:row>
      <xdr:rowOff>119270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F09F2E6-1D5B-4F2F-BCDA-7BF7FA9B0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938833</xdr:colOff>
      <xdr:row>21</xdr:row>
      <xdr:rowOff>139148</xdr:rowOff>
    </xdr:from>
    <xdr:to>
      <xdr:col>15</xdr:col>
      <xdr:colOff>1070113</xdr:colOff>
      <xdr:row>34</xdr:row>
      <xdr:rowOff>96906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A48117E2-2C1C-4A23-BA6C-BEFC4036B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123825</xdr:colOff>
      <xdr:row>0</xdr:row>
      <xdr:rowOff>0</xdr:rowOff>
    </xdr:from>
    <xdr:to>
      <xdr:col>8</xdr:col>
      <xdr:colOff>619125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76BCA268-B46F-4B0F-AA13-A899120C5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7525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123825</xdr:colOff>
      <xdr:row>0</xdr:row>
      <xdr:rowOff>0</xdr:rowOff>
    </xdr:from>
    <xdr:to>
      <xdr:col>8</xdr:col>
      <xdr:colOff>619125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C7295948-7D39-4622-8222-B54282BF8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7525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8283</xdr:rowOff>
    </xdr:from>
    <xdr:to>
      <xdr:col>1</xdr:col>
      <xdr:colOff>230109</xdr:colOff>
      <xdr:row>1</xdr:row>
      <xdr:rowOff>113058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630EDE0D-1B6D-48D9-AF96-285D5B02E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8" y="8283"/>
          <a:ext cx="1778957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plazas aut catg cuota'!$I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las plazas alojativas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6826FAE8-50A8-4D80-9986-72FE6A02F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B633BD0F-B193-4277-AE52-A8E3994DD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542923</xdr:colOff>
      <xdr:row>2</xdr:row>
      <xdr:rowOff>76200</xdr:rowOff>
    </xdr:from>
    <xdr:to>
      <xdr:col>22</xdr:col>
      <xdr:colOff>47624</xdr:colOff>
      <xdr:row>21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C20DF2-FAC7-4AC6-BDE4-8B0EA1318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5" name="Imagen 4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7EE89268-225C-4B35-93F1-18D3F7663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0.94658</cdr:y>
    </cdr:from>
    <cdr:to>
      <cdr:x>0.97704</cdr:x>
      <cdr:y>1</cdr:y>
    </cdr:to>
    <cdr:sp macro="" textlink="">
      <cdr:nvSpPr>
        <cdr:cNvPr id="3" name="4 CuadroTexto">
          <a:extLst xmlns:a="http://schemas.openxmlformats.org/drawingml/2006/main">
            <a:ext uri="{FF2B5EF4-FFF2-40B4-BE49-F238E27FC236}">
              <a16:creationId xmlns:a16="http://schemas.microsoft.com/office/drawing/2014/main" id="{80C57082-7B49-4943-8346-F35EB3825B89}"/>
            </a:ext>
          </a:extLst>
        </cdr:cNvPr>
        <cdr:cNvSpPr txBox="1"/>
      </cdr:nvSpPr>
      <cdr:spPr>
        <a:xfrm xmlns:a="http://schemas.openxmlformats.org/drawingml/2006/main">
          <a:off x="0" y="3895006"/>
          <a:ext cx="5472113" cy="219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0.00907</cdr:x>
      <cdr:y>0.01235</cdr:y>
    </cdr:from>
    <cdr:to>
      <cdr:x>0.98611</cdr:x>
      <cdr:y>0.1637</cdr:y>
    </cdr:to>
    <cdr:sp macro="" textlink="'plazas aut munic cuota aloj'!$P$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67C8AA62-8B18-44AE-8003-ED76DA2172B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72113" cy="62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7331B23F-EAD3-4076-8E05-ACE72074B259}" type="TxLink">
            <a:rPr lang="en-US" sz="18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Calibri"/>
              <a:cs typeface="Calibri"/>
            </a:rPr>
            <a:pPr algn="l"/>
            <a:t>Plazas turísticas registradas en Tenerife por tipología 
I semestre 2024</a:t>
          </a:fld>
          <a:endParaRPr lang="es-ES" sz="2800" b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1AB44EB7-4969-4E81-B3A2-BC58C3B4A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2</xdr:row>
      <xdr:rowOff>428625</xdr:rowOff>
    </xdr:from>
    <xdr:to>
      <xdr:col>13</xdr:col>
      <xdr:colOff>1552575</xdr:colOff>
      <xdr:row>21</xdr:row>
      <xdr:rowOff>28574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919A5BC-2252-4DEB-9145-3292E3498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1133475</xdr:colOff>
      <xdr:row>21</xdr:row>
      <xdr:rowOff>123824</xdr:rowOff>
    </xdr:from>
    <xdr:to>
      <xdr:col>14</xdr:col>
      <xdr:colOff>1571625</xdr:colOff>
      <xdr:row>35</xdr:row>
      <xdr:rowOff>38099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D3C1A7CA-701F-4367-B760-467F081D7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0</xdr:row>
      <xdr:rowOff>495300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06645E94-12CA-4D2A-B96C-85ECC0242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0</xdr:row>
      <xdr:rowOff>495300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2BD8967D-14AE-4EEF-95FF-4FFBA619D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1780200</xdr:colOff>
      <xdr:row>0</xdr:row>
      <xdr:rowOff>485775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CE38300B-4360-41FA-8EFA-90980AF8B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0"/>
          <a:ext cx="1780200" cy="48577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estab aut catg cuota aloj'!$K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los establecimientos alojativos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DF82D216-B237-430F-B5BD-30A48C212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7DF4C33E-BEA3-474C-A67A-24EAFC494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4" name="Imagen 3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19DA6079-C8F6-489F-9A0D-D5182ABA7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E88F3-A9D9-4B25-8200-E14B94DA5B02}">
  <sheetPr>
    <tabColor rgb="FF336600"/>
  </sheetPr>
  <dimension ref="B3:B26"/>
  <sheetViews>
    <sheetView showGridLines="0" tabSelected="1" workbookViewId="0">
      <selection activeCell="N12" sqref="N12"/>
    </sheetView>
  </sheetViews>
  <sheetFormatPr baseColWidth="10" defaultRowHeight="15" x14ac:dyDescent="0.25"/>
  <sheetData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2" ht="15" customHeight="1" x14ac:dyDescent="0.25"/>
    <row r="18" spans="2:2" ht="15" customHeight="1" x14ac:dyDescent="0.25"/>
    <row r="19" spans="2:2" ht="15" customHeight="1" x14ac:dyDescent="0.25"/>
    <row r="20" spans="2:2" ht="15" customHeight="1" x14ac:dyDescent="0.25"/>
    <row r="21" spans="2:2" ht="15" customHeight="1" x14ac:dyDescent="0.25"/>
    <row r="22" spans="2:2" ht="15" customHeight="1" x14ac:dyDescent="0.25"/>
    <row r="23" spans="2:2" ht="15" customHeight="1" x14ac:dyDescent="0.25"/>
    <row r="26" spans="2:2" ht="15.75" x14ac:dyDescent="0.25">
      <c r="B26" s="6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6A70-DE98-4461-B94C-53975304C2FE}">
  <dimension ref="B2:B10"/>
  <sheetViews>
    <sheetView showGridLines="0" workbookViewId="0"/>
  </sheetViews>
  <sheetFormatPr baseColWidth="10" defaultRowHeight="15" x14ac:dyDescent="0.25"/>
  <cols>
    <col min="2" max="2" width="158.28515625" customWidth="1"/>
  </cols>
  <sheetData>
    <row r="2" spans="2:2" ht="61.5" x14ac:dyDescent="0.25">
      <c r="B2" s="70" t="s">
        <v>91</v>
      </c>
    </row>
    <row r="4" spans="2:2" ht="19.5" thickBot="1" x14ac:dyDescent="0.35">
      <c r="B4" s="72" t="s">
        <v>96</v>
      </c>
    </row>
    <row r="5" spans="2:2" ht="15.75" x14ac:dyDescent="0.25">
      <c r="B5" s="71" t="s">
        <v>97</v>
      </c>
    </row>
    <row r="6" spans="2:2" ht="15.75" x14ac:dyDescent="0.25">
      <c r="B6" s="71" t="s">
        <v>98</v>
      </c>
    </row>
    <row r="7" spans="2:2" ht="15.75" x14ac:dyDescent="0.25">
      <c r="B7" s="71" t="s">
        <v>99</v>
      </c>
    </row>
    <row r="8" spans="2:2" ht="15.75" x14ac:dyDescent="0.25">
      <c r="B8" s="71" t="s">
        <v>100</v>
      </c>
    </row>
    <row r="9" spans="2:2" ht="15.75" x14ac:dyDescent="0.25">
      <c r="B9" s="71" t="s">
        <v>101</v>
      </c>
    </row>
    <row r="10" spans="2:2" ht="15.75" x14ac:dyDescent="0.25">
      <c r="B10" s="7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FE68-F981-45C5-8DD0-2273B2E83EF7}">
  <sheetPr>
    <tabColor rgb="FF92D050"/>
  </sheetPr>
  <dimension ref="A1:I39"/>
  <sheetViews>
    <sheetView showGridLines="0" zoomScale="115" zoomScaleNormal="115" workbookViewId="0"/>
  </sheetViews>
  <sheetFormatPr baseColWidth="10" defaultRowHeight="15" x14ac:dyDescent="0.25"/>
  <cols>
    <col min="1" max="1" width="23.28515625" customWidth="1"/>
    <col min="2" max="6" width="15.42578125" customWidth="1"/>
    <col min="7" max="8" width="13" customWidth="1"/>
    <col min="9" max="9" width="15.5703125" customWidth="1"/>
    <col min="10" max="10" width="29.42578125" customWidth="1"/>
    <col min="11" max="11" width="25.5703125" bestFit="1" customWidth="1"/>
    <col min="12" max="12" width="24.42578125" customWidth="1"/>
    <col min="13" max="13" width="25.5703125" bestFit="1" customWidth="1"/>
    <col min="14" max="14" width="24.42578125" customWidth="1"/>
    <col min="15" max="15" width="30.140625" bestFit="1" customWidth="1"/>
    <col min="16" max="16" width="29" customWidth="1"/>
    <col min="17" max="17" width="30.5703125" bestFit="1" customWidth="1"/>
    <col min="18" max="18" width="29.42578125" customWidth="1"/>
    <col min="19" max="19" width="29.42578125" bestFit="1" customWidth="1"/>
  </cols>
  <sheetData>
    <row r="1" spans="1:9" ht="30" customHeight="1" x14ac:dyDescent="0.4">
      <c r="A1" s="42"/>
      <c r="B1" s="43"/>
      <c r="C1" s="43"/>
      <c r="D1" s="43"/>
    </row>
    <row r="3" spans="1:9" s="3" customFormat="1" ht="51.75" customHeight="1" x14ac:dyDescent="0.25">
      <c r="A3" s="73" t="str">
        <f>CONCATENATE("Plazas turísticas inscritas* en Tenerife según tipología y categoría del establecimiento
Distribución por categoría")</f>
        <v>Plazas turísticas inscritas* en Tenerife según tipología y categoría del establecimiento
Distribución por categoría</v>
      </c>
      <c r="B3" s="73"/>
      <c r="C3" s="73"/>
      <c r="D3" s="73"/>
      <c r="E3" s="73"/>
      <c r="F3" s="73"/>
      <c r="G3" s="73"/>
      <c r="H3" s="73"/>
    </row>
    <row r="4" spans="1:9" s="3" customFormat="1" ht="16.5" customHeight="1" thickBot="1" x14ac:dyDescent="0.3">
      <c r="A4" s="74" t="s">
        <v>82</v>
      </c>
      <c r="B4" s="74"/>
      <c r="C4" s="74"/>
      <c r="D4" s="44"/>
      <c r="E4" s="74"/>
      <c r="F4" s="74"/>
      <c r="G4" s="44"/>
      <c r="H4" s="45"/>
      <c r="I4" s="45"/>
    </row>
    <row r="5" spans="1:9" ht="6" customHeight="1" x14ac:dyDescent="0.25">
      <c r="A5" s="46"/>
      <c r="B5" s="46"/>
      <c r="C5" s="46"/>
      <c r="D5" s="46"/>
      <c r="E5" s="46"/>
      <c r="F5" s="46"/>
      <c r="G5" s="46"/>
      <c r="H5" s="46"/>
    </row>
    <row r="6" spans="1:9" s="3" customFormat="1" ht="37.5" customHeight="1" x14ac:dyDescent="0.25">
      <c r="A6" s="5"/>
      <c r="B6" s="6" t="s">
        <v>8</v>
      </c>
      <c r="C6" s="7" t="s">
        <v>9</v>
      </c>
      <c r="D6" s="7" t="s">
        <v>67</v>
      </c>
      <c r="E6" s="7" t="s">
        <v>68</v>
      </c>
      <c r="F6" s="47" t="s">
        <v>69</v>
      </c>
      <c r="G6" s="47" t="s">
        <v>70</v>
      </c>
      <c r="H6" s="47" t="s">
        <v>71</v>
      </c>
    </row>
    <row r="7" spans="1:9" s="11" customFormat="1" ht="15.75" x14ac:dyDescent="0.25">
      <c r="A7" s="48" t="s">
        <v>0</v>
      </c>
      <c r="B7" s="49">
        <v>86745</v>
      </c>
      <c r="C7" s="50">
        <v>0.36747791828175635</v>
      </c>
      <c r="D7" s="50">
        <v>0.64954660157098254</v>
      </c>
      <c r="E7" s="50">
        <v>1.0131004366812135E-2</v>
      </c>
      <c r="F7" s="49">
        <v>870</v>
      </c>
      <c r="G7" s="50">
        <v>-3.4460880889571555E-2</v>
      </c>
      <c r="H7" s="49">
        <v>-3096</v>
      </c>
    </row>
    <row r="8" spans="1:9" s="3" customFormat="1" x14ac:dyDescent="0.25">
      <c r="A8" s="51" t="s">
        <v>49</v>
      </c>
      <c r="B8" s="15">
        <v>1218</v>
      </c>
      <c r="C8" s="14">
        <v>5.1598144500222404E-3</v>
      </c>
      <c r="D8" s="14">
        <v>9.1203845837046129E-3</v>
      </c>
      <c r="E8" s="14">
        <v>2.6116259477674708E-2</v>
      </c>
      <c r="F8" s="15">
        <v>31</v>
      </c>
      <c r="G8" s="14">
        <v>1.4999999999999902E-2</v>
      </c>
      <c r="H8" s="15">
        <v>18</v>
      </c>
      <c r="I8"/>
    </row>
    <row r="9" spans="1:9" s="3" customFormat="1" x14ac:dyDescent="0.25">
      <c r="A9" s="51" t="s">
        <v>50</v>
      </c>
      <c r="B9" s="15">
        <v>1953</v>
      </c>
      <c r="C9" s="14">
        <v>8.2734955836563512E-3</v>
      </c>
      <c r="D9" s="14">
        <v>1.4624064935940156E-2</v>
      </c>
      <c r="E9" s="14">
        <v>-2.6905829596412523E-2</v>
      </c>
      <c r="F9" s="15">
        <v>-54</v>
      </c>
      <c r="G9" s="14">
        <v>-6.0606060606060552E-2</v>
      </c>
      <c r="H9" s="15">
        <v>-126</v>
      </c>
      <c r="I9"/>
    </row>
    <row r="10" spans="1:9" s="3" customFormat="1" x14ac:dyDescent="0.25">
      <c r="A10" s="51" t="s">
        <v>51</v>
      </c>
      <c r="B10" s="15">
        <v>13305</v>
      </c>
      <c r="C10" s="14">
        <v>5.6363982970070538E-2</v>
      </c>
      <c r="D10" s="14">
        <v>9.9627846376182175E-2</v>
      </c>
      <c r="E10" s="14">
        <v>-8.6431711496908203E-3</v>
      </c>
      <c r="F10" s="15">
        <v>-116</v>
      </c>
      <c r="G10" s="14">
        <v>-0.17025257249766135</v>
      </c>
      <c r="H10" s="15">
        <v>-2730</v>
      </c>
      <c r="I10"/>
    </row>
    <row r="11" spans="1:9" s="3" customFormat="1" x14ac:dyDescent="0.25">
      <c r="A11" s="51" t="s">
        <v>52</v>
      </c>
      <c r="B11" s="15">
        <v>54391</v>
      </c>
      <c r="C11" s="14">
        <v>0.23041664018978628</v>
      </c>
      <c r="D11" s="14">
        <v>0.4072798340659094</v>
      </c>
      <c r="E11" s="14">
        <v>6.0111715310915415E-3</v>
      </c>
      <c r="F11" s="15">
        <v>325</v>
      </c>
      <c r="G11" s="14">
        <v>3.2498718654492276E-2</v>
      </c>
      <c r="H11" s="15">
        <v>1712</v>
      </c>
      <c r="I11"/>
    </row>
    <row r="12" spans="1:9" s="3" customFormat="1" x14ac:dyDescent="0.25">
      <c r="A12" s="51" t="s">
        <v>53</v>
      </c>
      <c r="B12" s="15">
        <v>9309</v>
      </c>
      <c r="C12" s="14">
        <v>3.9435724725169985E-2</v>
      </c>
      <c r="D12" s="14">
        <v>6.9705796461170977E-2</v>
      </c>
      <c r="E12" s="14">
        <v>1.5268840658741345E-2</v>
      </c>
      <c r="F12" s="15">
        <v>140</v>
      </c>
      <c r="G12" s="14">
        <v>-0.19002871312973113</v>
      </c>
      <c r="H12" s="15">
        <v>-2184</v>
      </c>
      <c r="I12"/>
    </row>
    <row r="13" spans="1:9" s="3" customFormat="1" x14ac:dyDescent="0.25">
      <c r="A13" s="51" t="s">
        <v>54</v>
      </c>
      <c r="B13" s="15">
        <v>2822</v>
      </c>
      <c r="C13" s="14">
        <v>1.1954841032810149E-2</v>
      </c>
      <c r="D13" s="14">
        <v>2.113113735239279E-2</v>
      </c>
      <c r="E13" s="14">
        <v>0</v>
      </c>
      <c r="F13" s="15">
        <v>0</v>
      </c>
      <c r="G13" s="14">
        <v>0</v>
      </c>
      <c r="H13" s="15">
        <v>0</v>
      </c>
      <c r="I13"/>
    </row>
    <row r="14" spans="1:9" s="3" customFormat="1" x14ac:dyDescent="0.25">
      <c r="A14" s="51" t="s">
        <v>55</v>
      </c>
      <c r="B14" s="15">
        <v>3587</v>
      </c>
      <c r="C14" s="14">
        <v>1.5195611192306878E-2</v>
      </c>
      <c r="D14" s="14">
        <v>2.6859457719005293E-2</v>
      </c>
      <c r="E14" s="14">
        <v>0.17877094972067042</v>
      </c>
      <c r="F14" s="15">
        <v>544</v>
      </c>
      <c r="G14" s="14">
        <v>4.0615027560197303E-2</v>
      </c>
      <c r="H14" s="15">
        <v>140</v>
      </c>
      <c r="I14"/>
    </row>
    <row r="15" spans="1:9" s="3" customFormat="1" x14ac:dyDescent="0.25">
      <c r="A15" s="52" t="s">
        <v>56</v>
      </c>
      <c r="B15" s="15">
        <v>160</v>
      </c>
      <c r="C15" s="14">
        <v>6.7780813793395605E-4</v>
      </c>
      <c r="D15" s="14">
        <v>1.198080076677125E-3</v>
      </c>
      <c r="E15" s="14">
        <v>0</v>
      </c>
      <c r="F15" s="15">
        <v>0</v>
      </c>
      <c r="G15" s="14">
        <v>0.86046511627906974</v>
      </c>
      <c r="H15" s="15">
        <v>74</v>
      </c>
      <c r="I15"/>
    </row>
    <row r="16" spans="1:9" s="3" customFormat="1" x14ac:dyDescent="0.25">
      <c r="A16" s="48" t="s">
        <v>1</v>
      </c>
      <c r="B16" s="49">
        <v>45197</v>
      </c>
      <c r="C16" s="50">
        <v>0.19146809006375634</v>
      </c>
      <c r="D16" s="50">
        <v>0.33843515765985011</v>
      </c>
      <c r="E16" s="50">
        <v>-4.7481559536354023E-2</v>
      </c>
      <c r="F16" s="49">
        <v>-2253</v>
      </c>
      <c r="G16" s="50">
        <v>-7.4476798951550127E-2</v>
      </c>
      <c r="H16" s="49">
        <v>-3637</v>
      </c>
      <c r="I16"/>
    </row>
    <row r="17" spans="1:9" s="3" customFormat="1" x14ac:dyDescent="0.25">
      <c r="A17" s="51" t="s">
        <v>58</v>
      </c>
      <c r="B17" s="15">
        <v>6653</v>
      </c>
      <c r="C17" s="14">
        <v>2.818410963546631E-2</v>
      </c>
      <c r="D17" s="14">
        <v>4.9817667188330701E-2</v>
      </c>
      <c r="E17" s="14">
        <v>1.8069567836169753E-3</v>
      </c>
      <c r="F17" s="15">
        <v>12</v>
      </c>
      <c r="G17" s="14">
        <v>-4.7666762095619819E-2</v>
      </c>
      <c r="H17" s="15">
        <v>-333</v>
      </c>
      <c r="I17" s="22"/>
    </row>
    <row r="18" spans="1:9" s="3" customFormat="1" x14ac:dyDescent="0.25">
      <c r="A18" s="51" t="s">
        <v>59</v>
      </c>
      <c r="B18" s="15">
        <v>10461</v>
      </c>
      <c r="C18" s="14">
        <v>4.4315943318294464E-2</v>
      </c>
      <c r="D18" s="14">
        <v>7.8331973013246278E-2</v>
      </c>
      <c r="E18" s="14">
        <v>-7.1783496007098546E-2</v>
      </c>
      <c r="F18" s="15">
        <v>-809</v>
      </c>
      <c r="G18" s="14">
        <v>-0.11981489272191836</v>
      </c>
      <c r="H18" s="15">
        <v>-1424</v>
      </c>
      <c r="I18" s="22"/>
    </row>
    <row r="19" spans="1:9" s="3" customFormat="1" x14ac:dyDescent="0.25">
      <c r="A19" s="51" t="s">
        <v>60</v>
      </c>
      <c r="B19" s="15">
        <v>17354</v>
      </c>
      <c r="C19" s="14">
        <v>7.3516765160661704E-2</v>
      </c>
      <c r="D19" s="14">
        <v>0.12994676031659266</v>
      </c>
      <c r="E19" s="14">
        <v>-2.3684950773558366E-2</v>
      </c>
      <c r="F19" s="15">
        <v>-421</v>
      </c>
      <c r="G19" s="14">
        <v>-0.10305974777754812</v>
      </c>
      <c r="H19" s="15">
        <v>-1994</v>
      </c>
      <c r="I19" s="22"/>
    </row>
    <row r="20" spans="1:9" s="3" customFormat="1" x14ac:dyDescent="0.25">
      <c r="A20" s="51" t="s">
        <v>61</v>
      </c>
      <c r="B20" s="15">
        <v>218</v>
      </c>
      <c r="C20" s="14">
        <v>9.2351358793501517E-4</v>
      </c>
      <c r="D20" s="14">
        <v>1.6323841044725827E-3</v>
      </c>
      <c r="E20" s="14">
        <v>0</v>
      </c>
      <c r="F20" s="15">
        <v>0</v>
      </c>
      <c r="G20" s="14">
        <v>0</v>
      </c>
      <c r="H20" s="15">
        <v>0</v>
      </c>
      <c r="I20" s="22"/>
    </row>
    <row r="21" spans="1:9" s="3" customFormat="1" x14ac:dyDescent="0.25">
      <c r="A21" s="51" t="s">
        <v>51</v>
      </c>
      <c r="B21" s="15">
        <v>6819</v>
      </c>
      <c r="C21" s="14">
        <v>2.888733557857279E-2</v>
      </c>
      <c r="D21" s="14">
        <v>5.1060675267883215E-2</v>
      </c>
      <c r="E21" s="14">
        <v>-6.4609053497942437E-2</v>
      </c>
      <c r="F21" s="15">
        <v>-471</v>
      </c>
      <c r="G21" s="14">
        <v>1.9892312294346404E-2</v>
      </c>
      <c r="H21" s="15">
        <v>133</v>
      </c>
      <c r="I21" s="22"/>
    </row>
    <row r="22" spans="1:9" s="3" customFormat="1" x14ac:dyDescent="0.25">
      <c r="A22" s="51" t="s">
        <v>52</v>
      </c>
      <c r="B22" s="15">
        <v>1825</v>
      </c>
      <c r="C22" s="14">
        <v>7.7312490733091868E-3</v>
      </c>
      <c r="D22" s="14">
        <v>1.3665600874598456E-2</v>
      </c>
      <c r="E22" s="14">
        <v>-0.23735896364396158</v>
      </c>
      <c r="F22" s="15">
        <v>-568</v>
      </c>
      <c r="G22" s="14">
        <v>-0.31287650602409633</v>
      </c>
      <c r="H22" s="15">
        <v>-831</v>
      </c>
      <c r="I22" s="22"/>
    </row>
    <row r="23" spans="1:9" s="3" customFormat="1" x14ac:dyDescent="0.25">
      <c r="A23" s="51" t="s">
        <v>53</v>
      </c>
      <c r="B23" s="15">
        <v>1424</v>
      </c>
      <c r="C23" s="14">
        <v>6.0324924276122091E-3</v>
      </c>
      <c r="D23" s="14">
        <v>1.0662912682426412E-2</v>
      </c>
      <c r="E23" s="14">
        <v>0</v>
      </c>
      <c r="F23" s="15">
        <v>0</v>
      </c>
      <c r="G23" s="14">
        <v>0.82097186700767266</v>
      </c>
      <c r="H23" s="15">
        <v>642</v>
      </c>
      <c r="I23" s="22"/>
    </row>
    <row r="24" spans="1:9" s="3" customFormat="1" x14ac:dyDescent="0.25">
      <c r="A24" s="51" t="s">
        <v>62</v>
      </c>
      <c r="B24" s="15">
        <v>345</v>
      </c>
      <c r="C24" s="14">
        <v>1.4615237974200928E-3</v>
      </c>
      <c r="D24" s="14">
        <v>2.5833601653350506E-3</v>
      </c>
      <c r="E24" s="14">
        <v>1.1730205278592365E-2</v>
      </c>
      <c r="F24" s="15">
        <v>4</v>
      </c>
      <c r="G24" s="14">
        <v>0.35294117647058831</v>
      </c>
      <c r="H24" s="15">
        <v>90</v>
      </c>
      <c r="I24" s="22"/>
    </row>
    <row r="25" spans="1:9" s="3" customFormat="1" ht="27" x14ac:dyDescent="0.25">
      <c r="A25" s="52" t="s">
        <v>63</v>
      </c>
      <c r="B25" s="15">
        <v>98</v>
      </c>
      <c r="C25" s="14">
        <v>4.1515748448454811E-4</v>
      </c>
      <c r="D25" s="14">
        <v>7.3382404696473896E-4</v>
      </c>
      <c r="E25" s="14">
        <v>0</v>
      </c>
      <c r="F25" s="15">
        <v>0</v>
      </c>
      <c r="G25" s="14">
        <v>4.4444444444444446</v>
      </c>
      <c r="H25" s="15">
        <v>80</v>
      </c>
      <c r="I25" s="22"/>
    </row>
    <row r="26" spans="1:9" s="3" customFormat="1" x14ac:dyDescent="0.25">
      <c r="A26" s="48" t="s">
        <v>2</v>
      </c>
      <c r="B26" s="49">
        <v>543</v>
      </c>
      <c r="C26" s="50">
        <v>2.3003113681133633E-3</v>
      </c>
      <c r="D26" s="50">
        <v>4.0659842602229924E-3</v>
      </c>
      <c r="E26" s="50">
        <v>0</v>
      </c>
      <c r="F26" s="49">
        <v>0</v>
      </c>
      <c r="G26" s="50">
        <v>3.0360531309297834E-2</v>
      </c>
      <c r="H26" s="49">
        <v>16</v>
      </c>
      <c r="I26" s="22"/>
    </row>
    <row r="27" spans="1:9" s="3" customFormat="1" x14ac:dyDescent="0.25">
      <c r="A27" s="48" t="s">
        <v>72</v>
      </c>
      <c r="B27" s="49">
        <v>1062</v>
      </c>
      <c r="C27" s="50">
        <v>4.4989515155366335E-3</v>
      </c>
      <c r="D27" s="50">
        <v>7.9522565089444174E-3</v>
      </c>
      <c r="E27" s="50">
        <v>-1.939058171745156E-2</v>
      </c>
      <c r="F27" s="49">
        <v>-21</v>
      </c>
      <c r="G27" s="50">
        <v>8.7001023541453337E-2</v>
      </c>
      <c r="H27" s="49">
        <v>85</v>
      </c>
      <c r="I27" s="22"/>
    </row>
    <row r="28" spans="1:9" s="3" customFormat="1" ht="30" x14ac:dyDescent="0.25">
      <c r="A28" s="53" t="s">
        <v>73</v>
      </c>
      <c r="B28" s="54">
        <v>133547</v>
      </c>
      <c r="C28" s="55">
        <v>0.56574527122916274</v>
      </c>
      <c r="D28" s="55">
        <v>1</v>
      </c>
      <c r="E28" s="55">
        <v>-1.0403776185430313E-2</v>
      </c>
      <c r="F28" s="54">
        <v>-1404</v>
      </c>
      <c r="G28" s="55">
        <v>-4.7310938157641313E-2</v>
      </c>
      <c r="H28" s="54">
        <v>-6632</v>
      </c>
      <c r="I28" s="22"/>
    </row>
    <row r="29" spans="1:9" s="3" customFormat="1" ht="35.25" customHeight="1" x14ac:dyDescent="0.25">
      <c r="A29" s="48" t="s">
        <v>5</v>
      </c>
      <c r="B29" s="54">
        <v>102508</v>
      </c>
      <c r="C29" s="57">
        <v>0.43425472877083732</v>
      </c>
      <c r="D29" s="57"/>
      <c r="E29" s="57">
        <v>0.56737664561703949</v>
      </c>
      <c r="F29" s="58">
        <v>37107</v>
      </c>
      <c r="G29" s="57">
        <v>0.7302096344056983</v>
      </c>
      <c r="H29" s="58">
        <v>43262</v>
      </c>
      <c r="I29" s="22"/>
    </row>
    <row r="30" spans="1:9" s="3" customFormat="1" ht="21.75" customHeight="1" x14ac:dyDescent="0.25">
      <c r="A30" s="59" t="s">
        <v>4</v>
      </c>
      <c r="B30" s="9">
        <v>236055</v>
      </c>
      <c r="C30" s="10">
        <v>1</v>
      </c>
      <c r="D30" s="10"/>
      <c r="E30" s="10">
        <v>0.17820136559654998</v>
      </c>
      <c r="F30" s="9">
        <v>35703</v>
      </c>
      <c r="G30" s="10">
        <v>0.18367807446408424</v>
      </c>
      <c r="H30" s="9">
        <v>36630</v>
      </c>
      <c r="I30" s="22"/>
    </row>
    <row r="31" spans="1:9" s="3" customFormat="1" ht="11.25" customHeight="1" x14ac:dyDescent="0.25">
      <c r="A31" s="18"/>
      <c r="B31" s="18"/>
      <c r="C31" s="18"/>
      <c r="D31" s="18"/>
      <c r="E31" s="18"/>
      <c r="F31" s="18"/>
      <c r="G31" s="18"/>
      <c r="H31" s="18"/>
      <c r="I31" s="22"/>
    </row>
    <row r="32" spans="1:9" s="3" customFormat="1" ht="36.75" customHeight="1" x14ac:dyDescent="0.25">
      <c r="A32" s="75" t="s">
        <v>90</v>
      </c>
      <c r="B32" s="75"/>
      <c r="C32" s="75"/>
      <c r="D32" s="75"/>
      <c r="E32" s="75"/>
      <c r="F32" s="75"/>
      <c r="G32" s="75"/>
      <c r="H32" s="75"/>
    </row>
    <row r="33" spans="1:9" s="3" customFormat="1" x14ac:dyDescent="0.25">
      <c r="A33" s="60"/>
      <c r="B33"/>
      <c r="I33" s="22"/>
    </row>
    <row r="34" spans="1:9" s="3" customFormat="1" x14ac:dyDescent="0.25">
      <c r="A34" s="60"/>
      <c r="B34"/>
      <c r="I34" s="22"/>
    </row>
    <row r="35" spans="1:9" s="3" customFormat="1" x14ac:dyDescent="0.25">
      <c r="A35" s="60"/>
      <c r="B35" s="61"/>
      <c r="I35" s="22"/>
    </row>
    <row r="36" spans="1:9" s="3" customFormat="1" x14ac:dyDescent="0.25">
      <c r="A36" s="60"/>
      <c r="B36" s="61"/>
    </row>
    <row r="37" spans="1:9" x14ac:dyDescent="0.25">
      <c r="A37" s="60"/>
      <c r="C37" s="3"/>
      <c r="D37" s="3"/>
      <c r="E37" s="3"/>
      <c r="F37" s="3"/>
      <c r="G37" s="3"/>
      <c r="H37" s="3"/>
    </row>
    <row r="38" spans="1:9" x14ac:dyDescent="0.25">
      <c r="A38" s="60"/>
      <c r="C38" s="3"/>
      <c r="D38" s="3"/>
      <c r="E38" s="3"/>
      <c r="F38" s="3"/>
      <c r="G38" s="3"/>
      <c r="H38" s="3"/>
    </row>
    <row r="39" spans="1:9" x14ac:dyDescent="0.25">
      <c r="A39" s="60"/>
    </row>
  </sheetData>
  <mergeCells count="4">
    <mergeCell ref="A3:H3"/>
    <mergeCell ref="A4:C4"/>
    <mergeCell ref="E4:F4"/>
    <mergeCell ref="A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E6457A-EE74-4201-910C-C0C8EEBB49A4}">
          <x14:formula1>
            <xm:f>'plazas aut municipio x cat'!$B$8:$B$39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803E-CE88-472A-BC41-CA9C613DF25D}">
  <sheetPr>
    <tabColor rgb="FF92D050"/>
  </sheetPr>
  <dimension ref="A1:P45"/>
  <sheetViews>
    <sheetView showGridLines="0" zoomScaleNormal="100" workbookViewId="0"/>
  </sheetViews>
  <sheetFormatPr baseColWidth="10" defaultRowHeight="15" x14ac:dyDescent="0.25"/>
  <cols>
    <col min="1" max="1" width="17.7109375" customWidth="1"/>
    <col min="2" max="2" width="23" customWidth="1"/>
    <col min="6" max="6" width="12.42578125" bestFit="1" customWidth="1"/>
  </cols>
  <sheetData>
    <row r="1" spans="2:16" ht="30" customHeight="1" x14ac:dyDescent="0.25">
      <c r="E1" s="1" t="s">
        <v>0</v>
      </c>
      <c r="F1" s="1" t="s">
        <v>1</v>
      </c>
      <c r="G1" s="1" t="s">
        <v>2</v>
      </c>
      <c r="H1" s="2">
        <f>G7+I7+K7+M7</f>
        <v>149310</v>
      </c>
      <c r="I1" s="1"/>
      <c r="J1" s="1"/>
      <c r="K1" s="1"/>
      <c r="P1" s="1" t="s">
        <v>80</v>
      </c>
    </row>
    <row r="2" spans="2:16" x14ac:dyDescent="0.25">
      <c r="I2" s="76"/>
      <c r="J2" s="76"/>
    </row>
    <row r="3" spans="2:16" s="3" customFormat="1" ht="56.25" customHeight="1" thickBot="1" x14ac:dyDescent="0.3">
      <c r="B3" s="77" t="s">
        <v>92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6" s="3" customFormat="1" ht="6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6" s="3" customFormat="1" x14ac:dyDescent="0.25">
      <c r="B5" s="78" t="s">
        <v>3</v>
      </c>
      <c r="C5" s="79" t="s">
        <v>4</v>
      </c>
      <c r="D5" s="80"/>
      <c r="E5" s="79" t="s">
        <v>0</v>
      </c>
      <c r="F5" s="80"/>
      <c r="G5" s="79" t="s">
        <v>1</v>
      </c>
      <c r="H5" s="80"/>
      <c r="I5" s="79" t="s">
        <v>5</v>
      </c>
      <c r="J5" s="80"/>
      <c r="K5" s="79" t="s">
        <v>6</v>
      </c>
      <c r="L5" s="80"/>
      <c r="M5" s="79" t="s">
        <v>7</v>
      </c>
      <c r="N5" s="80"/>
    </row>
    <row r="6" spans="2:16" s="3" customFormat="1" ht="27" x14ac:dyDescent="0.25">
      <c r="B6" s="78"/>
      <c r="C6" s="6" t="s">
        <v>8</v>
      </c>
      <c r="D6" s="7" t="s">
        <v>9</v>
      </c>
      <c r="E6" s="6" t="str">
        <f>C6</f>
        <v>Plazas</v>
      </c>
      <c r="F6" s="7" t="s">
        <v>9</v>
      </c>
      <c r="G6" s="6" t="str">
        <f>E6</f>
        <v>Plazas</v>
      </c>
      <c r="H6" s="7" t="s">
        <v>9</v>
      </c>
      <c r="I6" s="6" t="s">
        <v>8</v>
      </c>
      <c r="J6" s="7" t="s">
        <v>9</v>
      </c>
      <c r="K6" s="6" t="str">
        <f>G6</f>
        <v>Plazas</v>
      </c>
      <c r="L6" s="7" t="s">
        <v>9</v>
      </c>
      <c r="M6" s="6" t="str">
        <f>K6</f>
        <v>Plazas</v>
      </c>
      <c r="N6" s="7" t="s">
        <v>9</v>
      </c>
    </row>
    <row r="7" spans="2:16" s="11" customFormat="1" ht="15.75" x14ac:dyDescent="0.25">
      <c r="B7" s="8" t="s">
        <v>10</v>
      </c>
      <c r="C7" s="9">
        <v>236055</v>
      </c>
      <c r="D7" s="10">
        <v>1</v>
      </c>
      <c r="E7" s="9">
        <v>86745</v>
      </c>
      <c r="F7" s="10">
        <v>1</v>
      </c>
      <c r="G7" s="9">
        <v>45197</v>
      </c>
      <c r="H7" s="10">
        <v>1</v>
      </c>
      <c r="I7" s="9">
        <v>102508</v>
      </c>
      <c r="J7" s="10">
        <v>1</v>
      </c>
      <c r="K7" s="9">
        <v>543</v>
      </c>
      <c r="L7" s="10">
        <v>1</v>
      </c>
      <c r="M7" s="9">
        <v>1062</v>
      </c>
      <c r="N7" s="10">
        <v>1</v>
      </c>
    </row>
    <row r="8" spans="2:16" s="3" customFormat="1" x14ac:dyDescent="0.25">
      <c r="B8" s="12" t="s">
        <v>11</v>
      </c>
      <c r="C8" s="13">
        <v>66139</v>
      </c>
      <c r="D8" s="14">
        <v>0.280184702717587</v>
      </c>
      <c r="E8" s="15">
        <v>35103</v>
      </c>
      <c r="F8" s="14">
        <v>0.40466885699463945</v>
      </c>
      <c r="G8" s="15">
        <v>11767</v>
      </c>
      <c r="H8" s="14">
        <v>0.26034913821713829</v>
      </c>
      <c r="I8" s="15">
        <v>19233</v>
      </c>
      <c r="J8" s="14">
        <v>0.18762438053615327</v>
      </c>
      <c r="K8" s="15">
        <v>22</v>
      </c>
      <c r="L8" s="14">
        <v>4.0515653775322284E-2</v>
      </c>
      <c r="M8" s="15">
        <v>14</v>
      </c>
      <c r="N8" s="14">
        <v>1.3182674199623353E-2</v>
      </c>
    </row>
    <row r="9" spans="2:16" s="3" customFormat="1" x14ac:dyDescent="0.25">
      <c r="B9" s="12" t="s">
        <v>12</v>
      </c>
      <c r="C9" s="13">
        <v>317</v>
      </c>
      <c r="D9" s="14">
        <v>1.3429073732816506E-3</v>
      </c>
      <c r="E9" s="15">
        <v>0</v>
      </c>
      <c r="F9" s="14">
        <v>0</v>
      </c>
      <c r="G9" s="15">
        <v>0</v>
      </c>
      <c r="H9" s="14">
        <v>0</v>
      </c>
      <c r="I9" s="15">
        <v>300</v>
      </c>
      <c r="J9" s="14">
        <v>2.9266008506653139E-3</v>
      </c>
      <c r="K9" s="15">
        <v>0</v>
      </c>
      <c r="L9" s="14">
        <v>0</v>
      </c>
      <c r="M9" s="15">
        <v>17</v>
      </c>
      <c r="N9" s="14">
        <v>1.60075329566855E-2</v>
      </c>
    </row>
    <row r="10" spans="2:16" s="3" customFormat="1" x14ac:dyDescent="0.25">
      <c r="B10" s="12" t="s">
        <v>13</v>
      </c>
      <c r="C10" s="13">
        <v>3045</v>
      </c>
      <c r="D10" s="14">
        <v>1.2899536125055601E-2</v>
      </c>
      <c r="E10" s="15">
        <v>18</v>
      </c>
      <c r="F10" s="14">
        <v>2.0750475531730936E-4</v>
      </c>
      <c r="G10" s="15">
        <v>24</v>
      </c>
      <c r="H10" s="14">
        <v>5.3100869526738503E-4</v>
      </c>
      <c r="I10" s="15">
        <v>2931</v>
      </c>
      <c r="J10" s="14">
        <v>2.8592890311000117E-2</v>
      </c>
      <c r="K10" s="15">
        <v>0</v>
      </c>
      <c r="L10" s="14">
        <v>0</v>
      </c>
      <c r="M10" s="15">
        <v>72</v>
      </c>
      <c r="N10" s="14">
        <v>6.7796610169491525E-2</v>
      </c>
    </row>
    <row r="11" spans="2:16" s="3" customFormat="1" x14ac:dyDescent="0.25">
      <c r="B11" s="12" t="s">
        <v>14</v>
      </c>
      <c r="C11" s="13">
        <v>57883</v>
      </c>
      <c r="D11" s="14">
        <v>0.24520980280019486</v>
      </c>
      <c r="E11" s="15">
        <v>16748</v>
      </c>
      <c r="F11" s="14">
        <v>0.19307164678079428</v>
      </c>
      <c r="G11" s="15">
        <v>20716</v>
      </c>
      <c r="H11" s="14">
        <v>0.45834900546496449</v>
      </c>
      <c r="I11" s="15">
        <v>20363</v>
      </c>
      <c r="J11" s="14">
        <v>0.19864791040699262</v>
      </c>
      <c r="K11" s="15">
        <v>12</v>
      </c>
      <c r="L11" s="14">
        <v>2.2099447513812154E-2</v>
      </c>
      <c r="M11" s="15">
        <v>44</v>
      </c>
      <c r="N11" s="14">
        <v>4.1431261770244823E-2</v>
      </c>
    </row>
    <row r="12" spans="2:16" s="3" customFormat="1" x14ac:dyDescent="0.25">
      <c r="B12" s="12" t="s">
        <v>15</v>
      </c>
      <c r="C12" s="13">
        <v>618</v>
      </c>
      <c r="D12" s="14">
        <v>2.6180339327699052E-3</v>
      </c>
      <c r="E12" s="15">
        <v>234</v>
      </c>
      <c r="F12" s="14">
        <v>2.6975618191250215E-3</v>
      </c>
      <c r="G12" s="15">
        <v>0</v>
      </c>
      <c r="H12" s="14">
        <v>0</v>
      </c>
      <c r="I12" s="15">
        <v>340</v>
      </c>
      <c r="J12" s="14">
        <v>3.3168142974206892E-3</v>
      </c>
      <c r="K12" s="15">
        <v>0</v>
      </c>
      <c r="L12" s="14">
        <v>0</v>
      </c>
      <c r="M12" s="15">
        <v>44</v>
      </c>
      <c r="N12" s="14">
        <v>4.1431261770244823E-2</v>
      </c>
    </row>
    <row r="13" spans="2:16" s="3" customFormat="1" x14ac:dyDescent="0.25">
      <c r="B13" s="12" t="s">
        <v>16</v>
      </c>
      <c r="C13" s="13">
        <v>3223</v>
      </c>
      <c r="D13" s="14">
        <v>1.3653597678507127E-2</v>
      </c>
      <c r="E13" s="15">
        <v>986</v>
      </c>
      <c r="F13" s="14">
        <v>1.1366649374603724E-2</v>
      </c>
      <c r="G13" s="15">
        <v>35</v>
      </c>
      <c r="H13" s="14">
        <v>7.7438768059826977E-4</v>
      </c>
      <c r="I13" s="15">
        <v>2199</v>
      </c>
      <c r="J13" s="14">
        <v>2.145198423537675E-2</v>
      </c>
      <c r="K13" s="15">
        <v>0</v>
      </c>
      <c r="L13" s="14">
        <v>0</v>
      </c>
      <c r="M13" s="15">
        <v>3</v>
      </c>
      <c r="N13" s="14">
        <v>2.8248587570621469E-3</v>
      </c>
    </row>
    <row r="14" spans="2:16" s="3" customFormat="1" x14ac:dyDescent="0.25">
      <c r="B14" s="12" t="s">
        <v>17</v>
      </c>
      <c r="C14" s="13">
        <v>386</v>
      </c>
      <c r="D14" s="14">
        <v>1.6352121327656689E-3</v>
      </c>
      <c r="E14" s="15">
        <v>0</v>
      </c>
      <c r="F14" s="14">
        <v>0</v>
      </c>
      <c r="G14" s="15">
        <v>4</v>
      </c>
      <c r="H14" s="14">
        <v>8.8501449211230834E-5</v>
      </c>
      <c r="I14" s="15">
        <v>335</v>
      </c>
      <c r="J14" s="14">
        <v>3.2680376165762672E-3</v>
      </c>
      <c r="K14" s="15">
        <v>0</v>
      </c>
      <c r="L14" s="14">
        <v>0</v>
      </c>
      <c r="M14" s="15">
        <v>47</v>
      </c>
      <c r="N14" s="14">
        <v>4.4256120527306965E-2</v>
      </c>
    </row>
    <row r="15" spans="2:16" s="3" customFormat="1" x14ac:dyDescent="0.25">
      <c r="B15" s="12" t="s">
        <v>18</v>
      </c>
      <c r="C15" s="13">
        <v>1028</v>
      </c>
      <c r="D15" s="14">
        <v>4.354917286225668E-3</v>
      </c>
      <c r="E15" s="15">
        <v>76</v>
      </c>
      <c r="F15" s="14">
        <v>8.7613118911752843E-4</v>
      </c>
      <c r="G15" s="15">
        <v>30</v>
      </c>
      <c r="H15" s="14">
        <v>6.6376086908423123E-4</v>
      </c>
      <c r="I15" s="15">
        <v>807</v>
      </c>
      <c r="J15" s="14">
        <v>7.8725562882896952E-3</v>
      </c>
      <c r="K15" s="15">
        <v>78</v>
      </c>
      <c r="L15" s="14">
        <v>0.143646408839779</v>
      </c>
      <c r="M15" s="15">
        <v>37</v>
      </c>
      <c r="N15" s="14">
        <v>3.4839924670433148E-2</v>
      </c>
    </row>
    <row r="16" spans="2:16" s="3" customFormat="1" x14ac:dyDescent="0.25">
      <c r="B16" s="12" t="s">
        <v>19</v>
      </c>
      <c r="C16" s="13">
        <v>9388</v>
      </c>
      <c r="D16" s="14">
        <v>3.9770392493274874E-2</v>
      </c>
      <c r="E16" s="15">
        <v>930</v>
      </c>
      <c r="F16" s="14">
        <v>1.072107902472765E-2</v>
      </c>
      <c r="G16" s="15">
        <v>460</v>
      </c>
      <c r="H16" s="14">
        <v>1.0177666659291545E-2</v>
      </c>
      <c r="I16" s="15">
        <v>7889</v>
      </c>
      <c r="J16" s="14">
        <v>7.6959847036328868E-2</v>
      </c>
      <c r="K16" s="15">
        <v>42</v>
      </c>
      <c r="L16" s="14">
        <v>7.7348066298342538E-2</v>
      </c>
      <c r="M16" s="15">
        <v>67</v>
      </c>
      <c r="N16" s="14">
        <v>6.308851224105462E-2</v>
      </c>
    </row>
    <row r="17" spans="2:14" s="3" customFormat="1" x14ac:dyDescent="0.25">
      <c r="B17" s="12" t="s">
        <v>20</v>
      </c>
      <c r="C17" s="13">
        <v>372</v>
      </c>
      <c r="D17" s="14">
        <v>1.5759039206964479E-3</v>
      </c>
      <c r="E17" s="15">
        <v>0</v>
      </c>
      <c r="F17" s="14">
        <v>0</v>
      </c>
      <c r="G17" s="15">
        <v>0</v>
      </c>
      <c r="H17" s="14">
        <v>0</v>
      </c>
      <c r="I17" s="15">
        <v>368</v>
      </c>
      <c r="J17" s="14">
        <v>3.5899637101494517E-3</v>
      </c>
      <c r="K17" s="15">
        <v>0</v>
      </c>
      <c r="L17" s="14">
        <v>0</v>
      </c>
      <c r="M17" s="15">
        <v>4</v>
      </c>
      <c r="N17" s="14">
        <v>3.766478342749529E-3</v>
      </c>
    </row>
    <row r="18" spans="2:14" s="3" customFormat="1" x14ac:dyDescent="0.25">
      <c r="B18" s="12" t="s">
        <v>21</v>
      </c>
      <c r="C18" s="13">
        <v>6663</v>
      </c>
      <c r="D18" s="14">
        <v>2.8226472644087182E-2</v>
      </c>
      <c r="E18" s="15">
        <v>2891</v>
      </c>
      <c r="F18" s="14">
        <v>3.3327569312352298E-2</v>
      </c>
      <c r="G18" s="15">
        <v>700</v>
      </c>
      <c r="H18" s="14">
        <v>1.5487753611965397E-2</v>
      </c>
      <c r="I18" s="15">
        <v>2990</v>
      </c>
      <c r="J18" s="14">
        <v>2.9168455144964297E-2</v>
      </c>
      <c r="K18" s="15">
        <v>15</v>
      </c>
      <c r="L18" s="14">
        <v>2.7624309392265192E-2</v>
      </c>
      <c r="M18" s="15">
        <v>67</v>
      </c>
      <c r="N18" s="14">
        <v>6.308851224105462E-2</v>
      </c>
    </row>
    <row r="19" spans="2:14" s="3" customFormat="1" x14ac:dyDescent="0.25">
      <c r="B19" s="12" t="s">
        <v>22</v>
      </c>
      <c r="C19" s="13">
        <v>1854</v>
      </c>
      <c r="D19" s="14">
        <v>7.8541017983097157E-3</v>
      </c>
      <c r="E19" s="15">
        <v>8</v>
      </c>
      <c r="F19" s="14">
        <v>9.2224335696581932E-5</v>
      </c>
      <c r="G19" s="15">
        <v>0</v>
      </c>
      <c r="H19" s="14">
        <v>0</v>
      </c>
      <c r="I19" s="15">
        <v>1750</v>
      </c>
      <c r="J19" s="14">
        <v>1.7071838295547665E-2</v>
      </c>
      <c r="K19" s="15">
        <v>81</v>
      </c>
      <c r="L19" s="14">
        <v>0.14917127071823205</v>
      </c>
      <c r="M19" s="15">
        <v>15</v>
      </c>
      <c r="N19" s="14">
        <v>1.4124293785310734E-2</v>
      </c>
    </row>
    <row r="20" spans="2:14" s="3" customFormat="1" x14ac:dyDescent="0.25">
      <c r="B20" s="12" t="s">
        <v>23</v>
      </c>
      <c r="C20" s="13">
        <v>3206</v>
      </c>
      <c r="D20" s="14">
        <v>1.3581580563851645E-2</v>
      </c>
      <c r="E20" s="15">
        <v>36</v>
      </c>
      <c r="F20" s="14">
        <v>4.1500951063461872E-4</v>
      </c>
      <c r="G20" s="15">
        <v>19</v>
      </c>
      <c r="H20" s="14">
        <v>4.2038188375334644E-4</v>
      </c>
      <c r="I20" s="15">
        <v>3037</v>
      </c>
      <c r="J20" s="14">
        <v>2.9626955944901862E-2</v>
      </c>
      <c r="K20" s="15">
        <v>0</v>
      </c>
      <c r="L20" s="14">
        <v>0</v>
      </c>
      <c r="M20" s="15">
        <v>114</v>
      </c>
      <c r="N20" s="14">
        <v>0.10734463276836158</v>
      </c>
    </row>
    <row r="21" spans="2:14" s="3" customFormat="1" x14ac:dyDescent="0.25">
      <c r="B21" s="12" t="s">
        <v>24</v>
      </c>
      <c r="C21" s="13">
        <v>5716</v>
      </c>
      <c r="D21" s="14">
        <v>2.4214695727690579E-2</v>
      </c>
      <c r="E21" s="15">
        <v>1144</v>
      </c>
      <c r="F21" s="14">
        <v>1.3188080004611217E-2</v>
      </c>
      <c r="G21" s="15">
        <v>241</v>
      </c>
      <c r="H21" s="14">
        <v>5.3322123149766578E-3</v>
      </c>
      <c r="I21" s="15">
        <v>4227</v>
      </c>
      <c r="J21" s="14">
        <v>4.1235805985874271E-2</v>
      </c>
      <c r="K21" s="15">
        <v>22</v>
      </c>
      <c r="L21" s="14">
        <v>4.0515653775322284E-2</v>
      </c>
      <c r="M21" s="15">
        <v>82</v>
      </c>
      <c r="N21" s="14">
        <v>7.7212806026365349E-2</v>
      </c>
    </row>
    <row r="22" spans="2:14" s="3" customFormat="1" x14ac:dyDescent="0.25">
      <c r="B22" s="12" t="s">
        <v>25</v>
      </c>
      <c r="C22" s="13">
        <v>878</v>
      </c>
      <c r="D22" s="14">
        <v>3.7194721569125838E-3</v>
      </c>
      <c r="E22" s="15">
        <v>0</v>
      </c>
      <c r="F22" s="14">
        <v>0</v>
      </c>
      <c r="G22" s="15">
        <v>0</v>
      </c>
      <c r="H22" s="14">
        <v>0</v>
      </c>
      <c r="I22" s="15">
        <v>852</v>
      </c>
      <c r="J22" s="14">
        <v>8.3115464158894908E-3</v>
      </c>
      <c r="K22" s="15">
        <v>0</v>
      </c>
      <c r="L22" s="14">
        <v>0</v>
      </c>
      <c r="M22" s="15">
        <v>26</v>
      </c>
      <c r="N22" s="14">
        <v>2.4482109227871938E-2</v>
      </c>
    </row>
    <row r="23" spans="2:14" s="3" customFormat="1" x14ac:dyDescent="0.25">
      <c r="B23" s="12" t="s">
        <v>26</v>
      </c>
      <c r="C23" s="13">
        <v>1847</v>
      </c>
      <c r="D23" s="14">
        <v>7.8244476922751053E-3</v>
      </c>
      <c r="E23" s="15">
        <v>111</v>
      </c>
      <c r="F23" s="14">
        <v>1.2796126577900744E-3</v>
      </c>
      <c r="G23" s="15">
        <v>48</v>
      </c>
      <c r="H23" s="14">
        <v>1.0620173905347701E-3</v>
      </c>
      <c r="I23" s="15">
        <v>1594</v>
      </c>
      <c r="J23" s="14">
        <v>1.5550005853201701E-2</v>
      </c>
      <c r="K23" s="15">
        <v>28</v>
      </c>
      <c r="L23" s="14">
        <v>5.1565377532228361E-2</v>
      </c>
      <c r="M23" s="15">
        <v>66</v>
      </c>
      <c r="N23" s="14">
        <v>6.2146892655367235E-2</v>
      </c>
    </row>
    <row r="24" spans="2:14" s="3" customFormat="1" x14ac:dyDescent="0.25">
      <c r="B24" s="12" t="s">
        <v>27</v>
      </c>
      <c r="C24" s="13">
        <v>26231</v>
      </c>
      <c r="D24" s="14">
        <v>0.11112240791341001</v>
      </c>
      <c r="E24" s="15">
        <v>15945</v>
      </c>
      <c r="F24" s="14">
        <v>0.18381462908524987</v>
      </c>
      <c r="G24" s="15">
        <v>4419</v>
      </c>
      <c r="H24" s="14">
        <v>9.7771976016107265E-2</v>
      </c>
      <c r="I24" s="15">
        <v>5867</v>
      </c>
      <c r="J24" s="14">
        <v>5.7234557302844657E-2</v>
      </c>
      <c r="K24" s="15">
        <v>0</v>
      </c>
      <c r="L24" s="14">
        <v>0</v>
      </c>
      <c r="M24" s="15">
        <v>0</v>
      </c>
      <c r="N24" s="14">
        <v>0</v>
      </c>
    </row>
    <row r="25" spans="2:14" s="3" customFormat="1" x14ac:dyDescent="0.25">
      <c r="B25" s="12" t="s">
        <v>28</v>
      </c>
      <c r="C25" s="13">
        <v>2988</v>
      </c>
      <c r="D25" s="14">
        <v>1.265806697591663E-2</v>
      </c>
      <c r="E25" s="15">
        <v>1355</v>
      </c>
      <c r="F25" s="14">
        <v>1.5620496858608566E-2</v>
      </c>
      <c r="G25" s="15">
        <v>355</v>
      </c>
      <c r="H25" s="14">
        <v>7.8545036174967366E-3</v>
      </c>
      <c r="I25" s="15">
        <v>1033</v>
      </c>
      <c r="J25" s="14">
        <v>1.0077262262457564E-2</v>
      </c>
      <c r="K25" s="15">
        <v>90</v>
      </c>
      <c r="L25" s="14">
        <v>0.16574585635359115</v>
      </c>
      <c r="M25" s="15">
        <v>155</v>
      </c>
      <c r="N25" s="14">
        <v>0.14595103578154425</v>
      </c>
    </row>
    <row r="26" spans="2:14" s="3" customFormat="1" x14ac:dyDescent="0.25">
      <c r="B26" s="12" t="s">
        <v>29</v>
      </c>
      <c r="C26" s="13">
        <v>1984</v>
      </c>
      <c r="D26" s="14">
        <v>8.4048209103810556E-3</v>
      </c>
      <c r="E26" s="15">
        <v>21</v>
      </c>
      <c r="F26" s="14">
        <v>2.4208888120352758E-4</v>
      </c>
      <c r="G26" s="15">
        <v>7</v>
      </c>
      <c r="H26" s="14">
        <v>1.5487753611965395E-4</v>
      </c>
      <c r="I26" s="15">
        <v>1907</v>
      </c>
      <c r="J26" s="14">
        <v>1.8603426074062512E-2</v>
      </c>
      <c r="K26" s="15">
        <v>20</v>
      </c>
      <c r="L26" s="14">
        <v>3.6832412523020261E-2</v>
      </c>
      <c r="M26" s="15">
        <v>29</v>
      </c>
      <c r="N26" s="14">
        <v>2.7306967984934087E-2</v>
      </c>
    </row>
    <row r="27" spans="2:14" s="3" customFormat="1" x14ac:dyDescent="0.25">
      <c r="B27" s="12" t="s">
        <v>30</v>
      </c>
      <c r="C27" s="13">
        <v>257</v>
      </c>
      <c r="D27" s="14">
        <v>1.088729321556417E-3</v>
      </c>
      <c r="E27" s="15">
        <v>0</v>
      </c>
      <c r="F27" s="14">
        <v>0</v>
      </c>
      <c r="G27" s="15">
        <v>11</v>
      </c>
      <c r="H27" s="14">
        <v>2.433789853308848E-4</v>
      </c>
      <c r="I27" s="15">
        <v>217</v>
      </c>
      <c r="J27" s="14">
        <v>2.1169079486479106E-3</v>
      </c>
      <c r="K27" s="15">
        <v>16</v>
      </c>
      <c r="L27" s="14">
        <v>2.9465930018416207E-2</v>
      </c>
      <c r="M27" s="15">
        <v>13</v>
      </c>
      <c r="N27" s="14">
        <v>1.2241054613935969E-2</v>
      </c>
    </row>
    <row r="28" spans="2:14" s="3" customFormat="1" x14ac:dyDescent="0.25">
      <c r="B28" s="12" t="s">
        <v>31</v>
      </c>
      <c r="C28" s="13">
        <v>11454</v>
      </c>
      <c r="D28" s="14">
        <v>4.8522590074347081E-2</v>
      </c>
      <c r="E28" s="15">
        <v>3368</v>
      </c>
      <c r="F28" s="14">
        <v>3.8826445328260996E-2</v>
      </c>
      <c r="G28" s="15">
        <v>2978</v>
      </c>
      <c r="H28" s="14">
        <v>6.5889328937761352E-2</v>
      </c>
      <c r="I28" s="15">
        <v>5048</v>
      </c>
      <c r="J28" s="14">
        <v>4.9244936980528349E-2</v>
      </c>
      <c r="K28" s="15">
        <v>32</v>
      </c>
      <c r="L28" s="14">
        <v>5.8931860036832415E-2</v>
      </c>
      <c r="M28" s="15">
        <v>28</v>
      </c>
      <c r="N28" s="14">
        <v>2.6365348399246705E-2</v>
      </c>
    </row>
    <row r="29" spans="2:14" s="3" customFormat="1" x14ac:dyDescent="0.25">
      <c r="B29" s="12" t="s">
        <v>32</v>
      </c>
      <c r="C29" s="13">
        <v>11535</v>
      </c>
      <c r="D29" s="14">
        <v>4.8865730444176143E-2</v>
      </c>
      <c r="E29" s="15">
        <v>3059</v>
      </c>
      <c r="F29" s="14">
        <v>3.5264280361980517E-2</v>
      </c>
      <c r="G29" s="15">
        <v>50</v>
      </c>
      <c r="H29" s="14">
        <v>1.1062681151403854E-3</v>
      </c>
      <c r="I29" s="15">
        <v>8411</v>
      </c>
      <c r="J29" s="14">
        <v>8.205213251648652E-2</v>
      </c>
      <c r="K29" s="15">
        <v>0</v>
      </c>
      <c r="L29" s="14">
        <v>0</v>
      </c>
      <c r="M29" s="15">
        <v>15</v>
      </c>
      <c r="N29" s="14">
        <v>1.4124293785310734E-2</v>
      </c>
    </row>
    <row r="30" spans="2:14" s="3" customFormat="1" x14ac:dyDescent="0.25">
      <c r="B30" s="12" t="s">
        <v>33</v>
      </c>
      <c r="C30" s="13">
        <v>1658</v>
      </c>
      <c r="D30" s="14">
        <v>7.0237868293406194E-3</v>
      </c>
      <c r="E30" s="15">
        <v>0</v>
      </c>
      <c r="F30" s="14">
        <v>0</v>
      </c>
      <c r="G30" s="15">
        <v>0</v>
      </c>
      <c r="H30" s="14">
        <v>0</v>
      </c>
      <c r="I30" s="15">
        <v>1658</v>
      </c>
      <c r="J30" s="14">
        <v>1.6174347368010301E-2</v>
      </c>
      <c r="K30" s="15">
        <v>0</v>
      </c>
      <c r="L30" s="14">
        <v>0</v>
      </c>
      <c r="M30" s="15">
        <v>0</v>
      </c>
      <c r="N30" s="14">
        <v>0</v>
      </c>
    </row>
    <row r="31" spans="2:14" s="3" customFormat="1" x14ac:dyDescent="0.25">
      <c r="B31" s="12" t="s">
        <v>34</v>
      </c>
      <c r="C31" s="13">
        <v>12445</v>
      </c>
      <c r="D31" s="14">
        <v>5.2720764228675519E-2</v>
      </c>
      <c r="E31" s="15">
        <v>4459</v>
      </c>
      <c r="F31" s="14">
        <v>5.140353910888236E-2</v>
      </c>
      <c r="G31" s="15">
        <v>3010</v>
      </c>
      <c r="H31" s="14">
        <v>6.6597340531451207E-2</v>
      </c>
      <c r="I31" s="15">
        <v>4976</v>
      </c>
      <c r="J31" s="14">
        <v>4.8542552776368673E-2</v>
      </c>
      <c r="K31" s="15">
        <v>0</v>
      </c>
      <c r="L31" s="14">
        <v>0</v>
      </c>
      <c r="M31" s="15">
        <v>0</v>
      </c>
      <c r="N31" s="14">
        <v>0</v>
      </c>
    </row>
    <row r="32" spans="2:14" s="3" customFormat="1" x14ac:dyDescent="0.25">
      <c r="B32" s="12" t="s">
        <v>35</v>
      </c>
      <c r="C32" s="13">
        <v>669</v>
      </c>
      <c r="D32" s="14">
        <v>2.834085276736354E-3</v>
      </c>
      <c r="E32" s="15">
        <v>14</v>
      </c>
      <c r="F32" s="14">
        <v>1.6139258746901839E-4</v>
      </c>
      <c r="G32" s="15">
        <v>0</v>
      </c>
      <c r="H32" s="14">
        <v>0</v>
      </c>
      <c r="I32" s="15">
        <v>651</v>
      </c>
      <c r="J32" s="14">
        <v>6.3507238459437308E-3</v>
      </c>
      <c r="K32" s="15">
        <v>0</v>
      </c>
      <c r="L32" s="14">
        <v>0</v>
      </c>
      <c r="M32" s="15">
        <v>4</v>
      </c>
      <c r="N32" s="14">
        <v>3.766478342749529E-3</v>
      </c>
    </row>
    <row r="33" spans="1:16" s="3" customFormat="1" x14ac:dyDescent="0.25">
      <c r="B33" s="12" t="s">
        <v>36</v>
      </c>
      <c r="C33" s="13">
        <v>648</v>
      </c>
      <c r="D33" s="14">
        <v>2.7451229586325219E-3</v>
      </c>
      <c r="E33" s="15">
        <v>98</v>
      </c>
      <c r="F33" s="14">
        <v>1.1297481122831286E-3</v>
      </c>
      <c r="G33" s="15">
        <v>14</v>
      </c>
      <c r="H33" s="14">
        <v>3.097550722393079E-4</v>
      </c>
      <c r="I33" s="15">
        <v>491</v>
      </c>
      <c r="J33" s="14">
        <v>4.7898700589222307E-3</v>
      </c>
      <c r="K33" s="15">
        <v>24</v>
      </c>
      <c r="L33" s="14">
        <v>4.4198895027624308E-2</v>
      </c>
      <c r="M33" s="15">
        <v>21</v>
      </c>
      <c r="N33" s="14">
        <v>1.977401129943503E-2</v>
      </c>
    </row>
    <row r="34" spans="1:16" s="3" customFormat="1" x14ac:dyDescent="0.25">
      <c r="B34" s="12" t="s">
        <v>37</v>
      </c>
      <c r="C34" s="13">
        <v>2024</v>
      </c>
      <c r="D34" s="14">
        <v>8.5742729448645451E-3</v>
      </c>
      <c r="E34" s="15">
        <v>12</v>
      </c>
      <c r="F34" s="14">
        <v>1.383365035448729E-4</v>
      </c>
      <c r="G34" s="15">
        <v>272</v>
      </c>
      <c r="H34" s="14">
        <v>6.0180985463636968E-3</v>
      </c>
      <c r="I34" s="15">
        <v>1705</v>
      </c>
      <c r="J34" s="14">
        <v>1.6632848167947866E-2</v>
      </c>
      <c r="K34" s="15">
        <v>0</v>
      </c>
      <c r="L34" s="14">
        <v>0</v>
      </c>
      <c r="M34" s="15">
        <v>35</v>
      </c>
      <c r="N34" s="14">
        <v>3.2956685499058377E-2</v>
      </c>
    </row>
    <row r="35" spans="1:16" s="3" customFormat="1" x14ac:dyDescent="0.25">
      <c r="B35" s="12" t="s">
        <v>38</v>
      </c>
      <c r="C35" s="13">
        <v>279</v>
      </c>
      <c r="D35" s="14">
        <v>1.1819279405223359E-3</v>
      </c>
      <c r="E35" s="15">
        <v>0</v>
      </c>
      <c r="F35" s="14">
        <v>0</v>
      </c>
      <c r="G35" s="15">
        <v>14</v>
      </c>
      <c r="H35" s="14">
        <v>3.097550722393079E-4</v>
      </c>
      <c r="I35" s="15">
        <v>232</v>
      </c>
      <c r="J35" s="14">
        <v>2.2632379911811762E-3</v>
      </c>
      <c r="K35" s="15">
        <v>21</v>
      </c>
      <c r="L35" s="14">
        <v>3.8674033149171269E-2</v>
      </c>
      <c r="M35" s="15">
        <v>12</v>
      </c>
      <c r="N35" s="14">
        <v>1.1299435028248588E-2</v>
      </c>
    </row>
    <row r="36" spans="1:16" s="3" customFormat="1" x14ac:dyDescent="0.25">
      <c r="B36" s="12" t="s">
        <v>39</v>
      </c>
      <c r="C36" s="13">
        <v>371</v>
      </c>
      <c r="D36" s="14">
        <v>1.5716676198343606E-3</v>
      </c>
      <c r="E36" s="15">
        <v>10</v>
      </c>
      <c r="F36" s="14">
        <v>1.1528041962072741E-4</v>
      </c>
      <c r="G36" s="15">
        <v>17</v>
      </c>
      <c r="H36" s="14">
        <v>3.7613115914773105E-4</v>
      </c>
      <c r="I36" s="15">
        <v>331</v>
      </c>
      <c r="J36" s="14">
        <v>3.2290162719007297E-3</v>
      </c>
      <c r="K36" s="15">
        <v>0</v>
      </c>
      <c r="L36" s="14">
        <v>0</v>
      </c>
      <c r="M36" s="15">
        <v>13</v>
      </c>
      <c r="N36" s="14">
        <v>1.2241054613935969E-2</v>
      </c>
      <c r="P36" s="16"/>
    </row>
    <row r="37" spans="1:16" s="3" customFormat="1" x14ac:dyDescent="0.25">
      <c r="B37" s="12" t="s">
        <v>40</v>
      </c>
      <c r="C37" s="13">
        <v>331</v>
      </c>
      <c r="D37" s="14">
        <v>1.4022155853508716E-3</v>
      </c>
      <c r="E37" s="15">
        <v>0</v>
      </c>
      <c r="F37" s="14">
        <v>0</v>
      </c>
      <c r="G37" s="15">
        <v>0</v>
      </c>
      <c r="H37" s="14">
        <v>0</v>
      </c>
      <c r="I37" s="15">
        <v>319</v>
      </c>
      <c r="J37" s="14">
        <v>3.111952237874117E-3</v>
      </c>
      <c r="K37" s="15">
        <v>0</v>
      </c>
      <c r="L37" s="14">
        <v>0</v>
      </c>
      <c r="M37" s="15">
        <v>12</v>
      </c>
      <c r="N37" s="14">
        <v>1.1299435028248588E-2</v>
      </c>
    </row>
    <row r="38" spans="1:16" s="3" customFormat="1" x14ac:dyDescent="0.25">
      <c r="B38" s="12" t="s">
        <v>41</v>
      </c>
      <c r="C38" s="13">
        <v>618</v>
      </c>
      <c r="D38" s="14">
        <v>2.6180339327699052E-3</v>
      </c>
      <c r="E38" s="15">
        <v>119</v>
      </c>
      <c r="F38" s="14">
        <v>1.3718369934866562E-3</v>
      </c>
      <c r="G38" s="15">
        <v>6</v>
      </c>
      <c r="H38" s="14">
        <v>1.3275217381684626E-4</v>
      </c>
      <c r="I38" s="15">
        <v>447</v>
      </c>
      <c r="J38" s="14">
        <v>4.360635267491318E-3</v>
      </c>
      <c r="K38" s="15">
        <v>40</v>
      </c>
      <c r="L38" s="14">
        <v>7.3664825046040522E-2</v>
      </c>
      <c r="M38" s="15">
        <v>6</v>
      </c>
      <c r="N38" s="14">
        <v>5.6497175141242938E-3</v>
      </c>
    </row>
    <row r="39" spans="1:16" s="3" customFormat="1" ht="6" customHeight="1" x14ac:dyDescent="0.25">
      <c r="A39" s="3">
        <v>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6" s="3" customFormat="1" ht="29.25" customHeight="1" x14ac:dyDescent="0.25">
      <c r="B40" s="75" t="s">
        <v>90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</row>
    <row r="41" spans="1:16" s="3" customFormat="1" x14ac:dyDescent="0.25"/>
    <row r="42" spans="1:16" hidden="1" x14ac:dyDescent="0.25">
      <c r="B42" t="s">
        <v>42</v>
      </c>
      <c r="C42" s="21">
        <f>SUM(C8:C11,C13:C14,C16,C18,C19,C26,C28,C31,C38)</f>
        <v>175399</v>
      </c>
      <c r="D42" s="14">
        <f>C42/$C42</f>
        <v>1</v>
      </c>
      <c r="E42" s="21">
        <f>SUM(E8:E11,E13:E14,E16,E18,E19,E26,E28,E31,E38)</f>
        <v>64651</v>
      </c>
      <c r="F42" s="14">
        <f>E42/$C42</f>
        <v>0.36859389164134343</v>
      </c>
      <c r="G42" s="21">
        <f>SUM(G8:G11,G13:G14,G16,G18,G19,G26,G28,G31,G38)</f>
        <v>39707</v>
      </c>
      <c r="H42" s="14">
        <f>G42/$C42</f>
        <v>0.22638099419038876</v>
      </c>
      <c r="I42" s="21">
        <v>69501</v>
      </c>
      <c r="J42" s="14">
        <f>I42/$C42</f>
        <v>0.39624513252641119</v>
      </c>
      <c r="K42" s="21">
        <f>SUM(K8:K11,K13:K14,K16,K18,K19,K26,K28,K31,K38)</f>
        <v>264</v>
      </c>
      <c r="L42" s="14">
        <f>K42/$C42</f>
        <v>1.5051397100325544E-3</v>
      </c>
      <c r="M42" s="21">
        <f>SUM(M8:M11,M13:M14,M16,M18,M19,M26,M28,M31,M38)</f>
        <v>409</v>
      </c>
      <c r="N42" s="14">
        <f>M42/$C42</f>
        <v>2.3318262931943741E-3</v>
      </c>
    </row>
    <row r="43" spans="1:16" hidden="1" x14ac:dyDescent="0.25">
      <c r="B43" t="s">
        <v>43</v>
      </c>
      <c r="C43" s="21">
        <f>SUM(C12,C15,C17,C20,C22,C23:C25,C27,C30,C32,C33,C35,C37)</f>
        <v>41010</v>
      </c>
      <c r="D43" s="14">
        <f t="shared" ref="D43:F45" si="0">C43/$C43</f>
        <v>1</v>
      </c>
      <c r="E43" s="21">
        <f>SUM(E12,E15,E17,E20,E22,E23:E25,E27,E30,E32,E33,E35,E37)</f>
        <v>17869</v>
      </c>
      <c r="F43" s="14">
        <f t="shared" si="0"/>
        <v>0.43572299439161183</v>
      </c>
      <c r="G43" s="21">
        <f>SUM(G12,G15,G17,G20,G22,G23:G25,G27,G30,G32,G33,G35,G37)</f>
        <v>4910</v>
      </c>
      <c r="H43" s="14">
        <f t="shared" ref="H43:H45" si="1">G43/$C43</f>
        <v>0.11972689587905389</v>
      </c>
      <c r="I43" s="21">
        <v>17463</v>
      </c>
      <c r="J43" s="14">
        <f t="shared" ref="J43:J45" si="2">I43/$C43</f>
        <v>0.42582297000731528</v>
      </c>
      <c r="K43" s="21">
        <f>SUM(K12,K15,K17,K20,K22,K23:K25,K27,K30,K32,K33,K35,K37)</f>
        <v>257</v>
      </c>
      <c r="L43" s="14">
        <f t="shared" ref="L43:L45" si="3">K43/$C43</f>
        <v>6.2667642038527187E-3</v>
      </c>
      <c r="M43" s="21">
        <f>SUM(M12,M15,M17,M20,M22,M23:M25,M27,M30,M32,M33,M35,M37)</f>
        <v>508</v>
      </c>
      <c r="N43" s="14">
        <f t="shared" ref="N43:N45" si="4">M43/$C43</f>
        <v>1.2387222628627164E-2</v>
      </c>
    </row>
    <row r="44" spans="1:16" hidden="1" x14ac:dyDescent="0.25">
      <c r="B44" t="s">
        <v>44</v>
      </c>
      <c r="C44" s="21">
        <f>SUM(C21,C34,C36)</f>
        <v>8111</v>
      </c>
      <c r="D44" s="14">
        <f t="shared" si="0"/>
        <v>1</v>
      </c>
      <c r="E44" s="21">
        <f>SUM(E21,E34,E36)</f>
        <v>1166</v>
      </c>
      <c r="F44" s="14">
        <f t="shared" si="0"/>
        <v>0.14375539390950562</v>
      </c>
      <c r="G44" s="21">
        <f>SUM(G21,G34,G36)</f>
        <v>530</v>
      </c>
      <c r="H44" s="14">
        <f t="shared" si="1"/>
        <v>6.5343360867957098E-2</v>
      </c>
      <c r="I44" s="21">
        <v>6245</v>
      </c>
      <c r="J44" s="14">
        <f t="shared" si="2"/>
        <v>0.76994205400073978</v>
      </c>
      <c r="K44" s="21">
        <f>SUM(K21,K34,K36)</f>
        <v>22</v>
      </c>
      <c r="L44" s="14">
        <f t="shared" si="3"/>
        <v>2.7123659228208605E-3</v>
      </c>
      <c r="M44" s="21">
        <f>SUM(M21,M34,M36)</f>
        <v>130</v>
      </c>
      <c r="N44" s="14">
        <f t="shared" si="4"/>
        <v>1.602761681666872E-2</v>
      </c>
    </row>
    <row r="45" spans="1:16" hidden="1" x14ac:dyDescent="0.25">
      <c r="B45" t="s">
        <v>45</v>
      </c>
      <c r="C45" s="21">
        <f>C29</f>
        <v>11535</v>
      </c>
      <c r="D45" s="14">
        <f t="shared" si="0"/>
        <v>1</v>
      </c>
      <c r="E45" s="21">
        <f>E29</f>
        <v>3059</v>
      </c>
      <c r="F45" s="14">
        <f t="shared" si="0"/>
        <v>0.26519289120069356</v>
      </c>
      <c r="G45" s="21">
        <f>G29</f>
        <v>50</v>
      </c>
      <c r="H45" s="14">
        <f t="shared" si="1"/>
        <v>4.3346337234503683E-3</v>
      </c>
      <c r="I45" s="21">
        <v>8407</v>
      </c>
      <c r="J45" s="14">
        <f t="shared" si="2"/>
        <v>0.72882531426094499</v>
      </c>
      <c r="K45" s="21">
        <f>K29</f>
        <v>0</v>
      </c>
      <c r="L45" s="14">
        <f t="shared" si="3"/>
        <v>0</v>
      </c>
      <c r="M45" s="21">
        <f>M29</f>
        <v>15</v>
      </c>
      <c r="N45" s="14">
        <f t="shared" si="4"/>
        <v>1.3003901170351106E-3</v>
      </c>
    </row>
  </sheetData>
  <mergeCells count="10">
    <mergeCell ref="B40:N40"/>
    <mergeCell ref="I2:J2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04EF-8ED3-43C3-9588-0CC21F79011B}">
  <sheetPr>
    <tabColor rgb="FF92D050"/>
  </sheetPr>
  <dimension ref="A1:BS64"/>
  <sheetViews>
    <sheetView showGridLines="0" workbookViewId="0"/>
  </sheetViews>
  <sheetFormatPr baseColWidth="10" defaultRowHeight="15" x14ac:dyDescent="0.25"/>
  <cols>
    <col min="1" max="1" width="17.7109375" customWidth="1"/>
    <col min="2" max="2" width="23" customWidth="1"/>
    <col min="3" max="71" width="9.5703125" customWidth="1"/>
  </cols>
  <sheetData>
    <row r="1" spans="1:71" ht="30" customHeight="1" x14ac:dyDescent="0.25">
      <c r="F1" s="1" t="s">
        <v>0</v>
      </c>
      <c r="H1" s="1" t="s">
        <v>1</v>
      </c>
      <c r="I1" s="1"/>
      <c r="K1" s="1"/>
      <c r="L1" s="1"/>
      <c r="N1" s="22"/>
      <c r="O1" s="22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3" customFormat="1" ht="56.25" customHeight="1" thickBot="1" x14ac:dyDescent="0.3">
      <c r="B3" s="77" t="s">
        <v>93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</row>
    <row r="4" spans="1:71" s="3" customFormat="1" ht="6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s="3" customFormat="1" x14ac:dyDescent="0.25">
      <c r="B5" s="5"/>
      <c r="C5" s="24"/>
      <c r="D5" s="24"/>
      <c r="E5" s="24"/>
      <c r="F5" s="90" t="s">
        <v>46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2" t="s">
        <v>47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81" t="s">
        <v>5</v>
      </c>
      <c r="BL5" s="82"/>
      <c r="BM5" s="82"/>
      <c r="BN5" s="84" t="s">
        <v>6</v>
      </c>
      <c r="BO5" s="85"/>
      <c r="BP5" s="86"/>
      <c r="BQ5" s="81" t="s">
        <v>7</v>
      </c>
      <c r="BR5" s="82"/>
      <c r="BS5" s="82"/>
    </row>
    <row r="6" spans="1:71" s="3" customFormat="1" x14ac:dyDescent="0.25">
      <c r="B6" s="78" t="s">
        <v>3</v>
      </c>
      <c r="C6" s="94" t="s">
        <v>4</v>
      </c>
      <c r="D6" s="88"/>
      <c r="E6" s="95"/>
      <c r="F6" s="79" t="s">
        <v>48</v>
      </c>
      <c r="G6" s="78"/>
      <c r="H6" s="80"/>
      <c r="I6" s="79" t="s">
        <v>49</v>
      </c>
      <c r="J6" s="78"/>
      <c r="K6" s="80"/>
      <c r="L6" s="79" t="s">
        <v>50</v>
      </c>
      <c r="M6" s="78"/>
      <c r="N6" s="80"/>
      <c r="O6" s="79" t="s">
        <v>51</v>
      </c>
      <c r="P6" s="78"/>
      <c r="Q6" s="80"/>
      <c r="R6" s="79" t="s">
        <v>52</v>
      </c>
      <c r="S6" s="78"/>
      <c r="T6" s="80"/>
      <c r="U6" s="79" t="s">
        <v>53</v>
      </c>
      <c r="V6" s="78"/>
      <c r="W6" s="80"/>
      <c r="X6" s="79" t="s">
        <v>54</v>
      </c>
      <c r="Y6" s="78"/>
      <c r="Z6" s="80"/>
      <c r="AA6" s="79" t="s">
        <v>55</v>
      </c>
      <c r="AB6" s="78"/>
      <c r="AC6" s="80"/>
      <c r="AD6" s="79" t="s">
        <v>56</v>
      </c>
      <c r="AE6" s="78"/>
      <c r="AF6" s="78"/>
      <c r="AG6" s="84" t="s">
        <v>57</v>
      </c>
      <c r="AH6" s="85"/>
      <c r="AI6" s="86"/>
      <c r="AJ6" s="84" t="s">
        <v>58</v>
      </c>
      <c r="AK6" s="85"/>
      <c r="AL6" s="86"/>
      <c r="AM6" s="84" t="s">
        <v>59</v>
      </c>
      <c r="AN6" s="85"/>
      <c r="AO6" s="86"/>
      <c r="AP6" s="84" t="s">
        <v>60</v>
      </c>
      <c r="AQ6" s="85"/>
      <c r="AR6" s="86"/>
      <c r="AS6" s="84" t="s">
        <v>61</v>
      </c>
      <c r="AT6" s="85"/>
      <c r="AU6" s="86"/>
      <c r="AV6" s="84" t="s">
        <v>51</v>
      </c>
      <c r="AW6" s="85"/>
      <c r="AX6" s="86"/>
      <c r="AY6" s="84" t="s">
        <v>52</v>
      </c>
      <c r="AZ6" s="85"/>
      <c r="BA6" s="86"/>
      <c r="BB6" s="84" t="s">
        <v>53</v>
      </c>
      <c r="BC6" s="85"/>
      <c r="BD6" s="86"/>
      <c r="BE6" s="84" t="s">
        <v>62</v>
      </c>
      <c r="BF6" s="85"/>
      <c r="BG6" s="86"/>
      <c r="BH6" s="84" t="s">
        <v>63</v>
      </c>
      <c r="BI6" s="85"/>
      <c r="BJ6" s="85"/>
      <c r="BK6" s="83"/>
      <c r="BL6" s="78"/>
      <c r="BM6" s="78"/>
      <c r="BN6" s="87"/>
      <c r="BO6" s="88"/>
      <c r="BP6" s="89"/>
      <c r="BQ6" s="83"/>
      <c r="BR6" s="78"/>
      <c r="BS6" s="78"/>
    </row>
    <row r="7" spans="1:71" s="3" customFormat="1" ht="54" x14ac:dyDescent="0.25">
      <c r="B7" s="78"/>
      <c r="C7" s="25" t="s">
        <v>8</v>
      </c>
      <c r="D7" s="26" t="s">
        <v>64</v>
      </c>
      <c r="E7" s="27" t="s">
        <v>65</v>
      </c>
      <c r="F7" s="6" t="s">
        <v>8</v>
      </c>
      <c r="G7" s="28" t="s">
        <v>64</v>
      </c>
      <c r="H7" s="7" t="s">
        <v>65</v>
      </c>
      <c r="I7" s="6" t="s">
        <v>8</v>
      </c>
      <c r="J7" s="28" t="s">
        <v>64</v>
      </c>
      <c r="K7" s="7" t="s">
        <v>65</v>
      </c>
      <c r="L7" s="6" t="s">
        <v>8</v>
      </c>
      <c r="M7" s="28" t="s">
        <v>64</v>
      </c>
      <c r="N7" s="7" t="s">
        <v>65</v>
      </c>
      <c r="O7" s="6" t="s">
        <v>8</v>
      </c>
      <c r="P7" s="28" t="s">
        <v>64</v>
      </c>
      <c r="Q7" s="7" t="s">
        <v>65</v>
      </c>
      <c r="R7" s="6" t="s">
        <v>8</v>
      </c>
      <c r="S7" s="28" t="s">
        <v>64</v>
      </c>
      <c r="T7" s="7" t="s">
        <v>65</v>
      </c>
      <c r="U7" s="6" t="s">
        <v>8</v>
      </c>
      <c r="V7" s="28" t="s">
        <v>64</v>
      </c>
      <c r="W7" s="7" t="s">
        <v>65</v>
      </c>
      <c r="X7" s="6" t="s">
        <v>8</v>
      </c>
      <c r="Y7" s="28" t="s">
        <v>64</v>
      </c>
      <c r="Z7" s="7" t="s">
        <v>65</v>
      </c>
      <c r="AA7" s="6" t="s">
        <v>8</v>
      </c>
      <c r="AB7" s="28" t="s">
        <v>64</v>
      </c>
      <c r="AC7" s="7" t="s">
        <v>65</v>
      </c>
      <c r="AD7" s="6" t="s">
        <v>8</v>
      </c>
      <c r="AE7" s="28" t="s">
        <v>64</v>
      </c>
      <c r="AF7" s="29" t="s">
        <v>65</v>
      </c>
      <c r="AG7" s="30" t="s">
        <v>8</v>
      </c>
      <c r="AH7" s="31" t="s">
        <v>64</v>
      </c>
      <c r="AI7" s="32" t="s">
        <v>65</v>
      </c>
      <c r="AJ7" s="30" t="s">
        <v>8</v>
      </c>
      <c r="AK7" s="31" t="s">
        <v>64</v>
      </c>
      <c r="AL7" s="32" t="s">
        <v>65</v>
      </c>
      <c r="AM7" s="30" t="s">
        <v>8</v>
      </c>
      <c r="AN7" s="31" t="s">
        <v>64</v>
      </c>
      <c r="AO7" s="32" t="s">
        <v>65</v>
      </c>
      <c r="AP7" s="30" t="s">
        <v>8</v>
      </c>
      <c r="AQ7" s="31" t="s">
        <v>64</v>
      </c>
      <c r="AR7" s="32" t="s">
        <v>65</v>
      </c>
      <c r="AS7" s="30" t="s">
        <v>8</v>
      </c>
      <c r="AT7" s="31" t="s">
        <v>64</v>
      </c>
      <c r="AU7" s="32" t="s">
        <v>65</v>
      </c>
      <c r="AV7" s="30" t="s">
        <v>8</v>
      </c>
      <c r="AW7" s="31" t="s">
        <v>64</v>
      </c>
      <c r="AX7" s="32" t="s">
        <v>65</v>
      </c>
      <c r="AY7" s="30" t="s">
        <v>8</v>
      </c>
      <c r="AZ7" s="31" t="s">
        <v>64</v>
      </c>
      <c r="BA7" s="32" t="s">
        <v>65</v>
      </c>
      <c r="BB7" s="30" t="s">
        <v>8</v>
      </c>
      <c r="BC7" s="31" t="s">
        <v>64</v>
      </c>
      <c r="BD7" s="32" t="s">
        <v>65</v>
      </c>
      <c r="BE7" s="30" t="s">
        <v>8</v>
      </c>
      <c r="BF7" s="31" t="s">
        <v>64</v>
      </c>
      <c r="BG7" s="32" t="s">
        <v>65</v>
      </c>
      <c r="BH7" s="30" t="s">
        <v>8</v>
      </c>
      <c r="BI7" s="31" t="s">
        <v>64</v>
      </c>
      <c r="BJ7" s="33" t="s">
        <v>65</v>
      </c>
      <c r="BK7" s="34" t="s">
        <v>8</v>
      </c>
      <c r="BL7" s="28" t="s">
        <v>64</v>
      </c>
      <c r="BM7" s="35" t="s">
        <v>65</v>
      </c>
      <c r="BN7" s="36" t="s">
        <v>8</v>
      </c>
      <c r="BO7" s="26" t="s">
        <v>64</v>
      </c>
      <c r="BP7" s="27" t="s">
        <v>65</v>
      </c>
      <c r="BQ7" s="6" t="s">
        <v>8</v>
      </c>
      <c r="BR7" s="28" t="s">
        <v>64</v>
      </c>
      <c r="BS7" s="7" t="s">
        <v>65</v>
      </c>
    </row>
    <row r="8" spans="1:71" s="11" customFormat="1" ht="15.75" x14ac:dyDescent="0.25">
      <c r="B8" s="8" t="s">
        <v>10</v>
      </c>
      <c r="C8" s="9">
        <v>236055</v>
      </c>
      <c r="D8" s="9">
        <v>35544</v>
      </c>
      <c r="E8" s="37">
        <v>0.17726708260394686</v>
      </c>
      <c r="F8" s="9">
        <v>86745</v>
      </c>
      <c r="G8" s="38">
        <v>869</v>
      </c>
      <c r="H8" s="10">
        <v>1.0131004366812135E-2</v>
      </c>
      <c r="I8" s="9">
        <v>1218</v>
      </c>
      <c r="J8" s="38">
        <v>31</v>
      </c>
      <c r="K8" s="10">
        <v>2.6116259477674708E-2</v>
      </c>
      <c r="L8" s="9">
        <v>1953</v>
      </c>
      <c r="M8" s="38">
        <v>-54</v>
      </c>
      <c r="N8" s="10">
        <v>-2.6905829596412523E-2</v>
      </c>
      <c r="O8" s="9">
        <v>13305</v>
      </c>
      <c r="P8" s="38">
        <v>-116</v>
      </c>
      <c r="Q8" s="10">
        <v>-8.6431711496908203E-3</v>
      </c>
      <c r="R8" s="9">
        <v>54391</v>
      </c>
      <c r="S8" s="38">
        <v>325</v>
      </c>
      <c r="T8" s="10">
        <v>6.0111715310915415E-3</v>
      </c>
      <c r="U8" s="9">
        <v>9309</v>
      </c>
      <c r="V8" s="38">
        <v>140</v>
      </c>
      <c r="W8" s="10">
        <v>1.5268840658741345E-2</v>
      </c>
      <c r="X8" s="9">
        <v>2822</v>
      </c>
      <c r="Y8" s="38">
        <v>0</v>
      </c>
      <c r="Z8" s="10">
        <v>0</v>
      </c>
      <c r="AA8" s="9">
        <v>3587</v>
      </c>
      <c r="AB8" s="38">
        <v>544</v>
      </c>
      <c r="AC8" s="10">
        <v>0.17877094972067042</v>
      </c>
      <c r="AD8" s="9">
        <v>160</v>
      </c>
      <c r="AE8" s="38">
        <v>0</v>
      </c>
      <c r="AF8" s="10">
        <v>0</v>
      </c>
      <c r="AG8" s="9">
        <v>45197</v>
      </c>
      <c r="AH8" s="38">
        <v>-2413</v>
      </c>
      <c r="AI8" s="10">
        <v>-4.4184082752797171E-2</v>
      </c>
      <c r="AJ8" s="9">
        <v>6653</v>
      </c>
      <c r="AK8" s="38">
        <v>12</v>
      </c>
      <c r="AL8" s="10">
        <v>1.8069567836169753E-3</v>
      </c>
      <c r="AM8" s="9">
        <v>10461</v>
      </c>
      <c r="AN8" s="38">
        <v>-809</v>
      </c>
      <c r="AO8" s="10">
        <v>-7.1783496007098546E-2</v>
      </c>
      <c r="AP8" s="9">
        <v>17354</v>
      </c>
      <c r="AQ8" s="38">
        <v>-421</v>
      </c>
      <c r="AR8" s="10">
        <v>-2.3684950773558366E-2</v>
      </c>
      <c r="AS8" s="9">
        <v>218</v>
      </c>
      <c r="AT8" s="38">
        <v>0</v>
      </c>
      <c r="AU8" s="10">
        <v>0</v>
      </c>
      <c r="AV8" s="9">
        <v>6819</v>
      </c>
      <c r="AW8" s="38">
        <v>-471</v>
      </c>
      <c r="AX8" s="10">
        <v>-6.4609053497942437E-2</v>
      </c>
      <c r="AY8" s="9">
        <v>1825</v>
      </c>
      <c r="AZ8" s="38">
        <v>-568</v>
      </c>
      <c r="BA8" s="10">
        <v>-0.23735896364396158</v>
      </c>
      <c r="BB8" s="9">
        <v>1424</v>
      </c>
      <c r="BC8" s="38">
        <v>0</v>
      </c>
      <c r="BD8" s="10">
        <v>0</v>
      </c>
      <c r="BE8" s="9">
        <v>345</v>
      </c>
      <c r="BF8" s="38">
        <v>4</v>
      </c>
      <c r="BG8" s="10">
        <v>1.1730205278592365E-2</v>
      </c>
      <c r="BH8" s="9">
        <v>98</v>
      </c>
      <c r="BI8" s="38">
        <v>0</v>
      </c>
      <c r="BJ8" s="10">
        <v>0</v>
      </c>
      <c r="BK8" s="9">
        <v>102508</v>
      </c>
      <c r="BL8" s="38">
        <v>37111</v>
      </c>
      <c r="BM8" s="10">
        <v>0.53116790064485309</v>
      </c>
      <c r="BN8" s="9">
        <v>543</v>
      </c>
      <c r="BO8" s="38">
        <v>-1</v>
      </c>
      <c r="BP8" s="10">
        <v>0</v>
      </c>
      <c r="BQ8" s="9">
        <v>1062</v>
      </c>
      <c r="BR8" s="38">
        <v>-22</v>
      </c>
      <c r="BS8" s="10">
        <v>-1.939058171745156E-2</v>
      </c>
    </row>
    <row r="9" spans="1:71" s="3" customFormat="1" x14ac:dyDescent="0.25">
      <c r="A9" s="16"/>
      <c r="B9" s="12" t="s">
        <v>11</v>
      </c>
      <c r="C9" s="13">
        <v>66139</v>
      </c>
      <c r="D9" s="17">
        <v>6808</v>
      </c>
      <c r="E9" s="39">
        <v>0.11474608552021714</v>
      </c>
      <c r="F9" s="15">
        <v>35103</v>
      </c>
      <c r="G9" s="17">
        <v>734</v>
      </c>
      <c r="H9" s="39">
        <v>2.1356454944863046E-2</v>
      </c>
      <c r="I9" s="15">
        <v>335</v>
      </c>
      <c r="J9" s="17">
        <v>0</v>
      </c>
      <c r="K9" s="39">
        <v>0</v>
      </c>
      <c r="L9" s="15">
        <v>967</v>
      </c>
      <c r="M9" s="17">
        <v>0</v>
      </c>
      <c r="N9" s="39">
        <v>0</v>
      </c>
      <c r="O9" s="15">
        <v>3479</v>
      </c>
      <c r="P9" s="17">
        <v>0</v>
      </c>
      <c r="Q9" s="39">
        <v>0</v>
      </c>
      <c r="R9" s="15">
        <v>20386</v>
      </c>
      <c r="S9" s="17">
        <v>190</v>
      </c>
      <c r="T9" s="39">
        <v>9.4078035254505643E-3</v>
      </c>
      <c r="U9" s="15">
        <v>6760</v>
      </c>
      <c r="V9" s="17">
        <v>0</v>
      </c>
      <c r="W9" s="39">
        <v>0</v>
      </c>
      <c r="X9" s="15">
        <v>1062</v>
      </c>
      <c r="Y9" s="17">
        <v>0</v>
      </c>
      <c r="Z9" s="39">
        <v>0</v>
      </c>
      <c r="AA9" s="15">
        <v>2114</v>
      </c>
      <c r="AB9" s="17">
        <v>544</v>
      </c>
      <c r="AC9" s="39">
        <v>0.34649681528662413</v>
      </c>
      <c r="AD9" s="15">
        <v>0</v>
      </c>
      <c r="AE9" s="17">
        <v>0</v>
      </c>
      <c r="AF9" s="39" t="s">
        <v>81</v>
      </c>
      <c r="AG9" s="15">
        <v>11767</v>
      </c>
      <c r="AH9" s="17">
        <v>-596</v>
      </c>
      <c r="AI9" s="39">
        <v>-4.8208363665776965E-2</v>
      </c>
      <c r="AJ9" s="15">
        <v>1160</v>
      </c>
      <c r="AK9" s="17">
        <v>12</v>
      </c>
      <c r="AL9" s="39">
        <v>1.0452961672473782E-2</v>
      </c>
      <c r="AM9" s="15">
        <v>3808</v>
      </c>
      <c r="AN9" s="17">
        <v>-608</v>
      </c>
      <c r="AO9" s="39">
        <v>-0.1376811594202898</v>
      </c>
      <c r="AP9" s="15">
        <v>3406</v>
      </c>
      <c r="AQ9" s="17">
        <v>0</v>
      </c>
      <c r="AR9" s="39">
        <v>0</v>
      </c>
      <c r="AS9" s="15">
        <v>0</v>
      </c>
      <c r="AT9" s="17">
        <v>0</v>
      </c>
      <c r="AU9" s="39" t="s">
        <v>81</v>
      </c>
      <c r="AV9" s="15">
        <v>2772</v>
      </c>
      <c r="AW9" s="17">
        <v>0</v>
      </c>
      <c r="AX9" s="39">
        <v>0</v>
      </c>
      <c r="AY9" s="15">
        <v>265</v>
      </c>
      <c r="AZ9" s="17">
        <v>0</v>
      </c>
      <c r="BA9" s="39">
        <v>0</v>
      </c>
      <c r="BB9" s="15">
        <v>330</v>
      </c>
      <c r="BC9" s="17">
        <v>0</v>
      </c>
      <c r="BD9" s="39">
        <v>0</v>
      </c>
      <c r="BE9" s="15">
        <v>4</v>
      </c>
      <c r="BF9" s="17">
        <v>0</v>
      </c>
      <c r="BG9" s="39">
        <v>0</v>
      </c>
      <c r="BH9" s="15">
        <v>22</v>
      </c>
      <c r="BI9" s="17">
        <v>0</v>
      </c>
      <c r="BJ9" s="39">
        <v>0</v>
      </c>
      <c r="BK9" s="15">
        <v>19233</v>
      </c>
      <c r="BL9" s="17">
        <v>6672</v>
      </c>
      <c r="BM9" s="39">
        <v>0.63043478260869557</v>
      </c>
      <c r="BN9" s="15">
        <v>22</v>
      </c>
      <c r="BO9" s="17">
        <v>0</v>
      </c>
      <c r="BP9" s="39">
        <v>0</v>
      </c>
      <c r="BQ9" s="15">
        <v>14</v>
      </c>
      <c r="BR9" s="17">
        <v>-2</v>
      </c>
      <c r="BS9" s="39">
        <v>-0.125</v>
      </c>
    </row>
    <row r="10" spans="1:71" s="3" customFormat="1" x14ac:dyDescent="0.25">
      <c r="A10" s="16"/>
      <c r="B10" s="12" t="s">
        <v>12</v>
      </c>
      <c r="C10" s="13">
        <v>317</v>
      </c>
      <c r="D10" s="17">
        <v>116</v>
      </c>
      <c r="E10" s="39">
        <v>0.57711442786069655</v>
      </c>
      <c r="F10" s="15">
        <v>0</v>
      </c>
      <c r="G10" s="17">
        <v>0</v>
      </c>
      <c r="H10" s="39" t="s">
        <v>81</v>
      </c>
      <c r="I10" s="15">
        <v>0</v>
      </c>
      <c r="J10" s="17">
        <v>0</v>
      </c>
      <c r="K10" s="39" t="s">
        <v>81</v>
      </c>
      <c r="L10" s="15">
        <v>0</v>
      </c>
      <c r="M10" s="17">
        <v>0</v>
      </c>
      <c r="N10" s="39" t="s">
        <v>81</v>
      </c>
      <c r="O10" s="15">
        <v>0</v>
      </c>
      <c r="P10" s="17">
        <v>0</v>
      </c>
      <c r="Q10" s="39" t="s">
        <v>81</v>
      </c>
      <c r="R10" s="15">
        <v>0</v>
      </c>
      <c r="S10" s="17">
        <v>0</v>
      </c>
      <c r="T10" s="39" t="s">
        <v>81</v>
      </c>
      <c r="U10" s="15">
        <v>0</v>
      </c>
      <c r="V10" s="17">
        <v>0</v>
      </c>
      <c r="W10" s="39" t="s">
        <v>81</v>
      </c>
      <c r="X10" s="15">
        <v>0</v>
      </c>
      <c r="Y10" s="17">
        <v>0</v>
      </c>
      <c r="Z10" s="39" t="s">
        <v>81</v>
      </c>
      <c r="AA10" s="15">
        <v>0</v>
      </c>
      <c r="AB10" s="17">
        <v>0</v>
      </c>
      <c r="AC10" s="39" t="s">
        <v>81</v>
      </c>
      <c r="AD10" s="15">
        <v>0</v>
      </c>
      <c r="AE10" s="17">
        <v>0</v>
      </c>
      <c r="AF10" s="39" t="s">
        <v>81</v>
      </c>
      <c r="AG10" s="15">
        <v>0</v>
      </c>
      <c r="AH10" s="17">
        <v>0</v>
      </c>
      <c r="AI10" s="39" t="s">
        <v>81</v>
      </c>
      <c r="AJ10" s="15">
        <v>0</v>
      </c>
      <c r="AK10" s="17">
        <v>0</v>
      </c>
      <c r="AL10" s="39" t="s">
        <v>81</v>
      </c>
      <c r="AM10" s="15">
        <v>0</v>
      </c>
      <c r="AN10" s="17">
        <v>0</v>
      </c>
      <c r="AO10" s="39" t="s">
        <v>81</v>
      </c>
      <c r="AP10" s="15">
        <v>0</v>
      </c>
      <c r="AQ10" s="17">
        <v>0</v>
      </c>
      <c r="AR10" s="39" t="s">
        <v>81</v>
      </c>
      <c r="AS10" s="15">
        <v>0</v>
      </c>
      <c r="AT10" s="17">
        <v>0</v>
      </c>
      <c r="AU10" s="39" t="s">
        <v>81</v>
      </c>
      <c r="AV10" s="15">
        <v>0</v>
      </c>
      <c r="AW10" s="17">
        <v>0</v>
      </c>
      <c r="AX10" s="39" t="s">
        <v>81</v>
      </c>
      <c r="AY10" s="15">
        <v>0</v>
      </c>
      <c r="AZ10" s="17">
        <v>0</v>
      </c>
      <c r="BA10" s="39" t="s">
        <v>81</v>
      </c>
      <c r="BB10" s="15">
        <v>0</v>
      </c>
      <c r="BC10" s="17">
        <v>0</v>
      </c>
      <c r="BD10" s="39" t="s">
        <v>81</v>
      </c>
      <c r="BE10" s="15">
        <v>0</v>
      </c>
      <c r="BF10" s="17">
        <v>0</v>
      </c>
      <c r="BG10" s="39" t="s">
        <v>81</v>
      </c>
      <c r="BH10" s="15">
        <v>0</v>
      </c>
      <c r="BI10" s="17">
        <v>0</v>
      </c>
      <c r="BJ10" s="39" t="s">
        <v>81</v>
      </c>
      <c r="BK10" s="15">
        <v>300</v>
      </c>
      <c r="BL10" s="17">
        <v>116</v>
      </c>
      <c r="BM10" s="39">
        <v>0.41116995666827161</v>
      </c>
      <c r="BN10" s="15">
        <v>0</v>
      </c>
      <c r="BO10" s="17">
        <v>0</v>
      </c>
      <c r="BP10" s="39" t="s">
        <v>81</v>
      </c>
      <c r="BQ10" s="15">
        <v>17</v>
      </c>
      <c r="BR10" s="17">
        <v>0</v>
      </c>
      <c r="BS10" s="39">
        <v>0</v>
      </c>
    </row>
    <row r="11" spans="1:71" s="3" customFormat="1" x14ac:dyDescent="0.25">
      <c r="A11" s="16"/>
      <c r="B11" s="12" t="s">
        <v>13</v>
      </c>
      <c r="C11" s="13">
        <v>3045</v>
      </c>
      <c r="D11" s="17">
        <v>850</v>
      </c>
      <c r="E11" s="39">
        <v>0.38724373576309801</v>
      </c>
      <c r="F11" s="15">
        <v>18</v>
      </c>
      <c r="G11" s="17">
        <v>0</v>
      </c>
      <c r="H11" s="39">
        <v>0</v>
      </c>
      <c r="I11" s="15">
        <v>0</v>
      </c>
      <c r="J11" s="17">
        <v>0</v>
      </c>
      <c r="K11" s="39" t="s">
        <v>81</v>
      </c>
      <c r="L11" s="15">
        <v>18</v>
      </c>
      <c r="M11" s="17">
        <v>0</v>
      </c>
      <c r="N11" s="39">
        <v>0</v>
      </c>
      <c r="O11" s="15">
        <v>0</v>
      </c>
      <c r="P11" s="17">
        <v>0</v>
      </c>
      <c r="Q11" s="39" t="s">
        <v>81</v>
      </c>
      <c r="R11" s="15">
        <v>0</v>
      </c>
      <c r="S11" s="17">
        <v>0</v>
      </c>
      <c r="T11" s="39" t="s">
        <v>81</v>
      </c>
      <c r="U11" s="15">
        <v>0</v>
      </c>
      <c r="V11" s="17">
        <v>0</v>
      </c>
      <c r="W11" s="39" t="s">
        <v>81</v>
      </c>
      <c r="X11" s="15">
        <v>0</v>
      </c>
      <c r="Y11" s="17">
        <v>0</v>
      </c>
      <c r="Z11" s="39" t="s">
        <v>81</v>
      </c>
      <c r="AA11" s="15">
        <v>0</v>
      </c>
      <c r="AB11" s="17">
        <v>0</v>
      </c>
      <c r="AC11" s="39" t="s">
        <v>81</v>
      </c>
      <c r="AD11" s="15">
        <v>0</v>
      </c>
      <c r="AE11" s="17">
        <v>0</v>
      </c>
      <c r="AF11" s="39" t="s">
        <v>81</v>
      </c>
      <c r="AG11" s="15">
        <v>24</v>
      </c>
      <c r="AH11" s="17">
        <v>0</v>
      </c>
      <c r="AI11" s="39">
        <v>0</v>
      </c>
      <c r="AJ11" s="15">
        <v>0</v>
      </c>
      <c r="AK11" s="17">
        <v>0</v>
      </c>
      <c r="AL11" s="39" t="s">
        <v>81</v>
      </c>
      <c r="AM11" s="15">
        <v>0</v>
      </c>
      <c r="AN11" s="17">
        <v>0</v>
      </c>
      <c r="AO11" s="39" t="s">
        <v>81</v>
      </c>
      <c r="AP11" s="15">
        <v>0</v>
      </c>
      <c r="AQ11" s="17">
        <v>0</v>
      </c>
      <c r="AR11" s="39" t="s">
        <v>81</v>
      </c>
      <c r="AS11" s="15">
        <v>0</v>
      </c>
      <c r="AT11" s="17">
        <v>0</v>
      </c>
      <c r="AU11" s="39" t="s">
        <v>81</v>
      </c>
      <c r="AV11" s="15">
        <v>0</v>
      </c>
      <c r="AW11" s="17">
        <v>0</v>
      </c>
      <c r="AX11" s="39" t="s">
        <v>81</v>
      </c>
      <c r="AY11" s="15">
        <v>0</v>
      </c>
      <c r="AZ11" s="17">
        <v>0</v>
      </c>
      <c r="BA11" s="39" t="s">
        <v>81</v>
      </c>
      <c r="BB11" s="15">
        <v>0</v>
      </c>
      <c r="BC11" s="17">
        <v>0</v>
      </c>
      <c r="BD11" s="39" t="s">
        <v>81</v>
      </c>
      <c r="BE11" s="15">
        <v>4</v>
      </c>
      <c r="BF11" s="17">
        <v>0</v>
      </c>
      <c r="BG11" s="39">
        <v>0</v>
      </c>
      <c r="BH11" s="15">
        <v>20</v>
      </c>
      <c r="BI11" s="17">
        <v>0</v>
      </c>
      <c r="BJ11" s="39" t="s">
        <v>81</v>
      </c>
      <c r="BK11" s="15">
        <v>2931</v>
      </c>
      <c r="BL11" s="17">
        <v>854</v>
      </c>
      <c r="BM11" s="39">
        <v>0.49827091457582218</v>
      </c>
      <c r="BN11" s="15">
        <v>0</v>
      </c>
      <c r="BO11" s="17">
        <v>0</v>
      </c>
      <c r="BP11" s="39" t="s">
        <v>81</v>
      </c>
      <c r="BQ11" s="15">
        <v>72</v>
      </c>
      <c r="BR11" s="17">
        <v>-4</v>
      </c>
      <c r="BS11" s="39">
        <v>-5.2631578947368474E-2</v>
      </c>
    </row>
    <row r="12" spans="1:71" s="3" customFormat="1" x14ac:dyDescent="0.25">
      <c r="A12" s="16"/>
      <c r="B12" s="12" t="s">
        <v>14</v>
      </c>
      <c r="C12" s="13">
        <v>57883</v>
      </c>
      <c r="D12" s="17">
        <v>5534</v>
      </c>
      <c r="E12" s="39">
        <v>0.1057135761905672</v>
      </c>
      <c r="F12" s="15">
        <v>16748</v>
      </c>
      <c r="G12" s="17">
        <v>22</v>
      </c>
      <c r="H12" s="39">
        <v>1.3153174698075087E-3</v>
      </c>
      <c r="I12" s="15">
        <v>190</v>
      </c>
      <c r="J12" s="17">
        <v>0</v>
      </c>
      <c r="K12" s="39">
        <v>0</v>
      </c>
      <c r="L12" s="15">
        <v>96</v>
      </c>
      <c r="M12" s="17">
        <v>0</v>
      </c>
      <c r="N12" s="39">
        <v>0</v>
      </c>
      <c r="O12" s="15">
        <v>3502</v>
      </c>
      <c r="P12" s="17">
        <v>-116</v>
      </c>
      <c r="Q12" s="39">
        <v>-3.2061912658927549E-2</v>
      </c>
      <c r="R12" s="15">
        <v>12425</v>
      </c>
      <c r="S12" s="17">
        <v>-2</v>
      </c>
      <c r="T12" s="39">
        <v>-1.6093988895149458E-4</v>
      </c>
      <c r="U12" s="15">
        <v>258</v>
      </c>
      <c r="V12" s="17">
        <v>140</v>
      </c>
      <c r="W12" s="39">
        <v>1.1864406779661016</v>
      </c>
      <c r="X12" s="15">
        <v>0</v>
      </c>
      <c r="Y12" s="17">
        <v>0</v>
      </c>
      <c r="Z12" s="39" t="s">
        <v>81</v>
      </c>
      <c r="AA12" s="15">
        <v>277</v>
      </c>
      <c r="AB12" s="17">
        <v>0</v>
      </c>
      <c r="AC12" s="39">
        <v>0</v>
      </c>
      <c r="AD12" s="15">
        <v>0</v>
      </c>
      <c r="AE12" s="17">
        <v>0</v>
      </c>
      <c r="AF12" s="39" t="s">
        <v>81</v>
      </c>
      <c r="AG12" s="15">
        <v>20716</v>
      </c>
      <c r="AH12" s="17">
        <v>-1248</v>
      </c>
      <c r="AI12" s="39">
        <v>-5.6820251320342408E-2</v>
      </c>
      <c r="AJ12" s="15">
        <v>2905</v>
      </c>
      <c r="AK12" s="17">
        <v>0</v>
      </c>
      <c r="AL12" s="39">
        <v>0</v>
      </c>
      <c r="AM12" s="15">
        <v>4298</v>
      </c>
      <c r="AN12" s="17">
        <v>-209</v>
      </c>
      <c r="AO12" s="39">
        <v>-4.637230974040385E-2</v>
      </c>
      <c r="AP12" s="15">
        <v>9610</v>
      </c>
      <c r="AQ12" s="17">
        <v>0</v>
      </c>
      <c r="AR12" s="39">
        <v>0</v>
      </c>
      <c r="AS12" s="15">
        <v>218</v>
      </c>
      <c r="AT12" s="17">
        <v>0</v>
      </c>
      <c r="AU12" s="39">
        <v>0</v>
      </c>
      <c r="AV12" s="15">
        <v>2871</v>
      </c>
      <c r="AW12" s="17">
        <v>-471</v>
      </c>
      <c r="AX12" s="39">
        <v>-0.14093357271095153</v>
      </c>
      <c r="AY12" s="15">
        <v>814</v>
      </c>
      <c r="AZ12" s="17">
        <v>-568</v>
      </c>
      <c r="BA12" s="39">
        <v>-0.41099855282199715</v>
      </c>
      <c r="BB12" s="15">
        <v>0</v>
      </c>
      <c r="BC12" s="17">
        <v>0</v>
      </c>
      <c r="BD12" s="39" t="s">
        <v>81</v>
      </c>
      <c r="BE12" s="15">
        <v>0</v>
      </c>
      <c r="BF12" s="17">
        <v>0</v>
      </c>
      <c r="BG12" s="39" t="s">
        <v>81</v>
      </c>
      <c r="BH12" s="15">
        <v>0</v>
      </c>
      <c r="BI12" s="17">
        <v>0</v>
      </c>
      <c r="BJ12" s="39" t="s">
        <v>81</v>
      </c>
      <c r="BK12" s="15">
        <v>20363</v>
      </c>
      <c r="BL12" s="17">
        <v>6772</v>
      </c>
      <c r="BM12" s="39">
        <v>0.79894179894179884</v>
      </c>
      <c r="BN12" s="15">
        <v>12</v>
      </c>
      <c r="BO12" s="17">
        <v>0</v>
      </c>
      <c r="BP12" s="39">
        <v>0</v>
      </c>
      <c r="BQ12" s="15">
        <v>44</v>
      </c>
      <c r="BR12" s="17">
        <v>-12</v>
      </c>
      <c r="BS12" s="39">
        <v>-0.2142857142857143</v>
      </c>
    </row>
    <row r="13" spans="1:71" s="3" customFormat="1" x14ac:dyDescent="0.25">
      <c r="A13" s="40"/>
      <c r="B13" s="12" t="s">
        <v>15</v>
      </c>
      <c r="C13" s="13">
        <v>618</v>
      </c>
      <c r="D13" s="17">
        <v>151</v>
      </c>
      <c r="E13" s="39">
        <v>0.32334047109207709</v>
      </c>
      <c r="F13" s="15">
        <v>234</v>
      </c>
      <c r="G13" s="17">
        <v>0</v>
      </c>
      <c r="H13" s="39">
        <v>0</v>
      </c>
      <c r="I13" s="15">
        <v>0</v>
      </c>
      <c r="J13" s="17">
        <v>0</v>
      </c>
      <c r="K13" s="39" t="s">
        <v>81</v>
      </c>
      <c r="L13" s="15">
        <v>0</v>
      </c>
      <c r="M13" s="17">
        <v>0</v>
      </c>
      <c r="N13" s="39" t="s">
        <v>81</v>
      </c>
      <c r="O13" s="15">
        <v>0</v>
      </c>
      <c r="P13" s="17">
        <v>0</v>
      </c>
      <c r="Q13" s="39" t="s">
        <v>81</v>
      </c>
      <c r="R13" s="15">
        <v>0</v>
      </c>
      <c r="S13" s="17">
        <v>0</v>
      </c>
      <c r="T13" s="39" t="s">
        <v>81</v>
      </c>
      <c r="U13" s="15">
        <v>0</v>
      </c>
      <c r="V13" s="17">
        <v>0</v>
      </c>
      <c r="W13" s="39" t="s">
        <v>81</v>
      </c>
      <c r="X13" s="15">
        <v>0</v>
      </c>
      <c r="Y13" s="17">
        <v>0</v>
      </c>
      <c r="Z13" s="39" t="s">
        <v>81</v>
      </c>
      <c r="AA13" s="15">
        <v>234</v>
      </c>
      <c r="AB13" s="17">
        <v>0</v>
      </c>
      <c r="AC13" s="39">
        <v>0</v>
      </c>
      <c r="AD13" s="15">
        <v>0</v>
      </c>
      <c r="AE13" s="17">
        <v>0</v>
      </c>
      <c r="AF13" s="39" t="s">
        <v>81</v>
      </c>
      <c r="AG13" s="15">
        <v>0</v>
      </c>
      <c r="AH13" s="17">
        <v>0</v>
      </c>
      <c r="AI13" s="39" t="s">
        <v>81</v>
      </c>
      <c r="AJ13" s="15">
        <v>0</v>
      </c>
      <c r="AK13" s="17">
        <v>0</v>
      </c>
      <c r="AL13" s="39" t="s">
        <v>81</v>
      </c>
      <c r="AM13" s="15">
        <v>0</v>
      </c>
      <c r="AN13" s="17">
        <v>0</v>
      </c>
      <c r="AO13" s="39" t="s">
        <v>81</v>
      </c>
      <c r="AP13" s="15">
        <v>0</v>
      </c>
      <c r="AQ13" s="17">
        <v>0</v>
      </c>
      <c r="AR13" s="39" t="s">
        <v>81</v>
      </c>
      <c r="AS13" s="15">
        <v>0</v>
      </c>
      <c r="AT13" s="17">
        <v>0</v>
      </c>
      <c r="AU13" s="39" t="s">
        <v>81</v>
      </c>
      <c r="AV13" s="15">
        <v>0</v>
      </c>
      <c r="AW13" s="17">
        <v>0</v>
      </c>
      <c r="AX13" s="39" t="s">
        <v>81</v>
      </c>
      <c r="AY13" s="15">
        <v>0</v>
      </c>
      <c r="AZ13" s="17">
        <v>0</v>
      </c>
      <c r="BA13" s="39" t="s">
        <v>81</v>
      </c>
      <c r="BB13" s="15">
        <v>0</v>
      </c>
      <c r="BC13" s="17">
        <v>0</v>
      </c>
      <c r="BD13" s="39" t="s">
        <v>81</v>
      </c>
      <c r="BE13" s="15">
        <v>0</v>
      </c>
      <c r="BF13" s="17">
        <v>0</v>
      </c>
      <c r="BG13" s="39" t="s">
        <v>81</v>
      </c>
      <c r="BH13" s="15">
        <v>0</v>
      </c>
      <c r="BI13" s="17">
        <v>0</v>
      </c>
      <c r="BJ13" s="39" t="s">
        <v>81</v>
      </c>
      <c r="BK13" s="15">
        <v>340</v>
      </c>
      <c r="BL13" s="17">
        <v>151</v>
      </c>
      <c r="BM13" s="39">
        <v>1.963611859838275</v>
      </c>
      <c r="BN13" s="15">
        <v>0</v>
      </c>
      <c r="BO13" s="17">
        <v>0</v>
      </c>
      <c r="BP13" s="39" t="s">
        <v>81</v>
      </c>
      <c r="BQ13" s="15">
        <v>44</v>
      </c>
      <c r="BR13" s="17">
        <v>0</v>
      </c>
      <c r="BS13" s="39">
        <v>0</v>
      </c>
    </row>
    <row r="14" spans="1:71" s="3" customFormat="1" x14ac:dyDescent="0.25">
      <c r="A14" s="40"/>
      <c r="B14" s="12" t="s">
        <v>16</v>
      </c>
      <c r="C14" s="13">
        <v>3223</v>
      </c>
      <c r="D14" s="17">
        <v>1454</v>
      </c>
      <c r="E14" s="39">
        <v>0.82193329564725826</v>
      </c>
      <c r="F14" s="15">
        <v>986</v>
      </c>
      <c r="G14" s="17">
        <v>0</v>
      </c>
      <c r="H14" s="39">
        <v>0</v>
      </c>
      <c r="I14" s="15">
        <v>0</v>
      </c>
      <c r="J14" s="17">
        <v>0</v>
      </c>
      <c r="K14" s="39" t="s">
        <v>81</v>
      </c>
      <c r="L14" s="15">
        <v>0</v>
      </c>
      <c r="M14" s="17">
        <v>0</v>
      </c>
      <c r="N14" s="39" t="s">
        <v>81</v>
      </c>
      <c r="O14" s="15">
        <v>180</v>
      </c>
      <c r="P14" s="17">
        <v>0</v>
      </c>
      <c r="Q14" s="39">
        <v>0</v>
      </c>
      <c r="R14" s="15">
        <v>806</v>
      </c>
      <c r="S14" s="17">
        <v>0</v>
      </c>
      <c r="T14" s="39">
        <v>0</v>
      </c>
      <c r="U14" s="15">
        <v>0</v>
      </c>
      <c r="V14" s="17">
        <v>0</v>
      </c>
      <c r="W14" s="39" t="s">
        <v>81</v>
      </c>
      <c r="X14" s="15">
        <v>0</v>
      </c>
      <c r="Y14" s="17">
        <v>0</v>
      </c>
      <c r="Z14" s="39" t="s">
        <v>81</v>
      </c>
      <c r="AA14" s="15">
        <v>0</v>
      </c>
      <c r="AB14" s="17">
        <v>0</v>
      </c>
      <c r="AC14" s="39" t="s">
        <v>81</v>
      </c>
      <c r="AD14" s="15">
        <v>0</v>
      </c>
      <c r="AE14" s="17">
        <v>0</v>
      </c>
      <c r="AF14" s="39" t="s">
        <v>81</v>
      </c>
      <c r="AG14" s="15">
        <v>35</v>
      </c>
      <c r="AH14" s="17">
        <v>0</v>
      </c>
      <c r="AI14" s="39">
        <v>0</v>
      </c>
      <c r="AJ14" s="15">
        <v>0</v>
      </c>
      <c r="AK14" s="17">
        <v>0</v>
      </c>
      <c r="AL14" s="39" t="s">
        <v>81</v>
      </c>
      <c r="AM14" s="15">
        <v>30</v>
      </c>
      <c r="AN14" s="17">
        <v>0</v>
      </c>
      <c r="AO14" s="39">
        <v>0</v>
      </c>
      <c r="AP14" s="15">
        <v>0</v>
      </c>
      <c r="AQ14" s="17">
        <v>0</v>
      </c>
      <c r="AR14" s="39" t="s">
        <v>81</v>
      </c>
      <c r="AS14" s="15">
        <v>0</v>
      </c>
      <c r="AT14" s="17">
        <v>0</v>
      </c>
      <c r="AU14" s="39" t="s">
        <v>81</v>
      </c>
      <c r="AV14" s="15">
        <v>0</v>
      </c>
      <c r="AW14" s="17">
        <v>0</v>
      </c>
      <c r="AX14" s="39" t="s">
        <v>81</v>
      </c>
      <c r="AY14" s="15">
        <v>0</v>
      </c>
      <c r="AZ14" s="17">
        <v>0</v>
      </c>
      <c r="BA14" s="39" t="s">
        <v>81</v>
      </c>
      <c r="BB14" s="15">
        <v>0</v>
      </c>
      <c r="BC14" s="17">
        <v>0</v>
      </c>
      <c r="BD14" s="39" t="s">
        <v>81</v>
      </c>
      <c r="BE14" s="15">
        <v>5</v>
      </c>
      <c r="BF14" s="17">
        <v>0</v>
      </c>
      <c r="BG14" s="39">
        <v>0</v>
      </c>
      <c r="BH14" s="15">
        <v>0</v>
      </c>
      <c r="BI14" s="17">
        <v>0</v>
      </c>
      <c r="BJ14" s="39" t="s">
        <v>81</v>
      </c>
      <c r="BK14" s="15">
        <v>2199</v>
      </c>
      <c r="BL14" s="17">
        <v>1457</v>
      </c>
      <c r="BM14" s="39">
        <v>0.78191489361702127</v>
      </c>
      <c r="BN14" s="15">
        <v>0</v>
      </c>
      <c r="BO14" s="17">
        <v>0</v>
      </c>
      <c r="BP14" s="39" t="s">
        <v>81</v>
      </c>
      <c r="BQ14" s="15">
        <v>3</v>
      </c>
      <c r="BR14" s="17">
        <v>-3</v>
      </c>
      <c r="BS14" s="39">
        <v>-0.5</v>
      </c>
    </row>
    <row r="15" spans="1:71" s="3" customFormat="1" x14ac:dyDescent="0.25">
      <c r="A15" s="40"/>
      <c r="B15" s="12" t="s">
        <v>17</v>
      </c>
      <c r="C15" s="13">
        <v>386</v>
      </c>
      <c r="D15" s="17">
        <v>147</v>
      </c>
      <c r="E15" s="39">
        <v>0.61506276150627626</v>
      </c>
      <c r="F15" s="15">
        <v>0</v>
      </c>
      <c r="G15" s="17">
        <v>0</v>
      </c>
      <c r="H15" s="39" t="s">
        <v>81</v>
      </c>
      <c r="I15" s="15">
        <v>0</v>
      </c>
      <c r="J15" s="17">
        <v>0</v>
      </c>
      <c r="K15" s="39" t="s">
        <v>81</v>
      </c>
      <c r="L15" s="15">
        <v>0</v>
      </c>
      <c r="M15" s="17">
        <v>0</v>
      </c>
      <c r="N15" s="39" t="s">
        <v>81</v>
      </c>
      <c r="O15" s="15">
        <v>0</v>
      </c>
      <c r="P15" s="17">
        <v>0</v>
      </c>
      <c r="Q15" s="39" t="s">
        <v>81</v>
      </c>
      <c r="R15" s="15">
        <v>0</v>
      </c>
      <c r="S15" s="17">
        <v>0</v>
      </c>
      <c r="T15" s="39" t="s">
        <v>81</v>
      </c>
      <c r="U15" s="15">
        <v>0</v>
      </c>
      <c r="V15" s="17">
        <v>0</v>
      </c>
      <c r="W15" s="39" t="s">
        <v>81</v>
      </c>
      <c r="X15" s="15">
        <v>0</v>
      </c>
      <c r="Y15" s="17">
        <v>0</v>
      </c>
      <c r="Z15" s="39" t="s">
        <v>81</v>
      </c>
      <c r="AA15" s="15">
        <v>0</v>
      </c>
      <c r="AB15" s="17">
        <v>0</v>
      </c>
      <c r="AC15" s="39" t="s">
        <v>81</v>
      </c>
      <c r="AD15" s="15">
        <v>0</v>
      </c>
      <c r="AE15" s="17">
        <v>0</v>
      </c>
      <c r="AF15" s="39" t="s">
        <v>81</v>
      </c>
      <c r="AG15" s="15">
        <v>4</v>
      </c>
      <c r="AH15" s="17">
        <v>0</v>
      </c>
      <c r="AI15" s="39">
        <v>0</v>
      </c>
      <c r="AJ15" s="15">
        <v>0</v>
      </c>
      <c r="AK15" s="17">
        <v>0</v>
      </c>
      <c r="AL15" s="39" t="s">
        <v>81</v>
      </c>
      <c r="AM15" s="15">
        <v>0</v>
      </c>
      <c r="AN15" s="17">
        <v>0</v>
      </c>
      <c r="AO15" s="39" t="s">
        <v>81</v>
      </c>
      <c r="AP15" s="15">
        <v>0</v>
      </c>
      <c r="AQ15" s="17">
        <v>0</v>
      </c>
      <c r="AR15" s="39" t="s">
        <v>81</v>
      </c>
      <c r="AS15" s="15">
        <v>0</v>
      </c>
      <c r="AT15" s="17">
        <v>0</v>
      </c>
      <c r="AU15" s="39" t="s">
        <v>81</v>
      </c>
      <c r="AV15" s="15">
        <v>0</v>
      </c>
      <c r="AW15" s="17">
        <v>0</v>
      </c>
      <c r="AX15" s="39" t="s">
        <v>81</v>
      </c>
      <c r="AY15" s="15">
        <v>0</v>
      </c>
      <c r="AZ15" s="17">
        <v>0</v>
      </c>
      <c r="BA15" s="39" t="s">
        <v>81</v>
      </c>
      <c r="BB15" s="15">
        <v>0</v>
      </c>
      <c r="BC15" s="17">
        <v>0</v>
      </c>
      <c r="BD15" s="39" t="s">
        <v>81</v>
      </c>
      <c r="BE15" s="15">
        <v>4</v>
      </c>
      <c r="BF15" s="17">
        <v>0</v>
      </c>
      <c r="BG15" s="39">
        <v>0</v>
      </c>
      <c r="BH15" s="15">
        <v>0</v>
      </c>
      <c r="BI15" s="17">
        <v>0</v>
      </c>
      <c r="BJ15" s="39" t="s">
        <v>81</v>
      </c>
      <c r="BK15" s="15">
        <v>335</v>
      </c>
      <c r="BL15" s="17">
        <v>147</v>
      </c>
      <c r="BM15" s="39">
        <v>0.55192307692307696</v>
      </c>
      <c r="BN15" s="15">
        <v>0</v>
      </c>
      <c r="BO15" s="17">
        <v>0</v>
      </c>
      <c r="BP15" s="39" t="s">
        <v>81</v>
      </c>
      <c r="BQ15" s="15">
        <v>47</v>
      </c>
      <c r="BR15" s="17">
        <v>0</v>
      </c>
      <c r="BS15" s="39">
        <v>0</v>
      </c>
    </row>
    <row r="16" spans="1:71" s="3" customFormat="1" x14ac:dyDescent="0.25">
      <c r="A16" s="40"/>
      <c r="B16" s="12" t="s">
        <v>18</v>
      </c>
      <c r="C16" s="13">
        <v>1028</v>
      </c>
      <c r="D16" s="17">
        <v>287</v>
      </c>
      <c r="E16" s="39">
        <v>0.38731443994601888</v>
      </c>
      <c r="F16" s="15">
        <v>76</v>
      </c>
      <c r="G16" s="17">
        <v>0</v>
      </c>
      <c r="H16" s="39">
        <v>0</v>
      </c>
      <c r="I16" s="15">
        <v>6</v>
      </c>
      <c r="J16" s="17">
        <v>0</v>
      </c>
      <c r="K16" s="39">
        <v>0</v>
      </c>
      <c r="L16" s="15">
        <v>0</v>
      </c>
      <c r="M16" s="17">
        <v>0</v>
      </c>
      <c r="N16" s="39" t="s">
        <v>81</v>
      </c>
      <c r="O16" s="15">
        <v>0</v>
      </c>
      <c r="P16" s="17">
        <v>0</v>
      </c>
      <c r="Q16" s="39" t="s">
        <v>81</v>
      </c>
      <c r="R16" s="15">
        <v>40</v>
      </c>
      <c r="S16" s="17">
        <v>0</v>
      </c>
      <c r="T16" s="39">
        <v>0</v>
      </c>
      <c r="U16" s="15">
        <v>0</v>
      </c>
      <c r="V16" s="17">
        <v>0</v>
      </c>
      <c r="W16" s="39" t="s">
        <v>81</v>
      </c>
      <c r="X16" s="15">
        <v>0</v>
      </c>
      <c r="Y16" s="17">
        <v>0</v>
      </c>
      <c r="Z16" s="39" t="s">
        <v>81</v>
      </c>
      <c r="AA16" s="15">
        <v>0</v>
      </c>
      <c r="AB16" s="17">
        <v>0</v>
      </c>
      <c r="AC16" s="39" t="s">
        <v>81</v>
      </c>
      <c r="AD16" s="15">
        <v>30</v>
      </c>
      <c r="AE16" s="17">
        <v>0</v>
      </c>
      <c r="AF16" s="39">
        <v>0</v>
      </c>
      <c r="AG16" s="15">
        <v>30</v>
      </c>
      <c r="AH16" s="17">
        <v>0</v>
      </c>
      <c r="AI16" s="39">
        <v>0</v>
      </c>
      <c r="AJ16" s="15">
        <v>0</v>
      </c>
      <c r="AK16" s="17">
        <v>0</v>
      </c>
      <c r="AL16" s="39" t="s">
        <v>81</v>
      </c>
      <c r="AM16" s="15">
        <v>0</v>
      </c>
      <c r="AN16" s="17">
        <v>0</v>
      </c>
      <c r="AO16" s="39" t="s">
        <v>81</v>
      </c>
      <c r="AP16" s="15">
        <v>0</v>
      </c>
      <c r="AQ16" s="17">
        <v>0</v>
      </c>
      <c r="AR16" s="39" t="s">
        <v>81</v>
      </c>
      <c r="AS16" s="15">
        <v>0</v>
      </c>
      <c r="AT16" s="17">
        <v>0</v>
      </c>
      <c r="AU16" s="39" t="s">
        <v>81</v>
      </c>
      <c r="AV16" s="15">
        <v>0</v>
      </c>
      <c r="AW16" s="17">
        <v>0</v>
      </c>
      <c r="AX16" s="39" t="s">
        <v>81</v>
      </c>
      <c r="AY16" s="15">
        <v>0</v>
      </c>
      <c r="AZ16" s="17">
        <v>0</v>
      </c>
      <c r="BA16" s="39" t="s">
        <v>81</v>
      </c>
      <c r="BB16" s="15">
        <v>0</v>
      </c>
      <c r="BC16" s="17">
        <v>0</v>
      </c>
      <c r="BD16" s="39" t="s">
        <v>81</v>
      </c>
      <c r="BE16" s="15">
        <v>26</v>
      </c>
      <c r="BF16" s="17">
        <v>0</v>
      </c>
      <c r="BG16" s="39">
        <v>0</v>
      </c>
      <c r="BH16" s="15">
        <v>4</v>
      </c>
      <c r="BI16" s="17">
        <v>0</v>
      </c>
      <c r="BJ16" s="39" t="s">
        <v>81</v>
      </c>
      <c r="BK16" s="15">
        <v>807</v>
      </c>
      <c r="BL16" s="17">
        <v>287</v>
      </c>
      <c r="BM16" s="39">
        <v>0.43802406124681004</v>
      </c>
      <c r="BN16" s="15">
        <v>78</v>
      </c>
      <c r="BO16" s="17">
        <v>0</v>
      </c>
      <c r="BP16" s="39">
        <v>0</v>
      </c>
      <c r="BQ16" s="15">
        <v>37</v>
      </c>
      <c r="BR16" s="17">
        <v>0</v>
      </c>
      <c r="BS16" s="39">
        <v>0</v>
      </c>
    </row>
    <row r="17" spans="2:71" s="3" customFormat="1" x14ac:dyDescent="0.25">
      <c r="B17" s="12" t="s">
        <v>19</v>
      </c>
      <c r="C17" s="13">
        <v>9388</v>
      </c>
      <c r="D17" s="17">
        <v>2403</v>
      </c>
      <c r="E17" s="39">
        <v>0.34402290622763054</v>
      </c>
      <c r="F17" s="15">
        <v>930</v>
      </c>
      <c r="G17" s="17">
        <v>0</v>
      </c>
      <c r="H17" s="39">
        <v>0</v>
      </c>
      <c r="I17" s="15">
        <v>54</v>
      </c>
      <c r="J17" s="17">
        <v>0</v>
      </c>
      <c r="K17" s="39">
        <v>0</v>
      </c>
      <c r="L17" s="15">
        <v>84</v>
      </c>
      <c r="M17" s="17">
        <v>0</v>
      </c>
      <c r="N17" s="39">
        <v>0</v>
      </c>
      <c r="O17" s="15">
        <v>472</v>
      </c>
      <c r="P17" s="17">
        <v>0</v>
      </c>
      <c r="Q17" s="39">
        <v>0</v>
      </c>
      <c r="R17" s="15">
        <v>320</v>
      </c>
      <c r="S17" s="17">
        <v>0</v>
      </c>
      <c r="T17" s="39">
        <v>0</v>
      </c>
      <c r="U17" s="15">
        <v>0</v>
      </c>
      <c r="V17" s="17">
        <v>0</v>
      </c>
      <c r="W17" s="39" t="s">
        <v>81</v>
      </c>
      <c r="X17" s="15">
        <v>0</v>
      </c>
      <c r="Y17" s="17">
        <v>0</v>
      </c>
      <c r="Z17" s="39" t="s">
        <v>81</v>
      </c>
      <c r="AA17" s="15">
        <v>0</v>
      </c>
      <c r="AB17" s="17">
        <v>0</v>
      </c>
      <c r="AC17" s="39" t="s">
        <v>81</v>
      </c>
      <c r="AD17" s="15">
        <v>0</v>
      </c>
      <c r="AE17" s="17">
        <v>0</v>
      </c>
      <c r="AF17" s="39" t="s">
        <v>81</v>
      </c>
      <c r="AG17" s="15">
        <v>460</v>
      </c>
      <c r="AH17" s="17">
        <v>0</v>
      </c>
      <c r="AI17" s="39">
        <v>0</v>
      </c>
      <c r="AJ17" s="15">
        <v>124</v>
      </c>
      <c r="AK17" s="17">
        <v>0</v>
      </c>
      <c r="AL17" s="39">
        <v>0</v>
      </c>
      <c r="AM17" s="15">
        <v>211</v>
      </c>
      <c r="AN17" s="17">
        <v>0</v>
      </c>
      <c r="AO17" s="39">
        <v>0</v>
      </c>
      <c r="AP17" s="15">
        <v>0</v>
      </c>
      <c r="AQ17" s="17">
        <v>0</v>
      </c>
      <c r="AR17" s="39" t="s">
        <v>81</v>
      </c>
      <c r="AS17" s="15">
        <v>0</v>
      </c>
      <c r="AT17" s="17">
        <v>0</v>
      </c>
      <c r="AU17" s="39" t="s">
        <v>81</v>
      </c>
      <c r="AV17" s="15">
        <v>0</v>
      </c>
      <c r="AW17" s="17">
        <v>0</v>
      </c>
      <c r="AX17" s="39" t="s">
        <v>81</v>
      </c>
      <c r="AY17" s="15">
        <v>0</v>
      </c>
      <c r="AZ17" s="17">
        <v>0</v>
      </c>
      <c r="BA17" s="39" t="s">
        <v>81</v>
      </c>
      <c r="BB17" s="15">
        <v>0</v>
      </c>
      <c r="BC17" s="17">
        <v>0</v>
      </c>
      <c r="BD17" s="39" t="s">
        <v>81</v>
      </c>
      <c r="BE17" s="15">
        <v>119</v>
      </c>
      <c r="BF17" s="17">
        <v>0</v>
      </c>
      <c r="BG17" s="39">
        <v>0</v>
      </c>
      <c r="BH17" s="15">
        <v>6</v>
      </c>
      <c r="BI17" s="17">
        <v>0</v>
      </c>
      <c r="BJ17" s="39" t="s">
        <v>81</v>
      </c>
      <c r="BK17" s="15">
        <v>7889</v>
      </c>
      <c r="BL17" s="17">
        <v>2403</v>
      </c>
      <c r="BM17" s="39">
        <v>0.71962616822429903</v>
      </c>
      <c r="BN17" s="15">
        <v>42</v>
      </c>
      <c r="BO17" s="17">
        <v>0</v>
      </c>
      <c r="BP17" s="39">
        <v>0</v>
      </c>
      <c r="BQ17" s="15">
        <v>67</v>
      </c>
      <c r="BR17" s="17">
        <v>0</v>
      </c>
      <c r="BS17" s="39">
        <v>0</v>
      </c>
    </row>
    <row r="18" spans="2:71" s="3" customFormat="1" x14ac:dyDescent="0.25">
      <c r="B18" s="12" t="s">
        <v>20</v>
      </c>
      <c r="C18" s="13">
        <v>372</v>
      </c>
      <c r="D18" s="17">
        <v>154</v>
      </c>
      <c r="E18" s="39">
        <v>0.70642201834862384</v>
      </c>
      <c r="F18" s="15">
        <v>0</v>
      </c>
      <c r="G18" s="17">
        <v>0</v>
      </c>
      <c r="H18" s="39" t="s">
        <v>81</v>
      </c>
      <c r="I18" s="15">
        <v>0</v>
      </c>
      <c r="J18" s="17">
        <v>0</v>
      </c>
      <c r="K18" s="39" t="s">
        <v>81</v>
      </c>
      <c r="L18" s="15">
        <v>0</v>
      </c>
      <c r="M18" s="17">
        <v>0</v>
      </c>
      <c r="N18" s="39" t="s">
        <v>81</v>
      </c>
      <c r="O18" s="15">
        <v>0</v>
      </c>
      <c r="P18" s="17">
        <v>0</v>
      </c>
      <c r="Q18" s="39" t="s">
        <v>81</v>
      </c>
      <c r="R18" s="15">
        <v>0</v>
      </c>
      <c r="S18" s="17">
        <v>0</v>
      </c>
      <c r="T18" s="39" t="s">
        <v>81</v>
      </c>
      <c r="U18" s="15">
        <v>0</v>
      </c>
      <c r="V18" s="17">
        <v>0</v>
      </c>
      <c r="W18" s="39" t="s">
        <v>81</v>
      </c>
      <c r="X18" s="15">
        <v>0</v>
      </c>
      <c r="Y18" s="17">
        <v>0</v>
      </c>
      <c r="Z18" s="39" t="s">
        <v>81</v>
      </c>
      <c r="AA18" s="15">
        <v>0</v>
      </c>
      <c r="AB18" s="17">
        <v>0</v>
      </c>
      <c r="AC18" s="39" t="s">
        <v>81</v>
      </c>
      <c r="AD18" s="15">
        <v>0</v>
      </c>
      <c r="AE18" s="17">
        <v>0</v>
      </c>
      <c r="AF18" s="39" t="s">
        <v>81</v>
      </c>
      <c r="AG18" s="15">
        <v>0</v>
      </c>
      <c r="AH18" s="17">
        <v>0</v>
      </c>
      <c r="AI18" s="39" t="s">
        <v>81</v>
      </c>
      <c r="AJ18" s="15">
        <v>0</v>
      </c>
      <c r="AK18" s="17">
        <v>0</v>
      </c>
      <c r="AL18" s="39" t="s">
        <v>81</v>
      </c>
      <c r="AM18" s="15">
        <v>0</v>
      </c>
      <c r="AN18" s="17">
        <v>0</v>
      </c>
      <c r="AO18" s="39" t="s">
        <v>81</v>
      </c>
      <c r="AP18" s="15">
        <v>0</v>
      </c>
      <c r="AQ18" s="17">
        <v>0</v>
      </c>
      <c r="AR18" s="39" t="s">
        <v>81</v>
      </c>
      <c r="AS18" s="15">
        <v>0</v>
      </c>
      <c r="AT18" s="17">
        <v>0</v>
      </c>
      <c r="AU18" s="39" t="s">
        <v>81</v>
      </c>
      <c r="AV18" s="15">
        <v>0</v>
      </c>
      <c r="AW18" s="17">
        <v>0</v>
      </c>
      <c r="AX18" s="39" t="s">
        <v>81</v>
      </c>
      <c r="AY18" s="15">
        <v>0</v>
      </c>
      <c r="AZ18" s="17">
        <v>0</v>
      </c>
      <c r="BA18" s="39" t="s">
        <v>81</v>
      </c>
      <c r="BB18" s="15">
        <v>0</v>
      </c>
      <c r="BC18" s="17">
        <v>0</v>
      </c>
      <c r="BD18" s="39" t="s">
        <v>81</v>
      </c>
      <c r="BE18" s="15">
        <v>0</v>
      </c>
      <c r="BF18" s="17">
        <v>0</v>
      </c>
      <c r="BG18" s="39" t="s">
        <v>81</v>
      </c>
      <c r="BH18" s="15">
        <v>0</v>
      </c>
      <c r="BI18" s="17">
        <v>0</v>
      </c>
      <c r="BJ18" s="39" t="s">
        <v>81</v>
      </c>
      <c r="BK18" s="15">
        <v>368</v>
      </c>
      <c r="BL18" s="17">
        <v>154</v>
      </c>
      <c r="BM18" s="39">
        <v>0.6611111111111112</v>
      </c>
      <c r="BN18" s="15">
        <v>0</v>
      </c>
      <c r="BO18" s="17">
        <v>0</v>
      </c>
      <c r="BP18" s="39" t="s">
        <v>81</v>
      </c>
      <c r="BQ18" s="15">
        <v>4</v>
      </c>
      <c r="BR18" s="17">
        <v>0</v>
      </c>
      <c r="BS18" s="39">
        <v>0</v>
      </c>
    </row>
    <row r="19" spans="2:71" s="3" customFormat="1" x14ac:dyDescent="0.25">
      <c r="B19" s="12" t="s">
        <v>21</v>
      </c>
      <c r="C19" s="13">
        <v>6663</v>
      </c>
      <c r="D19" s="17">
        <v>1198</v>
      </c>
      <c r="E19" s="39">
        <v>0.21921317474839896</v>
      </c>
      <c r="F19" s="15">
        <v>2891</v>
      </c>
      <c r="G19" s="17">
        <v>0</v>
      </c>
      <c r="H19" s="39">
        <v>0</v>
      </c>
      <c r="I19" s="15">
        <v>81</v>
      </c>
      <c r="J19" s="17">
        <v>0</v>
      </c>
      <c r="K19" s="39">
        <v>0</v>
      </c>
      <c r="L19" s="15">
        <v>6</v>
      </c>
      <c r="M19" s="17">
        <v>0</v>
      </c>
      <c r="N19" s="39">
        <v>0</v>
      </c>
      <c r="O19" s="15">
        <v>0</v>
      </c>
      <c r="P19" s="17">
        <v>0</v>
      </c>
      <c r="Q19" s="39" t="s">
        <v>81</v>
      </c>
      <c r="R19" s="15">
        <v>624</v>
      </c>
      <c r="S19" s="17">
        <v>0</v>
      </c>
      <c r="T19" s="39">
        <v>0</v>
      </c>
      <c r="U19" s="15">
        <v>0</v>
      </c>
      <c r="V19" s="17">
        <v>0</v>
      </c>
      <c r="W19" s="39" t="s">
        <v>81</v>
      </c>
      <c r="X19" s="15">
        <v>1218</v>
      </c>
      <c r="Y19" s="17">
        <v>0</v>
      </c>
      <c r="Z19" s="39">
        <v>0</v>
      </c>
      <c r="AA19" s="15">
        <v>962</v>
      </c>
      <c r="AB19" s="17">
        <v>0</v>
      </c>
      <c r="AC19" s="39">
        <v>0</v>
      </c>
      <c r="AD19" s="15">
        <v>0</v>
      </c>
      <c r="AE19" s="17">
        <v>0</v>
      </c>
      <c r="AF19" s="39" t="s">
        <v>81</v>
      </c>
      <c r="AG19" s="15">
        <v>700</v>
      </c>
      <c r="AH19" s="17">
        <v>0</v>
      </c>
      <c r="AI19" s="39">
        <v>0</v>
      </c>
      <c r="AJ19" s="15">
        <v>0</v>
      </c>
      <c r="AK19" s="17">
        <v>0</v>
      </c>
      <c r="AL19" s="39" t="s">
        <v>81</v>
      </c>
      <c r="AM19" s="15">
        <v>0</v>
      </c>
      <c r="AN19" s="17">
        <v>0</v>
      </c>
      <c r="AO19" s="39" t="s">
        <v>81</v>
      </c>
      <c r="AP19" s="15">
        <v>0</v>
      </c>
      <c r="AQ19" s="17">
        <v>0</v>
      </c>
      <c r="AR19" s="39" t="s">
        <v>81</v>
      </c>
      <c r="AS19" s="15">
        <v>0</v>
      </c>
      <c r="AT19" s="17">
        <v>0</v>
      </c>
      <c r="AU19" s="39" t="s">
        <v>81</v>
      </c>
      <c r="AV19" s="15">
        <v>0</v>
      </c>
      <c r="AW19" s="17">
        <v>0</v>
      </c>
      <c r="AX19" s="39" t="s">
        <v>81</v>
      </c>
      <c r="AY19" s="15">
        <v>0</v>
      </c>
      <c r="AZ19" s="17">
        <v>0</v>
      </c>
      <c r="BA19" s="39" t="s">
        <v>81</v>
      </c>
      <c r="BB19" s="15">
        <v>700</v>
      </c>
      <c r="BC19" s="17">
        <v>0</v>
      </c>
      <c r="BD19" s="39">
        <v>0</v>
      </c>
      <c r="BE19" s="15">
        <v>0</v>
      </c>
      <c r="BF19" s="17">
        <v>0</v>
      </c>
      <c r="BG19" s="39" t="s">
        <v>81</v>
      </c>
      <c r="BH19" s="15">
        <v>0</v>
      </c>
      <c r="BI19" s="17">
        <v>0</v>
      </c>
      <c r="BJ19" s="39" t="s">
        <v>81</v>
      </c>
      <c r="BK19" s="15">
        <v>2990</v>
      </c>
      <c r="BL19" s="17">
        <v>1190</v>
      </c>
      <c r="BM19" s="39">
        <v>0.53643546971027223</v>
      </c>
      <c r="BN19" s="15">
        <v>15</v>
      </c>
      <c r="BO19" s="17">
        <v>0</v>
      </c>
      <c r="BP19" s="39">
        <v>0</v>
      </c>
      <c r="BQ19" s="15">
        <v>67</v>
      </c>
      <c r="BR19" s="17">
        <v>8</v>
      </c>
      <c r="BS19" s="39">
        <v>0.13559322033898313</v>
      </c>
    </row>
    <row r="20" spans="2:71" s="3" customFormat="1" x14ac:dyDescent="0.25">
      <c r="B20" s="12" t="s">
        <v>22</v>
      </c>
      <c r="C20" s="13">
        <v>1854</v>
      </c>
      <c r="D20" s="17">
        <v>611</v>
      </c>
      <c r="E20" s="39">
        <v>0.4915526950925182</v>
      </c>
      <c r="F20" s="15">
        <v>8</v>
      </c>
      <c r="G20" s="17">
        <v>0</v>
      </c>
      <c r="H20" s="39">
        <v>0</v>
      </c>
      <c r="I20" s="15">
        <v>0</v>
      </c>
      <c r="J20" s="17">
        <v>0</v>
      </c>
      <c r="K20" s="39" t="s">
        <v>81</v>
      </c>
      <c r="L20" s="15">
        <v>0</v>
      </c>
      <c r="M20" s="17">
        <v>0</v>
      </c>
      <c r="N20" s="39" t="s">
        <v>81</v>
      </c>
      <c r="O20" s="15">
        <v>0</v>
      </c>
      <c r="P20" s="17">
        <v>0</v>
      </c>
      <c r="Q20" s="39" t="s">
        <v>81</v>
      </c>
      <c r="R20" s="15">
        <v>0</v>
      </c>
      <c r="S20" s="17">
        <v>0</v>
      </c>
      <c r="T20" s="39" t="s">
        <v>81</v>
      </c>
      <c r="U20" s="15">
        <v>0</v>
      </c>
      <c r="V20" s="17">
        <v>0</v>
      </c>
      <c r="W20" s="39" t="s">
        <v>81</v>
      </c>
      <c r="X20" s="15">
        <v>0</v>
      </c>
      <c r="Y20" s="17">
        <v>0</v>
      </c>
      <c r="Z20" s="39" t="s">
        <v>81</v>
      </c>
      <c r="AA20" s="15">
        <v>0</v>
      </c>
      <c r="AB20" s="17">
        <v>0</v>
      </c>
      <c r="AC20" s="39" t="s">
        <v>81</v>
      </c>
      <c r="AD20" s="15">
        <v>8</v>
      </c>
      <c r="AE20" s="17">
        <v>0</v>
      </c>
      <c r="AF20" s="39">
        <v>0</v>
      </c>
      <c r="AG20" s="15">
        <v>0</v>
      </c>
      <c r="AH20" s="17">
        <v>0</v>
      </c>
      <c r="AI20" s="39" t="s">
        <v>81</v>
      </c>
      <c r="AJ20" s="15">
        <v>0</v>
      </c>
      <c r="AK20" s="17">
        <v>0</v>
      </c>
      <c r="AL20" s="39" t="s">
        <v>81</v>
      </c>
      <c r="AM20" s="15">
        <v>0</v>
      </c>
      <c r="AN20" s="17">
        <v>0</v>
      </c>
      <c r="AO20" s="39" t="s">
        <v>81</v>
      </c>
      <c r="AP20" s="15">
        <v>0</v>
      </c>
      <c r="AQ20" s="17">
        <v>0</v>
      </c>
      <c r="AR20" s="39" t="s">
        <v>81</v>
      </c>
      <c r="AS20" s="15">
        <v>0</v>
      </c>
      <c r="AT20" s="17">
        <v>0</v>
      </c>
      <c r="AU20" s="39" t="s">
        <v>81</v>
      </c>
      <c r="AV20" s="15">
        <v>0</v>
      </c>
      <c r="AW20" s="17">
        <v>0</v>
      </c>
      <c r="AX20" s="39" t="s">
        <v>81</v>
      </c>
      <c r="AY20" s="15">
        <v>0</v>
      </c>
      <c r="AZ20" s="17">
        <v>0</v>
      </c>
      <c r="BA20" s="39" t="s">
        <v>81</v>
      </c>
      <c r="BB20" s="15">
        <v>0</v>
      </c>
      <c r="BC20" s="17">
        <v>0</v>
      </c>
      <c r="BD20" s="39" t="s">
        <v>81</v>
      </c>
      <c r="BE20" s="15">
        <v>0</v>
      </c>
      <c r="BF20" s="17">
        <v>0</v>
      </c>
      <c r="BG20" s="39" t="s">
        <v>81</v>
      </c>
      <c r="BH20" s="15">
        <v>0</v>
      </c>
      <c r="BI20" s="17">
        <v>0</v>
      </c>
      <c r="BJ20" s="39" t="s">
        <v>81</v>
      </c>
      <c r="BK20" s="15">
        <v>1750</v>
      </c>
      <c r="BL20" s="17">
        <v>611</v>
      </c>
      <c r="BM20" s="39">
        <v>0.46927914852443164</v>
      </c>
      <c r="BN20" s="15">
        <v>81</v>
      </c>
      <c r="BO20" s="17">
        <v>0</v>
      </c>
      <c r="BP20" s="39">
        <v>0</v>
      </c>
      <c r="BQ20" s="15">
        <v>15</v>
      </c>
      <c r="BR20" s="17">
        <v>0</v>
      </c>
      <c r="BS20" s="39">
        <v>0</v>
      </c>
    </row>
    <row r="21" spans="2:71" s="3" customFormat="1" x14ac:dyDescent="0.25">
      <c r="B21" s="12" t="s">
        <v>23</v>
      </c>
      <c r="C21" s="13">
        <v>3206</v>
      </c>
      <c r="D21" s="17">
        <v>969</v>
      </c>
      <c r="E21" s="39">
        <v>0.43316942333482333</v>
      </c>
      <c r="F21" s="15">
        <v>36</v>
      </c>
      <c r="G21" s="17">
        <v>0</v>
      </c>
      <c r="H21" s="39">
        <v>0</v>
      </c>
      <c r="I21" s="15">
        <v>0</v>
      </c>
      <c r="J21" s="17">
        <v>0</v>
      </c>
      <c r="K21" s="39" t="s">
        <v>81</v>
      </c>
      <c r="L21" s="15">
        <v>0</v>
      </c>
      <c r="M21" s="17">
        <v>0</v>
      </c>
      <c r="N21" s="39" t="s">
        <v>81</v>
      </c>
      <c r="O21" s="15">
        <v>8</v>
      </c>
      <c r="P21" s="17">
        <v>0</v>
      </c>
      <c r="Q21" s="39">
        <v>0</v>
      </c>
      <c r="R21" s="15">
        <v>0</v>
      </c>
      <c r="S21" s="17">
        <v>0</v>
      </c>
      <c r="T21" s="39" t="s">
        <v>81</v>
      </c>
      <c r="U21" s="15">
        <v>0</v>
      </c>
      <c r="V21" s="17">
        <v>0</v>
      </c>
      <c r="W21" s="39" t="s">
        <v>81</v>
      </c>
      <c r="X21" s="15">
        <v>0</v>
      </c>
      <c r="Y21" s="17">
        <v>0</v>
      </c>
      <c r="Z21" s="39" t="s">
        <v>81</v>
      </c>
      <c r="AA21" s="15">
        <v>0</v>
      </c>
      <c r="AB21" s="17">
        <v>0</v>
      </c>
      <c r="AC21" s="39" t="s">
        <v>81</v>
      </c>
      <c r="AD21" s="15">
        <v>28</v>
      </c>
      <c r="AE21" s="17">
        <v>0</v>
      </c>
      <c r="AF21" s="39">
        <v>0</v>
      </c>
      <c r="AG21" s="15">
        <v>19</v>
      </c>
      <c r="AH21" s="17">
        <v>7</v>
      </c>
      <c r="AI21" s="39">
        <v>0.58333333333333326</v>
      </c>
      <c r="AJ21" s="15">
        <v>0</v>
      </c>
      <c r="AK21" s="17">
        <v>0</v>
      </c>
      <c r="AL21" s="39" t="s">
        <v>81</v>
      </c>
      <c r="AM21" s="15">
        <v>0</v>
      </c>
      <c r="AN21" s="17">
        <v>0</v>
      </c>
      <c r="AO21" s="39" t="s">
        <v>81</v>
      </c>
      <c r="AP21" s="15">
        <v>0</v>
      </c>
      <c r="AQ21" s="17">
        <v>0</v>
      </c>
      <c r="AR21" s="39" t="s">
        <v>81</v>
      </c>
      <c r="AS21" s="15">
        <v>0</v>
      </c>
      <c r="AT21" s="17">
        <v>0</v>
      </c>
      <c r="AU21" s="39" t="s">
        <v>81</v>
      </c>
      <c r="AV21" s="15">
        <v>0</v>
      </c>
      <c r="AW21" s="17">
        <v>0</v>
      </c>
      <c r="AX21" s="39" t="s">
        <v>81</v>
      </c>
      <c r="AY21" s="15">
        <v>0</v>
      </c>
      <c r="AZ21" s="17">
        <v>0</v>
      </c>
      <c r="BA21" s="39" t="s">
        <v>81</v>
      </c>
      <c r="BB21" s="15">
        <v>0</v>
      </c>
      <c r="BC21" s="17">
        <v>0</v>
      </c>
      <c r="BD21" s="39" t="s">
        <v>81</v>
      </c>
      <c r="BE21" s="15">
        <v>19</v>
      </c>
      <c r="BF21" s="17">
        <v>7</v>
      </c>
      <c r="BG21" s="39">
        <v>0.58333333333333326</v>
      </c>
      <c r="BH21" s="15">
        <v>0</v>
      </c>
      <c r="BI21" s="17">
        <v>0</v>
      </c>
      <c r="BJ21" s="39" t="s">
        <v>81</v>
      </c>
      <c r="BK21" s="15">
        <v>3037</v>
      </c>
      <c r="BL21" s="17">
        <v>970</v>
      </c>
      <c r="BM21" s="39">
        <v>0.6282742681047766</v>
      </c>
      <c r="BN21" s="15">
        <v>0</v>
      </c>
      <c r="BO21" s="17">
        <v>0</v>
      </c>
      <c r="BP21" s="39" t="s">
        <v>81</v>
      </c>
      <c r="BQ21" s="15">
        <v>114</v>
      </c>
      <c r="BR21" s="17">
        <v>-8</v>
      </c>
      <c r="BS21" s="39">
        <v>-6.557377049180324E-2</v>
      </c>
    </row>
    <row r="22" spans="2:71" s="3" customFormat="1" x14ac:dyDescent="0.25">
      <c r="B22" s="12" t="s">
        <v>24</v>
      </c>
      <c r="C22" s="13">
        <v>5716</v>
      </c>
      <c r="D22" s="17">
        <v>1620</v>
      </c>
      <c r="E22" s="39">
        <v>0.3955078125</v>
      </c>
      <c r="F22" s="15">
        <v>1144</v>
      </c>
      <c r="G22" s="17">
        <v>-7</v>
      </c>
      <c r="H22" s="39">
        <v>-6.0816681146829144E-3</v>
      </c>
      <c r="I22" s="15">
        <v>164</v>
      </c>
      <c r="J22" s="17">
        <v>0</v>
      </c>
      <c r="K22" s="39">
        <v>0</v>
      </c>
      <c r="L22" s="15">
        <v>46</v>
      </c>
      <c r="M22" s="17">
        <v>4</v>
      </c>
      <c r="N22" s="39">
        <v>9.5238095238095344E-2</v>
      </c>
      <c r="O22" s="15">
        <v>322</v>
      </c>
      <c r="P22" s="17">
        <v>0</v>
      </c>
      <c r="Q22" s="39">
        <v>0</v>
      </c>
      <c r="R22" s="15">
        <v>612</v>
      </c>
      <c r="S22" s="17">
        <v>-11</v>
      </c>
      <c r="T22" s="39">
        <v>-1.7656500802568198E-2</v>
      </c>
      <c r="U22" s="15">
        <v>0</v>
      </c>
      <c r="V22" s="17">
        <v>0</v>
      </c>
      <c r="W22" s="39" t="s">
        <v>81</v>
      </c>
      <c r="X22" s="15">
        <v>0</v>
      </c>
      <c r="Y22" s="17">
        <v>0</v>
      </c>
      <c r="Z22" s="39" t="s">
        <v>81</v>
      </c>
      <c r="AA22" s="15">
        <v>0</v>
      </c>
      <c r="AB22" s="17">
        <v>0</v>
      </c>
      <c r="AC22" s="39" t="s">
        <v>81</v>
      </c>
      <c r="AD22" s="15">
        <v>0</v>
      </c>
      <c r="AE22" s="17">
        <v>0</v>
      </c>
      <c r="AF22" s="39" t="s">
        <v>81</v>
      </c>
      <c r="AG22" s="15">
        <v>241</v>
      </c>
      <c r="AH22" s="17">
        <v>-4</v>
      </c>
      <c r="AI22" s="39">
        <v>-1.6326530612244872E-2</v>
      </c>
      <c r="AJ22" s="15">
        <v>197</v>
      </c>
      <c r="AK22" s="17">
        <v>0</v>
      </c>
      <c r="AL22" s="39">
        <v>0</v>
      </c>
      <c r="AM22" s="15">
        <v>0</v>
      </c>
      <c r="AN22" s="17">
        <v>0</v>
      </c>
      <c r="AO22" s="39" t="s">
        <v>81</v>
      </c>
      <c r="AP22" s="15">
        <v>0</v>
      </c>
      <c r="AQ22" s="17">
        <v>0</v>
      </c>
      <c r="AR22" s="39" t="s">
        <v>81</v>
      </c>
      <c r="AS22" s="15">
        <v>0</v>
      </c>
      <c r="AT22" s="17">
        <v>0</v>
      </c>
      <c r="AU22" s="39" t="s">
        <v>81</v>
      </c>
      <c r="AV22" s="15">
        <v>0</v>
      </c>
      <c r="AW22" s="17">
        <v>0</v>
      </c>
      <c r="AX22" s="39" t="s">
        <v>81</v>
      </c>
      <c r="AY22" s="15">
        <v>0</v>
      </c>
      <c r="AZ22" s="17">
        <v>0</v>
      </c>
      <c r="BA22" s="39" t="s">
        <v>81</v>
      </c>
      <c r="BB22" s="15">
        <v>0</v>
      </c>
      <c r="BC22" s="17">
        <v>0</v>
      </c>
      <c r="BD22" s="39" t="s">
        <v>81</v>
      </c>
      <c r="BE22" s="15">
        <v>38</v>
      </c>
      <c r="BF22" s="17">
        <v>-4</v>
      </c>
      <c r="BG22" s="39">
        <v>-9.5238095238095233E-2</v>
      </c>
      <c r="BH22" s="15">
        <v>6</v>
      </c>
      <c r="BI22" s="17">
        <v>0</v>
      </c>
      <c r="BJ22" s="39" t="s">
        <v>81</v>
      </c>
      <c r="BK22" s="15">
        <v>4227</v>
      </c>
      <c r="BL22" s="17">
        <v>1631</v>
      </c>
      <c r="BM22" s="39">
        <v>0.45144804088586032</v>
      </c>
      <c r="BN22" s="15">
        <v>22</v>
      </c>
      <c r="BO22" s="17">
        <v>0</v>
      </c>
      <c r="BP22" s="39">
        <v>0</v>
      </c>
      <c r="BQ22" s="15">
        <v>82</v>
      </c>
      <c r="BR22" s="17">
        <v>0</v>
      </c>
      <c r="BS22" s="39">
        <v>0</v>
      </c>
    </row>
    <row r="23" spans="2:71" s="3" customFormat="1" x14ac:dyDescent="0.25">
      <c r="B23" s="12" t="s">
        <v>25</v>
      </c>
      <c r="C23" s="13">
        <v>878</v>
      </c>
      <c r="D23" s="17">
        <v>265</v>
      </c>
      <c r="E23" s="39">
        <v>0.43230016313213704</v>
      </c>
      <c r="F23" s="15">
        <v>0</v>
      </c>
      <c r="G23" s="17">
        <v>0</v>
      </c>
      <c r="H23" s="39" t="s">
        <v>81</v>
      </c>
      <c r="I23" s="15">
        <v>0</v>
      </c>
      <c r="J23" s="17">
        <v>0</v>
      </c>
      <c r="K23" s="39" t="s">
        <v>81</v>
      </c>
      <c r="L23" s="15">
        <v>0</v>
      </c>
      <c r="M23" s="17">
        <v>0</v>
      </c>
      <c r="N23" s="39" t="s">
        <v>81</v>
      </c>
      <c r="O23" s="15">
        <v>0</v>
      </c>
      <c r="P23" s="17">
        <v>0</v>
      </c>
      <c r="Q23" s="39" t="s">
        <v>81</v>
      </c>
      <c r="R23" s="15">
        <v>0</v>
      </c>
      <c r="S23" s="17">
        <v>0</v>
      </c>
      <c r="T23" s="39" t="s">
        <v>81</v>
      </c>
      <c r="U23" s="15">
        <v>0</v>
      </c>
      <c r="V23" s="17">
        <v>0</v>
      </c>
      <c r="W23" s="39" t="s">
        <v>81</v>
      </c>
      <c r="X23" s="15">
        <v>0</v>
      </c>
      <c r="Y23" s="17">
        <v>0</v>
      </c>
      <c r="Z23" s="39" t="s">
        <v>81</v>
      </c>
      <c r="AA23" s="15">
        <v>0</v>
      </c>
      <c r="AB23" s="17">
        <v>0</v>
      </c>
      <c r="AC23" s="39" t="s">
        <v>81</v>
      </c>
      <c r="AD23" s="15">
        <v>0</v>
      </c>
      <c r="AE23" s="17">
        <v>0</v>
      </c>
      <c r="AF23" s="39" t="s">
        <v>81</v>
      </c>
      <c r="AG23" s="15">
        <v>0</v>
      </c>
      <c r="AH23" s="17">
        <v>0</v>
      </c>
      <c r="AI23" s="39" t="s">
        <v>81</v>
      </c>
      <c r="AJ23" s="15">
        <v>0</v>
      </c>
      <c r="AK23" s="17">
        <v>0</v>
      </c>
      <c r="AL23" s="39" t="s">
        <v>81</v>
      </c>
      <c r="AM23" s="15">
        <v>0</v>
      </c>
      <c r="AN23" s="17">
        <v>0</v>
      </c>
      <c r="AO23" s="39" t="s">
        <v>81</v>
      </c>
      <c r="AP23" s="15">
        <v>0</v>
      </c>
      <c r="AQ23" s="17">
        <v>0</v>
      </c>
      <c r="AR23" s="39" t="s">
        <v>81</v>
      </c>
      <c r="AS23" s="15">
        <v>0</v>
      </c>
      <c r="AT23" s="17">
        <v>0</v>
      </c>
      <c r="AU23" s="39" t="s">
        <v>81</v>
      </c>
      <c r="AV23" s="15">
        <v>0</v>
      </c>
      <c r="AW23" s="17">
        <v>0</v>
      </c>
      <c r="AX23" s="39" t="s">
        <v>81</v>
      </c>
      <c r="AY23" s="15">
        <v>0</v>
      </c>
      <c r="AZ23" s="17">
        <v>0</v>
      </c>
      <c r="BA23" s="39" t="s">
        <v>81</v>
      </c>
      <c r="BB23" s="15">
        <v>0</v>
      </c>
      <c r="BC23" s="17">
        <v>0</v>
      </c>
      <c r="BD23" s="39" t="s">
        <v>81</v>
      </c>
      <c r="BE23" s="15">
        <v>0</v>
      </c>
      <c r="BF23" s="17">
        <v>0</v>
      </c>
      <c r="BG23" s="39" t="s">
        <v>81</v>
      </c>
      <c r="BH23" s="15">
        <v>0</v>
      </c>
      <c r="BI23" s="17">
        <v>0</v>
      </c>
      <c r="BJ23" s="39" t="s">
        <v>81</v>
      </c>
      <c r="BK23" s="15">
        <v>852</v>
      </c>
      <c r="BL23" s="17">
        <v>265</v>
      </c>
      <c r="BM23" s="39">
        <v>0.69755058572949946</v>
      </c>
      <c r="BN23" s="15">
        <v>0</v>
      </c>
      <c r="BO23" s="17">
        <v>0</v>
      </c>
      <c r="BP23" s="39" t="s">
        <v>81</v>
      </c>
      <c r="BQ23" s="15">
        <v>26</v>
      </c>
      <c r="BR23" s="17">
        <v>0</v>
      </c>
      <c r="BS23" s="39">
        <v>0</v>
      </c>
    </row>
    <row r="24" spans="2:71" s="3" customFormat="1" x14ac:dyDescent="0.25">
      <c r="B24" s="12" t="s">
        <v>26</v>
      </c>
      <c r="C24" s="13">
        <v>1847</v>
      </c>
      <c r="D24" s="17">
        <v>655</v>
      </c>
      <c r="E24" s="39">
        <v>0.54949664429530198</v>
      </c>
      <c r="F24" s="15">
        <v>111</v>
      </c>
      <c r="G24" s="17">
        <v>0</v>
      </c>
      <c r="H24" s="39">
        <v>0</v>
      </c>
      <c r="I24" s="15">
        <v>8</v>
      </c>
      <c r="J24" s="17">
        <v>0</v>
      </c>
      <c r="K24" s="39">
        <v>0</v>
      </c>
      <c r="L24" s="15">
        <v>15</v>
      </c>
      <c r="M24" s="17">
        <v>0</v>
      </c>
      <c r="N24" s="39">
        <v>0</v>
      </c>
      <c r="O24" s="15">
        <v>74</v>
      </c>
      <c r="P24" s="17">
        <v>0</v>
      </c>
      <c r="Q24" s="39">
        <v>0</v>
      </c>
      <c r="R24" s="15">
        <v>0</v>
      </c>
      <c r="S24" s="17">
        <v>0</v>
      </c>
      <c r="T24" s="39" t="s">
        <v>81</v>
      </c>
      <c r="U24" s="15">
        <v>0</v>
      </c>
      <c r="V24" s="17">
        <v>0</v>
      </c>
      <c r="W24" s="39" t="s">
        <v>81</v>
      </c>
      <c r="X24" s="15">
        <v>0</v>
      </c>
      <c r="Y24" s="17">
        <v>0</v>
      </c>
      <c r="Z24" s="39" t="s">
        <v>81</v>
      </c>
      <c r="AA24" s="15">
        <v>0</v>
      </c>
      <c r="AB24" s="17">
        <v>0</v>
      </c>
      <c r="AC24" s="39" t="s">
        <v>81</v>
      </c>
      <c r="AD24" s="15">
        <v>14</v>
      </c>
      <c r="AE24" s="17">
        <v>0</v>
      </c>
      <c r="AF24" s="39">
        <v>0</v>
      </c>
      <c r="AG24" s="15">
        <v>48</v>
      </c>
      <c r="AH24" s="17">
        <v>0</v>
      </c>
      <c r="AI24" s="39">
        <v>0</v>
      </c>
      <c r="AJ24" s="15">
        <v>30</v>
      </c>
      <c r="AK24" s="17">
        <v>0</v>
      </c>
      <c r="AL24" s="39">
        <v>0</v>
      </c>
      <c r="AM24" s="15">
        <v>0</v>
      </c>
      <c r="AN24" s="17">
        <v>0</v>
      </c>
      <c r="AO24" s="39" t="s">
        <v>81</v>
      </c>
      <c r="AP24" s="15">
        <v>0</v>
      </c>
      <c r="AQ24" s="17">
        <v>0</v>
      </c>
      <c r="AR24" s="39" t="s">
        <v>81</v>
      </c>
      <c r="AS24" s="15">
        <v>0</v>
      </c>
      <c r="AT24" s="17">
        <v>0</v>
      </c>
      <c r="AU24" s="39" t="s">
        <v>81</v>
      </c>
      <c r="AV24" s="15">
        <v>0</v>
      </c>
      <c r="AW24" s="17">
        <v>0</v>
      </c>
      <c r="AX24" s="39" t="s">
        <v>81</v>
      </c>
      <c r="AY24" s="15">
        <v>0</v>
      </c>
      <c r="AZ24" s="17">
        <v>0</v>
      </c>
      <c r="BA24" s="39" t="s">
        <v>81</v>
      </c>
      <c r="BB24" s="15">
        <v>0</v>
      </c>
      <c r="BC24" s="17">
        <v>0</v>
      </c>
      <c r="BD24" s="39" t="s">
        <v>81</v>
      </c>
      <c r="BE24" s="15">
        <v>14</v>
      </c>
      <c r="BF24" s="17">
        <v>0</v>
      </c>
      <c r="BG24" s="39">
        <v>0</v>
      </c>
      <c r="BH24" s="15">
        <v>4</v>
      </c>
      <c r="BI24" s="17">
        <v>0</v>
      </c>
      <c r="BJ24" s="39" t="s">
        <v>81</v>
      </c>
      <c r="BK24" s="15">
        <v>1594</v>
      </c>
      <c r="BL24" s="17">
        <v>655</v>
      </c>
      <c r="BM24" s="39">
        <v>0.64896008993816756</v>
      </c>
      <c r="BN24" s="15">
        <v>28</v>
      </c>
      <c r="BO24" s="17">
        <v>0</v>
      </c>
      <c r="BP24" s="39">
        <v>0</v>
      </c>
      <c r="BQ24" s="15">
        <v>66</v>
      </c>
      <c r="BR24" s="17">
        <v>0</v>
      </c>
      <c r="BS24" s="39">
        <v>0</v>
      </c>
    </row>
    <row r="25" spans="2:71" s="3" customFormat="1" x14ac:dyDescent="0.25">
      <c r="B25" s="12" t="s">
        <v>27</v>
      </c>
      <c r="C25" s="13">
        <v>26231</v>
      </c>
      <c r="D25" s="17">
        <v>1901</v>
      </c>
      <c r="E25" s="39">
        <v>7.8133990957665489E-2</v>
      </c>
      <c r="F25" s="15">
        <v>15945</v>
      </c>
      <c r="G25" s="17">
        <v>13</v>
      </c>
      <c r="H25" s="39">
        <v>8.1596786341964211E-4</v>
      </c>
      <c r="I25" s="15">
        <v>131</v>
      </c>
      <c r="J25" s="17">
        <v>31</v>
      </c>
      <c r="K25" s="39">
        <v>0.31000000000000005</v>
      </c>
      <c r="L25" s="15">
        <v>317</v>
      </c>
      <c r="M25" s="17">
        <v>0</v>
      </c>
      <c r="N25" s="39">
        <v>0</v>
      </c>
      <c r="O25" s="15">
        <v>2286</v>
      </c>
      <c r="P25" s="17">
        <v>0</v>
      </c>
      <c r="Q25" s="39">
        <v>0</v>
      </c>
      <c r="R25" s="15">
        <v>12669</v>
      </c>
      <c r="S25" s="17">
        <v>-18</v>
      </c>
      <c r="T25" s="39">
        <v>-1.4187751241427904E-3</v>
      </c>
      <c r="U25" s="15">
        <v>0</v>
      </c>
      <c r="V25" s="17">
        <v>0</v>
      </c>
      <c r="W25" s="39" t="s">
        <v>81</v>
      </c>
      <c r="X25" s="15">
        <v>542</v>
      </c>
      <c r="Y25" s="17">
        <v>0</v>
      </c>
      <c r="Z25" s="39">
        <v>0</v>
      </c>
      <c r="AA25" s="15">
        <v>0</v>
      </c>
      <c r="AB25" s="17">
        <v>0</v>
      </c>
      <c r="AC25" s="39" t="s">
        <v>81</v>
      </c>
      <c r="AD25" s="15">
        <v>0</v>
      </c>
      <c r="AE25" s="17">
        <v>0</v>
      </c>
      <c r="AF25" s="39" t="s">
        <v>81</v>
      </c>
      <c r="AG25" s="15">
        <v>4419</v>
      </c>
      <c r="AH25" s="17">
        <v>-421</v>
      </c>
      <c r="AI25" s="39">
        <v>-8.6983471074380203E-2</v>
      </c>
      <c r="AJ25" s="15">
        <v>182</v>
      </c>
      <c r="AK25" s="17">
        <v>0</v>
      </c>
      <c r="AL25" s="39">
        <v>0</v>
      </c>
      <c r="AM25" s="15">
        <v>657</v>
      </c>
      <c r="AN25" s="17">
        <v>0</v>
      </c>
      <c r="AO25" s="39">
        <v>0</v>
      </c>
      <c r="AP25" s="15">
        <v>2753</v>
      </c>
      <c r="AQ25" s="17">
        <v>-421</v>
      </c>
      <c r="AR25" s="39">
        <v>-0.13264020163831125</v>
      </c>
      <c r="AS25" s="15">
        <v>0</v>
      </c>
      <c r="AT25" s="17">
        <v>0</v>
      </c>
      <c r="AU25" s="39" t="s">
        <v>81</v>
      </c>
      <c r="AV25" s="15">
        <v>315</v>
      </c>
      <c r="AW25" s="17">
        <v>0</v>
      </c>
      <c r="AX25" s="39">
        <v>0</v>
      </c>
      <c r="AY25" s="15">
        <v>512</v>
      </c>
      <c r="AZ25" s="17">
        <v>0</v>
      </c>
      <c r="BA25" s="39">
        <v>0</v>
      </c>
      <c r="BB25" s="15">
        <v>0</v>
      </c>
      <c r="BC25" s="17">
        <v>0</v>
      </c>
      <c r="BD25" s="39" t="s">
        <v>81</v>
      </c>
      <c r="BE25" s="15">
        <v>0</v>
      </c>
      <c r="BF25" s="17">
        <v>0</v>
      </c>
      <c r="BG25" s="39" t="s">
        <v>81</v>
      </c>
      <c r="BH25" s="15">
        <v>0</v>
      </c>
      <c r="BI25" s="17">
        <v>0</v>
      </c>
      <c r="BJ25" s="39" t="s">
        <v>81</v>
      </c>
      <c r="BK25" s="15">
        <v>5867</v>
      </c>
      <c r="BL25" s="17">
        <v>2309</v>
      </c>
      <c r="BM25" s="39">
        <v>0.8545780969479353</v>
      </c>
      <c r="BN25" s="15">
        <v>0</v>
      </c>
      <c r="BO25" s="17">
        <v>0</v>
      </c>
      <c r="BP25" s="39" t="s">
        <v>81</v>
      </c>
      <c r="BQ25" s="15">
        <v>0</v>
      </c>
      <c r="BR25" s="17">
        <v>0</v>
      </c>
      <c r="BS25" s="39" t="s">
        <v>81</v>
      </c>
    </row>
    <row r="26" spans="2:71" s="3" customFormat="1" x14ac:dyDescent="0.25">
      <c r="B26" s="12" t="s">
        <v>28</v>
      </c>
      <c r="C26" s="13">
        <v>2988</v>
      </c>
      <c r="D26" s="17">
        <v>473</v>
      </c>
      <c r="E26" s="39">
        <v>0.18807157057654078</v>
      </c>
      <c r="F26" s="15">
        <v>1355</v>
      </c>
      <c r="G26" s="17">
        <v>0</v>
      </c>
      <c r="H26" s="39">
        <v>0</v>
      </c>
      <c r="I26" s="15">
        <v>0</v>
      </c>
      <c r="J26" s="17">
        <v>0</v>
      </c>
      <c r="K26" s="39" t="s">
        <v>81</v>
      </c>
      <c r="L26" s="15">
        <v>0</v>
      </c>
      <c r="M26" s="17">
        <v>0</v>
      </c>
      <c r="N26" s="39" t="s">
        <v>81</v>
      </c>
      <c r="O26" s="15">
        <v>496</v>
      </c>
      <c r="P26" s="17">
        <v>0</v>
      </c>
      <c r="Q26" s="39">
        <v>0</v>
      </c>
      <c r="R26" s="15">
        <v>859</v>
      </c>
      <c r="S26" s="17">
        <v>0</v>
      </c>
      <c r="T26" s="39">
        <v>0</v>
      </c>
      <c r="U26" s="15">
        <v>0</v>
      </c>
      <c r="V26" s="17">
        <v>0</v>
      </c>
      <c r="W26" s="39" t="s">
        <v>81</v>
      </c>
      <c r="X26" s="15">
        <v>0</v>
      </c>
      <c r="Y26" s="17">
        <v>0</v>
      </c>
      <c r="Z26" s="39" t="s">
        <v>81</v>
      </c>
      <c r="AA26" s="15">
        <v>0</v>
      </c>
      <c r="AB26" s="17">
        <v>0</v>
      </c>
      <c r="AC26" s="39" t="s">
        <v>81</v>
      </c>
      <c r="AD26" s="15">
        <v>0</v>
      </c>
      <c r="AE26" s="17">
        <v>0</v>
      </c>
      <c r="AF26" s="39" t="s">
        <v>81</v>
      </c>
      <c r="AG26" s="15">
        <v>355</v>
      </c>
      <c r="AH26" s="17">
        <v>-3</v>
      </c>
      <c r="AI26" s="39">
        <v>-8.379888268156388E-3</v>
      </c>
      <c r="AJ26" s="15">
        <v>160</v>
      </c>
      <c r="AK26" s="17">
        <v>0</v>
      </c>
      <c r="AL26" s="39">
        <v>0</v>
      </c>
      <c r="AM26" s="15">
        <v>0</v>
      </c>
      <c r="AN26" s="17">
        <v>0</v>
      </c>
      <c r="AO26" s="39" t="s">
        <v>81</v>
      </c>
      <c r="AP26" s="15">
        <v>178</v>
      </c>
      <c r="AQ26" s="17">
        <v>0</v>
      </c>
      <c r="AR26" s="39">
        <v>0</v>
      </c>
      <c r="AS26" s="15">
        <v>0</v>
      </c>
      <c r="AT26" s="17">
        <v>0</v>
      </c>
      <c r="AU26" s="39" t="s">
        <v>81</v>
      </c>
      <c r="AV26" s="15">
        <v>0</v>
      </c>
      <c r="AW26" s="17">
        <v>0</v>
      </c>
      <c r="AX26" s="39" t="s">
        <v>81</v>
      </c>
      <c r="AY26" s="15">
        <v>0</v>
      </c>
      <c r="AZ26" s="17">
        <v>0</v>
      </c>
      <c r="BA26" s="39" t="s">
        <v>81</v>
      </c>
      <c r="BB26" s="15">
        <v>0</v>
      </c>
      <c r="BC26" s="17">
        <v>0</v>
      </c>
      <c r="BD26" s="39" t="s">
        <v>81</v>
      </c>
      <c r="BE26" s="15">
        <v>17</v>
      </c>
      <c r="BF26" s="17">
        <v>-3</v>
      </c>
      <c r="BG26" s="39">
        <v>-0.15000000000000002</v>
      </c>
      <c r="BH26" s="15">
        <v>0</v>
      </c>
      <c r="BI26" s="17">
        <v>0</v>
      </c>
      <c r="BJ26" s="39" t="s">
        <v>81</v>
      </c>
      <c r="BK26" s="15">
        <v>1033</v>
      </c>
      <c r="BL26" s="17">
        <v>476</v>
      </c>
      <c r="BM26" s="39">
        <v>0.78391019644527593</v>
      </c>
      <c r="BN26" s="15">
        <v>90</v>
      </c>
      <c r="BO26" s="17">
        <v>0</v>
      </c>
      <c r="BP26" s="39">
        <v>0</v>
      </c>
      <c r="BQ26" s="15">
        <v>155</v>
      </c>
      <c r="BR26" s="17">
        <v>0</v>
      </c>
      <c r="BS26" s="39">
        <v>0</v>
      </c>
    </row>
    <row r="27" spans="2:71" s="3" customFormat="1" x14ac:dyDescent="0.25">
      <c r="B27" s="12" t="s">
        <v>29</v>
      </c>
      <c r="C27" s="13">
        <v>1984</v>
      </c>
      <c r="D27" s="17">
        <v>838</v>
      </c>
      <c r="E27" s="39">
        <v>0.7312390924956369</v>
      </c>
      <c r="F27" s="15">
        <v>21</v>
      </c>
      <c r="G27" s="17">
        <v>0</v>
      </c>
      <c r="H27" s="39">
        <v>0</v>
      </c>
      <c r="I27" s="15">
        <v>14</v>
      </c>
      <c r="J27" s="17">
        <v>0</v>
      </c>
      <c r="K27" s="39">
        <v>0</v>
      </c>
      <c r="L27" s="15">
        <v>7</v>
      </c>
      <c r="M27" s="17">
        <v>0</v>
      </c>
      <c r="N27" s="39">
        <v>0</v>
      </c>
      <c r="O27" s="15">
        <v>0</v>
      </c>
      <c r="P27" s="17">
        <v>0</v>
      </c>
      <c r="Q27" s="39" t="s">
        <v>81</v>
      </c>
      <c r="R27" s="15">
        <v>0</v>
      </c>
      <c r="S27" s="17">
        <v>0</v>
      </c>
      <c r="T27" s="39" t="s">
        <v>81</v>
      </c>
      <c r="U27" s="15">
        <v>0</v>
      </c>
      <c r="V27" s="17">
        <v>0</v>
      </c>
      <c r="W27" s="39" t="s">
        <v>81</v>
      </c>
      <c r="X27" s="15">
        <v>0</v>
      </c>
      <c r="Y27" s="17">
        <v>0</v>
      </c>
      <c r="Z27" s="39" t="s">
        <v>81</v>
      </c>
      <c r="AA27" s="15">
        <v>0</v>
      </c>
      <c r="AB27" s="17">
        <v>0</v>
      </c>
      <c r="AC27" s="39" t="s">
        <v>81</v>
      </c>
      <c r="AD27" s="15">
        <v>0</v>
      </c>
      <c r="AE27" s="17">
        <v>0</v>
      </c>
      <c r="AF27" s="39" t="s">
        <v>81</v>
      </c>
      <c r="AG27" s="15">
        <v>7</v>
      </c>
      <c r="AH27" s="17">
        <v>0</v>
      </c>
      <c r="AI27" s="39">
        <v>0</v>
      </c>
      <c r="AJ27" s="15">
        <v>0</v>
      </c>
      <c r="AK27" s="17">
        <v>0</v>
      </c>
      <c r="AL27" s="39" t="s">
        <v>81</v>
      </c>
      <c r="AM27" s="15">
        <v>0</v>
      </c>
      <c r="AN27" s="17">
        <v>0</v>
      </c>
      <c r="AO27" s="39" t="s">
        <v>81</v>
      </c>
      <c r="AP27" s="15">
        <v>0</v>
      </c>
      <c r="AQ27" s="17">
        <v>0</v>
      </c>
      <c r="AR27" s="39" t="s">
        <v>81</v>
      </c>
      <c r="AS27" s="15">
        <v>0</v>
      </c>
      <c r="AT27" s="17">
        <v>0</v>
      </c>
      <c r="AU27" s="39" t="s">
        <v>81</v>
      </c>
      <c r="AV27" s="15">
        <v>0</v>
      </c>
      <c r="AW27" s="17">
        <v>0</v>
      </c>
      <c r="AX27" s="39" t="s">
        <v>81</v>
      </c>
      <c r="AY27" s="15">
        <v>0</v>
      </c>
      <c r="AZ27" s="17">
        <v>0</v>
      </c>
      <c r="BA27" s="39" t="s">
        <v>81</v>
      </c>
      <c r="BB27" s="15">
        <v>0</v>
      </c>
      <c r="BC27" s="17">
        <v>0</v>
      </c>
      <c r="BD27" s="39" t="s">
        <v>81</v>
      </c>
      <c r="BE27" s="15">
        <v>0</v>
      </c>
      <c r="BF27" s="17">
        <v>0</v>
      </c>
      <c r="BG27" s="39" t="s">
        <v>81</v>
      </c>
      <c r="BH27" s="15">
        <v>7</v>
      </c>
      <c r="BI27" s="17">
        <v>0</v>
      </c>
      <c r="BJ27" s="39" t="s">
        <v>81</v>
      </c>
      <c r="BK27" s="15">
        <v>1907</v>
      </c>
      <c r="BL27" s="17">
        <v>838</v>
      </c>
      <c r="BM27" s="39">
        <v>0.59558823529411775</v>
      </c>
      <c r="BN27" s="15">
        <v>20</v>
      </c>
      <c r="BO27" s="17">
        <v>0</v>
      </c>
      <c r="BP27" s="39">
        <v>0</v>
      </c>
      <c r="BQ27" s="15">
        <v>29</v>
      </c>
      <c r="BR27" s="17">
        <v>0</v>
      </c>
      <c r="BS27" s="39">
        <v>0</v>
      </c>
    </row>
    <row r="28" spans="2:71" s="3" customFormat="1" x14ac:dyDescent="0.25">
      <c r="B28" s="12" t="s">
        <v>30</v>
      </c>
      <c r="C28" s="13">
        <v>257</v>
      </c>
      <c r="D28" s="17">
        <v>81</v>
      </c>
      <c r="E28" s="39">
        <v>0.46022727272727271</v>
      </c>
      <c r="F28" s="15">
        <v>0</v>
      </c>
      <c r="G28" s="17">
        <v>0</v>
      </c>
      <c r="H28" s="39" t="s">
        <v>81</v>
      </c>
      <c r="I28" s="15">
        <v>0</v>
      </c>
      <c r="J28" s="17">
        <v>0</v>
      </c>
      <c r="K28" s="39" t="s">
        <v>81</v>
      </c>
      <c r="L28" s="15">
        <v>0</v>
      </c>
      <c r="M28" s="17">
        <v>0</v>
      </c>
      <c r="N28" s="39" t="s">
        <v>81</v>
      </c>
      <c r="O28" s="15">
        <v>0</v>
      </c>
      <c r="P28" s="17">
        <v>0</v>
      </c>
      <c r="Q28" s="39" t="s">
        <v>81</v>
      </c>
      <c r="R28" s="15">
        <v>0</v>
      </c>
      <c r="S28" s="17">
        <v>0</v>
      </c>
      <c r="T28" s="39" t="s">
        <v>81</v>
      </c>
      <c r="U28" s="15">
        <v>0</v>
      </c>
      <c r="V28" s="17">
        <v>0</v>
      </c>
      <c r="W28" s="39" t="s">
        <v>81</v>
      </c>
      <c r="X28" s="15">
        <v>0</v>
      </c>
      <c r="Y28" s="17">
        <v>0</v>
      </c>
      <c r="Z28" s="39" t="s">
        <v>81</v>
      </c>
      <c r="AA28" s="15">
        <v>0</v>
      </c>
      <c r="AB28" s="17">
        <v>0</v>
      </c>
      <c r="AC28" s="39" t="s">
        <v>81</v>
      </c>
      <c r="AD28" s="15">
        <v>0</v>
      </c>
      <c r="AE28" s="17">
        <v>0</v>
      </c>
      <c r="AF28" s="39" t="s">
        <v>81</v>
      </c>
      <c r="AG28" s="15">
        <v>11</v>
      </c>
      <c r="AH28" s="17">
        <v>0</v>
      </c>
      <c r="AI28" s="39">
        <v>0</v>
      </c>
      <c r="AJ28" s="15">
        <v>0</v>
      </c>
      <c r="AK28" s="17">
        <v>0</v>
      </c>
      <c r="AL28" s="39" t="s">
        <v>81</v>
      </c>
      <c r="AM28" s="15">
        <v>0</v>
      </c>
      <c r="AN28" s="17">
        <v>0</v>
      </c>
      <c r="AO28" s="39" t="s">
        <v>81</v>
      </c>
      <c r="AP28" s="15">
        <v>0</v>
      </c>
      <c r="AQ28" s="17">
        <v>0</v>
      </c>
      <c r="AR28" s="39" t="s">
        <v>81</v>
      </c>
      <c r="AS28" s="15">
        <v>0</v>
      </c>
      <c r="AT28" s="17">
        <v>0</v>
      </c>
      <c r="AU28" s="39" t="s">
        <v>81</v>
      </c>
      <c r="AV28" s="15">
        <v>0</v>
      </c>
      <c r="AW28" s="17">
        <v>0</v>
      </c>
      <c r="AX28" s="39" t="s">
        <v>81</v>
      </c>
      <c r="AY28" s="15">
        <v>0</v>
      </c>
      <c r="AZ28" s="17">
        <v>0</v>
      </c>
      <c r="BA28" s="39" t="s">
        <v>81</v>
      </c>
      <c r="BB28" s="15">
        <v>0</v>
      </c>
      <c r="BC28" s="17">
        <v>0</v>
      </c>
      <c r="BD28" s="39" t="s">
        <v>81</v>
      </c>
      <c r="BE28" s="15">
        <v>11</v>
      </c>
      <c r="BF28" s="17">
        <v>0</v>
      </c>
      <c r="BG28" s="39">
        <v>0</v>
      </c>
      <c r="BH28" s="15">
        <v>0</v>
      </c>
      <c r="BI28" s="17">
        <v>0</v>
      </c>
      <c r="BJ28" s="39" t="s">
        <v>81</v>
      </c>
      <c r="BK28" s="15">
        <v>217</v>
      </c>
      <c r="BL28" s="17">
        <v>81</v>
      </c>
      <c r="BM28" s="39">
        <v>0.91793313069908811</v>
      </c>
      <c r="BN28" s="15">
        <v>16</v>
      </c>
      <c r="BO28" s="17">
        <v>0</v>
      </c>
      <c r="BP28" s="39">
        <v>0</v>
      </c>
      <c r="BQ28" s="15">
        <v>13</v>
      </c>
      <c r="BR28" s="17">
        <v>0</v>
      </c>
      <c r="BS28" s="39">
        <v>0</v>
      </c>
    </row>
    <row r="29" spans="2:71" s="3" customFormat="1" x14ac:dyDescent="0.25">
      <c r="B29" s="12" t="s">
        <v>31</v>
      </c>
      <c r="C29" s="13">
        <v>11454</v>
      </c>
      <c r="D29" s="17">
        <v>2416</v>
      </c>
      <c r="E29" s="39">
        <v>0.26731577782695282</v>
      </c>
      <c r="F29" s="15">
        <v>3368</v>
      </c>
      <c r="G29" s="17">
        <v>0</v>
      </c>
      <c r="H29" s="39">
        <v>0</v>
      </c>
      <c r="I29" s="15">
        <v>0</v>
      </c>
      <c r="J29" s="17">
        <v>0</v>
      </c>
      <c r="K29" s="39" t="s">
        <v>81</v>
      </c>
      <c r="L29" s="15">
        <v>0</v>
      </c>
      <c r="M29" s="17">
        <v>0</v>
      </c>
      <c r="N29" s="39" t="s">
        <v>81</v>
      </c>
      <c r="O29" s="15">
        <v>722</v>
      </c>
      <c r="P29" s="17">
        <v>0</v>
      </c>
      <c r="Q29" s="39">
        <v>0</v>
      </c>
      <c r="R29" s="15">
        <v>848</v>
      </c>
      <c r="S29" s="17">
        <v>0</v>
      </c>
      <c r="T29" s="39">
        <v>0</v>
      </c>
      <c r="U29" s="15">
        <v>1784</v>
      </c>
      <c r="V29" s="17">
        <v>0</v>
      </c>
      <c r="W29" s="39">
        <v>0</v>
      </c>
      <c r="X29" s="15">
        <v>0</v>
      </c>
      <c r="Y29" s="17">
        <v>0</v>
      </c>
      <c r="Z29" s="39" t="s">
        <v>81</v>
      </c>
      <c r="AA29" s="15">
        <v>0</v>
      </c>
      <c r="AB29" s="17">
        <v>0</v>
      </c>
      <c r="AC29" s="39" t="s">
        <v>81</v>
      </c>
      <c r="AD29" s="15">
        <v>14</v>
      </c>
      <c r="AE29" s="17">
        <v>0</v>
      </c>
      <c r="AF29" s="39">
        <v>0</v>
      </c>
      <c r="AG29" s="15">
        <v>2978</v>
      </c>
      <c r="AH29" s="17">
        <v>0</v>
      </c>
      <c r="AI29" s="39">
        <v>0</v>
      </c>
      <c r="AJ29" s="15">
        <v>382</v>
      </c>
      <c r="AK29" s="17">
        <v>0</v>
      </c>
      <c r="AL29" s="39">
        <v>0</v>
      </c>
      <c r="AM29" s="15">
        <v>588</v>
      </c>
      <c r="AN29" s="17">
        <v>0</v>
      </c>
      <c r="AO29" s="39">
        <v>0</v>
      </c>
      <c r="AP29" s="15">
        <v>1135</v>
      </c>
      <c r="AQ29" s="17">
        <v>0</v>
      </c>
      <c r="AR29" s="39">
        <v>0</v>
      </c>
      <c r="AS29" s="15">
        <v>0</v>
      </c>
      <c r="AT29" s="17">
        <v>0</v>
      </c>
      <c r="AU29" s="39" t="s">
        <v>81</v>
      </c>
      <c r="AV29" s="15">
        <v>861</v>
      </c>
      <c r="AW29" s="17">
        <v>0</v>
      </c>
      <c r="AX29" s="39">
        <v>0</v>
      </c>
      <c r="AY29" s="15">
        <v>0</v>
      </c>
      <c r="AZ29" s="17">
        <v>0</v>
      </c>
      <c r="BA29" s="39" t="s">
        <v>81</v>
      </c>
      <c r="BB29" s="15">
        <v>0</v>
      </c>
      <c r="BC29" s="17">
        <v>0</v>
      </c>
      <c r="BD29" s="39" t="s">
        <v>81</v>
      </c>
      <c r="BE29" s="15">
        <v>12</v>
      </c>
      <c r="BF29" s="17">
        <v>0</v>
      </c>
      <c r="BG29" s="39">
        <v>0</v>
      </c>
      <c r="BH29" s="15">
        <v>0</v>
      </c>
      <c r="BI29" s="17">
        <v>0</v>
      </c>
      <c r="BJ29" s="39" t="s">
        <v>81</v>
      </c>
      <c r="BK29" s="15">
        <v>5048</v>
      </c>
      <c r="BL29" s="17">
        <v>2416</v>
      </c>
      <c r="BM29" s="39">
        <v>0.60362249761677789</v>
      </c>
      <c r="BN29" s="15">
        <v>32</v>
      </c>
      <c r="BO29" s="17">
        <v>0</v>
      </c>
      <c r="BP29" s="39">
        <v>0</v>
      </c>
      <c r="BQ29" s="15">
        <v>28</v>
      </c>
      <c r="BR29" s="17">
        <v>0</v>
      </c>
      <c r="BS29" s="39">
        <v>0</v>
      </c>
    </row>
    <row r="30" spans="2:71" s="3" customFormat="1" x14ac:dyDescent="0.25">
      <c r="B30" s="12" t="s">
        <v>32</v>
      </c>
      <c r="C30" s="13">
        <v>11535</v>
      </c>
      <c r="D30" s="17">
        <v>3274</v>
      </c>
      <c r="E30" s="39">
        <v>0.39632005810434578</v>
      </c>
      <c r="F30" s="15">
        <v>3059</v>
      </c>
      <c r="G30" s="17">
        <v>108</v>
      </c>
      <c r="H30" s="39">
        <v>3.6597763470010092E-2</v>
      </c>
      <c r="I30" s="15">
        <v>218</v>
      </c>
      <c r="J30" s="17">
        <v>0</v>
      </c>
      <c r="K30" s="39">
        <v>0</v>
      </c>
      <c r="L30" s="15">
        <v>355</v>
      </c>
      <c r="M30" s="17">
        <v>-58</v>
      </c>
      <c r="N30" s="39">
        <v>-0.14043583535108961</v>
      </c>
      <c r="O30" s="15">
        <v>674</v>
      </c>
      <c r="P30" s="17">
        <v>0</v>
      </c>
      <c r="Q30" s="39">
        <v>0</v>
      </c>
      <c r="R30" s="15">
        <v>1261</v>
      </c>
      <c r="S30" s="17">
        <v>166</v>
      </c>
      <c r="T30" s="39">
        <v>0.1515981735159817</v>
      </c>
      <c r="U30" s="15">
        <v>507</v>
      </c>
      <c r="V30" s="17">
        <v>0</v>
      </c>
      <c r="W30" s="39">
        <v>0</v>
      </c>
      <c r="X30" s="15">
        <v>0</v>
      </c>
      <c r="Y30" s="17">
        <v>0</v>
      </c>
      <c r="Z30" s="39" t="s">
        <v>81</v>
      </c>
      <c r="AA30" s="15">
        <v>0</v>
      </c>
      <c r="AB30" s="17">
        <v>0</v>
      </c>
      <c r="AC30" s="39" t="s">
        <v>81</v>
      </c>
      <c r="AD30" s="15">
        <v>44</v>
      </c>
      <c r="AE30" s="17">
        <v>0</v>
      </c>
      <c r="AF30" s="39">
        <v>0</v>
      </c>
      <c r="AG30" s="15">
        <v>50</v>
      </c>
      <c r="AH30" s="17">
        <v>0</v>
      </c>
      <c r="AI30" s="39">
        <v>0</v>
      </c>
      <c r="AJ30" s="15">
        <v>0</v>
      </c>
      <c r="AK30" s="17">
        <v>0</v>
      </c>
      <c r="AL30" s="39" t="s">
        <v>81</v>
      </c>
      <c r="AM30" s="15">
        <v>0</v>
      </c>
      <c r="AN30" s="17">
        <v>0</v>
      </c>
      <c r="AO30" s="39" t="s">
        <v>81</v>
      </c>
      <c r="AP30" s="15">
        <v>0</v>
      </c>
      <c r="AQ30" s="17">
        <v>0</v>
      </c>
      <c r="AR30" s="39" t="s">
        <v>81</v>
      </c>
      <c r="AS30" s="15">
        <v>0</v>
      </c>
      <c r="AT30" s="17">
        <v>0</v>
      </c>
      <c r="AU30" s="39" t="s">
        <v>81</v>
      </c>
      <c r="AV30" s="15">
        <v>0</v>
      </c>
      <c r="AW30" s="17">
        <v>0</v>
      </c>
      <c r="AX30" s="39" t="s">
        <v>81</v>
      </c>
      <c r="AY30" s="15">
        <v>0</v>
      </c>
      <c r="AZ30" s="17">
        <v>0</v>
      </c>
      <c r="BA30" s="39" t="s">
        <v>81</v>
      </c>
      <c r="BB30" s="15">
        <v>0</v>
      </c>
      <c r="BC30" s="17">
        <v>0</v>
      </c>
      <c r="BD30" s="39" t="s">
        <v>81</v>
      </c>
      <c r="BE30" s="15">
        <v>44</v>
      </c>
      <c r="BF30" s="17">
        <v>0</v>
      </c>
      <c r="BG30" s="39">
        <v>0</v>
      </c>
      <c r="BH30" s="15">
        <v>6</v>
      </c>
      <c r="BI30" s="17">
        <v>0</v>
      </c>
      <c r="BJ30" s="39" t="s">
        <v>81</v>
      </c>
      <c r="BK30" s="15">
        <v>8411</v>
      </c>
      <c r="BL30" s="17">
        <v>3166</v>
      </c>
      <c r="BM30" s="39">
        <v>0.44425087108013939</v>
      </c>
      <c r="BN30" s="15">
        <v>0</v>
      </c>
      <c r="BO30" s="17">
        <v>0</v>
      </c>
      <c r="BP30" s="39" t="s">
        <v>81</v>
      </c>
      <c r="BQ30" s="15">
        <v>15</v>
      </c>
      <c r="BR30" s="17">
        <v>0</v>
      </c>
      <c r="BS30" s="39">
        <v>0</v>
      </c>
    </row>
    <row r="31" spans="2:71" s="3" customFormat="1" x14ac:dyDescent="0.25">
      <c r="B31" s="12" t="s">
        <v>33</v>
      </c>
      <c r="C31" s="13">
        <v>1658</v>
      </c>
      <c r="D31" s="17">
        <v>510</v>
      </c>
      <c r="E31" s="39">
        <v>0.44425087108013939</v>
      </c>
      <c r="F31" s="15">
        <v>0</v>
      </c>
      <c r="G31" s="17">
        <v>0</v>
      </c>
      <c r="H31" s="39" t="s">
        <v>81</v>
      </c>
      <c r="I31" s="15">
        <v>0</v>
      </c>
      <c r="J31" s="17">
        <v>0</v>
      </c>
      <c r="K31" s="39" t="s">
        <v>81</v>
      </c>
      <c r="L31" s="15">
        <v>0</v>
      </c>
      <c r="M31" s="17">
        <v>0</v>
      </c>
      <c r="N31" s="39" t="s">
        <v>81</v>
      </c>
      <c r="O31" s="15">
        <v>0</v>
      </c>
      <c r="P31" s="17">
        <v>0</v>
      </c>
      <c r="Q31" s="39" t="s">
        <v>81</v>
      </c>
      <c r="R31" s="15">
        <v>0</v>
      </c>
      <c r="S31" s="17">
        <v>0</v>
      </c>
      <c r="T31" s="39" t="s">
        <v>81</v>
      </c>
      <c r="U31" s="15">
        <v>0</v>
      </c>
      <c r="V31" s="17">
        <v>0</v>
      </c>
      <c r="W31" s="39" t="s">
        <v>81</v>
      </c>
      <c r="X31" s="15">
        <v>0</v>
      </c>
      <c r="Y31" s="17">
        <v>0</v>
      </c>
      <c r="Z31" s="39" t="s">
        <v>81</v>
      </c>
      <c r="AA31" s="15">
        <v>0</v>
      </c>
      <c r="AB31" s="17">
        <v>0</v>
      </c>
      <c r="AC31" s="39" t="s">
        <v>81</v>
      </c>
      <c r="AD31" s="15">
        <v>0</v>
      </c>
      <c r="AE31" s="17">
        <v>0</v>
      </c>
      <c r="AF31" s="39" t="s">
        <v>81</v>
      </c>
      <c r="AG31" s="15">
        <v>0</v>
      </c>
      <c r="AH31" s="17">
        <v>0</v>
      </c>
      <c r="AI31" s="39" t="s">
        <v>81</v>
      </c>
      <c r="AJ31" s="15">
        <v>0</v>
      </c>
      <c r="AK31" s="17">
        <v>0</v>
      </c>
      <c r="AL31" s="39" t="s">
        <v>81</v>
      </c>
      <c r="AM31" s="15">
        <v>0</v>
      </c>
      <c r="AN31" s="17">
        <v>0</v>
      </c>
      <c r="AO31" s="39" t="s">
        <v>81</v>
      </c>
      <c r="AP31" s="15">
        <v>0</v>
      </c>
      <c r="AQ31" s="17">
        <v>0</v>
      </c>
      <c r="AR31" s="39" t="s">
        <v>81</v>
      </c>
      <c r="AS31" s="15">
        <v>0</v>
      </c>
      <c r="AT31" s="17">
        <v>0</v>
      </c>
      <c r="AU31" s="39" t="s">
        <v>81</v>
      </c>
      <c r="AV31" s="15">
        <v>0</v>
      </c>
      <c r="AW31" s="17">
        <v>0</v>
      </c>
      <c r="AX31" s="39" t="s">
        <v>81</v>
      </c>
      <c r="AY31" s="15">
        <v>0</v>
      </c>
      <c r="AZ31" s="17">
        <v>0</v>
      </c>
      <c r="BA31" s="39" t="s">
        <v>81</v>
      </c>
      <c r="BB31" s="15">
        <v>0</v>
      </c>
      <c r="BC31" s="17">
        <v>0</v>
      </c>
      <c r="BD31" s="39" t="s">
        <v>81</v>
      </c>
      <c r="BE31" s="15">
        <v>0</v>
      </c>
      <c r="BF31" s="17">
        <v>0</v>
      </c>
      <c r="BG31" s="39" t="s">
        <v>81</v>
      </c>
      <c r="BH31" s="15">
        <v>0</v>
      </c>
      <c r="BI31" s="17">
        <v>0</v>
      </c>
      <c r="BJ31" s="39" t="s">
        <v>81</v>
      </c>
      <c r="BK31" s="15">
        <v>1658</v>
      </c>
      <c r="BL31" s="17">
        <v>510</v>
      </c>
      <c r="BM31" s="39">
        <v>0.39422807509106184</v>
      </c>
      <c r="BN31" s="15">
        <v>0</v>
      </c>
      <c r="BO31" s="17">
        <v>0</v>
      </c>
      <c r="BP31" s="39" t="s">
        <v>81</v>
      </c>
      <c r="BQ31" s="15">
        <v>0</v>
      </c>
      <c r="BR31" s="17">
        <v>0</v>
      </c>
      <c r="BS31" s="39" t="s">
        <v>81</v>
      </c>
    </row>
    <row r="32" spans="2:71" s="3" customFormat="1" x14ac:dyDescent="0.25">
      <c r="B32" s="12" t="s">
        <v>34</v>
      </c>
      <c r="C32" s="13">
        <v>12445</v>
      </c>
      <c r="D32" s="17">
        <v>1415</v>
      </c>
      <c r="E32" s="39">
        <v>0.128286491387126</v>
      </c>
      <c r="F32" s="15">
        <v>4459</v>
      </c>
      <c r="G32" s="17">
        <v>0</v>
      </c>
      <c r="H32" s="39">
        <v>0</v>
      </c>
      <c r="I32" s="15">
        <v>0</v>
      </c>
      <c r="J32" s="17">
        <v>0</v>
      </c>
      <c r="K32" s="39" t="s">
        <v>81</v>
      </c>
      <c r="L32" s="15">
        <v>0</v>
      </c>
      <c r="M32" s="17">
        <v>0</v>
      </c>
      <c r="N32" s="39" t="s">
        <v>81</v>
      </c>
      <c r="O32" s="15">
        <v>1058</v>
      </c>
      <c r="P32" s="17">
        <v>0</v>
      </c>
      <c r="Q32" s="39">
        <v>0</v>
      </c>
      <c r="R32" s="15">
        <v>3401</v>
      </c>
      <c r="S32" s="17">
        <v>0</v>
      </c>
      <c r="T32" s="39">
        <v>0</v>
      </c>
      <c r="U32" s="15">
        <v>0</v>
      </c>
      <c r="V32" s="17">
        <v>0</v>
      </c>
      <c r="W32" s="39" t="s">
        <v>81</v>
      </c>
      <c r="X32" s="15">
        <v>0</v>
      </c>
      <c r="Y32" s="17">
        <v>0</v>
      </c>
      <c r="Z32" s="39" t="s">
        <v>81</v>
      </c>
      <c r="AA32" s="15">
        <v>0</v>
      </c>
      <c r="AB32" s="17">
        <v>0</v>
      </c>
      <c r="AC32" s="39" t="s">
        <v>81</v>
      </c>
      <c r="AD32" s="15">
        <v>0</v>
      </c>
      <c r="AE32" s="17">
        <v>0</v>
      </c>
      <c r="AF32" s="39" t="s">
        <v>81</v>
      </c>
      <c r="AG32" s="15">
        <v>3010</v>
      </c>
      <c r="AH32" s="17">
        <v>8</v>
      </c>
      <c r="AI32" s="39">
        <v>2.6648900732844094E-3</v>
      </c>
      <c r="AJ32" s="15">
        <v>1513</v>
      </c>
      <c r="AK32" s="17">
        <v>0</v>
      </c>
      <c r="AL32" s="39">
        <v>0</v>
      </c>
      <c r="AM32" s="15">
        <v>869</v>
      </c>
      <c r="AN32" s="17">
        <v>8</v>
      </c>
      <c r="AO32" s="39">
        <v>9.2915214866433615E-3</v>
      </c>
      <c r="AP32" s="15">
        <v>0</v>
      </c>
      <c r="AQ32" s="17">
        <v>0</v>
      </c>
      <c r="AR32" s="39" t="s">
        <v>81</v>
      </c>
      <c r="AS32" s="15">
        <v>0</v>
      </c>
      <c r="AT32" s="17">
        <v>0</v>
      </c>
      <c r="AU32" s="39" t="s">
        <v>81</v>
      </c>
      <c r="AV32" s="15">
        <v>0</v>
      </c>
      <c r="AW32" s="17">
        <v>0</v>
      </c>
      <c r="AX32" s="39" t="s">
        <v>81</v>
      </c>
      <c r="AY32" s="15">
        <v>234</v>
      </c>
      <c r="AZ32" s="17">
        <v>0</v>
      </c>
      <c r="BA32" s="39">
        <v>0</v>
      </c>
      <c r="BB32" s="15">
        <v>394</v>
      </c>
      <c r="BC32" s="17">
        <v>0</v>
      </c>
      <c r="BD32" s="39">
        <v>0</v>
      </c>
      <c r="BE32" s="15">
        <v>0</v>
      </c>
      <c r="BF32" s="17">
        <v>0</v>
      </c>
      <c r="BG32" s="39" t="s">
        <v>81</v>
      </c>
      <c r="BH32" s="15">
        <v>0</v>
      </c>
      <c r="BI32" s="17">
        <v>0</v>
      </c>
      <c r="BJ32" s="39" t="s">
        <v>81</v>
      </c>
      <c r="BK32" s="15">
        <v>4976</v>
      </c>
      <c r="BL32" s="17">
        <v>1407</v>
      </c>
      <c r="BM32" s="39">
        <v>0.51395348837209309</v>
      </c>
      <c r="BN32" s="15">
        <v>0</v>
      </c>
      <c r="BO32" s="17">
        <v>0</v>
      </c>
      <c r="BP32" s="39" t="s">
        <v>81</v>
      </c>
      <c r="BQ32" s="15">
        <v>0</v>
      </c>
      <c r="BR32" s="17">
        <v>0</v>
      </c>
      <c r="BS32" s="39" t="s">
        <v>81</v>
      </c>
    </row>
    <row r="33" spans="2:71" s="3" customFormat="1" x14ac:dyDescent="0.25">
      <c r="B33" s="12" t="s">
        <v>35</v>
      </c>
      <c r="C33" s="13">
        <v>669</v>
      </c>
      <c r="D33" s="17">
        <v>221</v>
      </c>
      <c r="E33" s="39">
        <v>0.4933035714285714</v>
      </c>
      <c r="F33" s="15">
        <v>14</v>
      </c>
      <c r="G33" s="17">
        <v>0</v>
      </c>
      <c r="H33" s="39">
        <v>0</v>
      </c>
      <c r="I33" s="15">
        <v>0</v>
      </c>
      <c r="J33" s="17">
        <v>0</v>
      </c>
      <c r="K33" s="39" t="s">
        <v>81</v>
      </c>
      <c r="L33" s="15">
        <v>14</v>
      </c>
      <c r="M33" s="17">
        <v>0</v>
      </c>
      <c r="N33" s="39">
        <v>0</v>
      </c>
      <c r="O33" s="15">
        <v>0</v>
      </c>
      <c r="P33" s="17">
        <v>0</v>
      </c>
      <c r="Q33" s="39" t="s">
        <v>81</v>
      </c>
      <c r="R33" s="15">
        <v>0</v>
      </c>
      <c r="S33" s="17">
        <v>0</v>
      </c>
      <c r="T33" s="39" t="s">
        <v>81</v>
      </c>
      <c r="U33" s="15">
        <v>0</v>
      </c>
      <c r="V33" s="17">
        <v>0</v>
      </c>
      <c r="W33" s="39" t="s">
        <v>81</v>
      </c>
      <c r="X33" s="15">
        <v>0</v>
      </c>
      <c r="Y33" s="17">
        <v>0</v>
      </c>
      <c r="Z33" s="39" t="s">
        <v>81</v>
      </c>
      <c r="AA33" s="15">
        <v>0</v>
      </c>
      <c r="AB33" s="17">
        <v>0</v>
      </c>
      <c r="AC33" s="39" t="s">
        <v>81</v>
      </c>
      <c r="AD33" s="15">
        <v>0</v>
      </c>
      <c r="AE33" s="17">
        <v>0</v>
      </c>
      <c r="AF33" s="39" t="s">
        <v>81</v>
      </c>
      <c r="AG33" s="15">
        <v>0</v>
      </c>
      <c r="AH33" s="17">
        <v>0</v>
      </c>
      <c r="AI33" s="39" t="s">
        <v>81</v>
      </c>
      <c r="AJ33" s="15">
        <v>0</v>
      </c>
      <c r="AK33" s="17">
        <v>0</v>
      </c>
      <c r="AL33" s="39" t="s">
        <v>81</v>
      </c>
      <c r="AM33" s="15">
        <v>0</v>
      </c>
      <c r="AN33" s="17">
        <v>0</v>
      </c>
      <c r="AO33" s="39" t="s">
        <v>81</v>
      </c>
      <c r="AP33" s="15">
        <v>0</v>
      </c>
      <c r="AQ33" s="17">
        <v>0</v>
      </c>
      <c r="AR33" s="39" t="s">
        <v>81</v>
      </c>
      <c r="AS33" s="15">
        <v>0</v>
      </c>
      <c r="AT33" s="17">
        <v>0</v>
      </c>
      <c r="AU33" s="39" t="s">
        <v>81</v>
      </c>
      <c r="AV33" s="15">
        <v>0</v>
      </c>
      <c r="AW33" s="17">
        <v>0</v>
      </c>
      <c r="AX33" s="39" t="s">
        <v>81</v>
      </c>
      <c r="AY33" s="15">
        <v>0</v>
      </c>
      <c r="AZ33" s="17">
        <v>0</v>
      </c>
      <c r="BA33" s="39" t="s">
        <v>81</v>
      </c>
      <c r="BB33" s="15">
        <v>0</v>
      </c>
      <c r="BC33" s="17">
        <v>0</v>
      </c>
      <c r="BD33" s="39" t="s">
        <v>81</v>
      </c>
      <c r="BE33" s="15">
        <v>0</v>
      </c>
      <c r="BF33" s="17">
        <v>0</v>
      </c>
      <c r="BG33" s="39" t="s">
        <v>81</v>
      </c>
      <c r="BH33" s="15">
        <v>0</v>
      </c>
      <c r="BI33" s="17">
        <v>0</v>
      </c>
      <c r="BJ33" s="39" t="s">
        <v>81</v>
      </c>
      <c r="BK33" s="15">
        <v>651</v>
      </c>
      <c r="BL33" s="17">
        <v>221</v>
      </c>
      <c r="BM33" s="39">
        <v>0.32345013477088957</v>
      </c>
      <c r="BN33" s="15">
        <v>0</v>
      </c>
      <c r="BO33" s="17">
        <v>0</v>
      </c>
      <c r="BP33" s="39" t="s">
        <v>81</v>
      </c>
      <c r="BQ33" s="15">
        <v>4</v>
      </c>
      <c r="BR33" s="17">
        <v>0</v>
      </c>
      <c r="BS33" s="39">
        <v>0</v>
      </c>
    </row>
    <row r="34" spans="2:71" s="3" customFormat="1" x14ac:dyDescent="0.25">
      <c r="B34" s="12" t="s">
        <v>36</v>
      </c>
      <c r="C34" s="13">
        <v>648</v>
      </c>
      <c r="D34" s="17">
        <v>124</v>
      </c>
      <c r="E34" s="39">
        <v>0.23664122137404586</v>
      </c>
      <c r="F34" s="15">
        <v>98</v>
      </c>
      <c r="G34" s="17">
        <v>0</v>
      </c>
      <c r="H34" s="39">
        <v>0</v>
      </c>
      <c r="I34" s="15">
        <v>0</v>
      </c>
      <c r="J34" s="17">
        <v>0</v>
      </c>
      <c r="K34" s="39" t="s">
        <v>81</v>
      </c>
      <c r="L34" s="15">
        <v>0</v>
      </c>
      <c r="M34" s="17">
        <v>0</v>
      </c>
      <c r="N34" s="39" t="s">
        <v>81</v>
      </c>
      <c r="O34" s="15">
        <v>0</v>
      </c>
      <c r="P34" s="17">
        <v>0</v>
      </c>
      <c r="Q34" s="39" t="s">
        <v>81</v>
      </c>
      <c r="R34" s="15">
        <v>98</v>
      </c>
      <c r="S34" s="17">
        <v>0</v>
      </c>
      <c r="T34" s="39">
        <v>0</v>
      </c>
      <c r="U34" s="15">
        <v>0</v>
      </c>
      <c r="V34" s="17">
        <v>0</v>
      </c>
      <c r="W34" s="39" t="s">
        <v>81</v>
      </c>
      <c r="X34" s="15">
        <v>0</v>
      </c>
      <c r="Y34" s="17">
        <v>0</v>
      </c>
      <c r="Z34" s="39" t="s">
        <v>81</v>
      </c>
      <c r="AA34" s="15">
        <v>0</v>
      </c>
      <c r="AB34" s="17">
        <v>0</v>
      </c>
      <c r="AC34" s="39" t="s">
        <v>81</v>
      </c>
      <c r="AD34" s="15">
        <v>0</v>
      </c>
      <c r="AE34" s="17">
        <v>0</v>
      </c>
      <c r="AF34" s="39" t="s">
        <v>81</v>
      </c>
      <c r="AG34" s="15">
        <v>14</v>
      </c>
      <c r="AH34" s="17">
        <v>4</v>
      </c>
      <c r="AI34" s="39">
        <v>0.39999999999999991</v>
      </c>
      <c r="AJ34" s="15">
        <v>0</v>
      </c>
      <c r="AK34" s="17">
        <v>0</v>
      </c>
      <c r="AL34" s="39" t="s">
        <v>81</v>
      </c>
      <c r="AM34" s="15">
        <v>0</v>
      </c>
      <c r="AN34" s="17">
        <v>0</v>
      </c>
      <c r="AO34" s="39" t="s">
        <v>81</v>
      </c>
      <c r="AP34" s="15">
        <v>0</v>
      </c>
      <c r="AQ34" s="17">
        <v>0</v>
      </c>
      <c r="AR34" s="39" t="s">
        <v>81</v>
      </c>
      <c r="AS34" s="15">
        <v>0</v>
      </c>
      <c r="AT34" s="17">
        <v>0</v>
      </c>
      <c r="AU34" s="39" t="s">
        <v>81</v>
      </c>
      <c r="AV34" s="15">
        <v>0</v>
      </c>
      <c r="AW34" s="17">
        <v>0</v>
      </c>
      <c r="AX34" s="39" t="s">
        <v>81</v>
      </c>
      <c r="AY34" s="15">
        <v>0</v>
      </c>
      <c r="AZ34" s="17">
        <v>0</v>
      </c>
      <c r="BA34" s="39" t="s">
        <v>81</v>
      </c>
      <c r="BB34" s="15">
        <v>0</v>
      </c>
      <c r="BC34" s="17">
        <v>0</v>
      </c>
      <c r="BD34" s="39" t="s">
        <v>81</v>
      </c>
      <c r="BE34" s="15">
        <v>4</v>
      </c>
      <c r="BF34" s="17">
        <v>4</v>
      </c>
      <c r="BG34" s="39" t="s">
        <v>81</v>
      </c>
      <c r="BH34" s="15">
        <v>10</v>
      </c>
      <c r="BI34" s="17">
        <v>0</v>
      </c>
      <c r="BJ34" s="39" t="s">
        <v>81</v>
      </c>
      <c r="BK34" s="15">
        <v>491</v>
      </c>
      <c r="BL34" s="17">
        <v>120</v>
      </c>
      <c r="BM34" s="39">
        <v>0.51825467497773814</v>
      </c>
      <c r="BN34" s="15">
        <v>24</v>
      </c>
      <c r="BO34" s="17">
        <v>0</v>
      </c>
      <c r="BP34" s="39">
        <v>0</v>
      </c>
      <c r="BQ34" s="15">
        <v>21</v>
      </c>
      <c r="BR34" s="17">
        <v>0</v>
      </c>
      <c r="BS34" s="39">
        <v>0</v>
      </c>
    </row>
    <row r="35" spans="2:71" s="3" customFormat="1" x14ac:dyDescent="0.25">
      <c r="B35" s="12" t="s">
        <v>37</v>
      </c>
      <c r="C35" s="13">
        <v>2024</v>
      </c>
      <c r="D35" s="17">
        <v>582</v>
      </c>
      <c r="E35" s="39">
        <v>0.40360610263522889</v>
      </c>
      <c r="F35" s="15">
        <v>12</v>
      </c>
      <c r="G35" s="17">
        <v>0</v>
      </c>
      <c r="H35" s="39">
        <v>0</v>
      </c>
      <c r="I35" s="15">
        <v>0</v>
      </c>
      <c r="J35" s="17">
        <v>0</v>
      </c>
      <c r="K35" s="39" t="s">
        <v>81</v>
      </c>
      <c r="L35" s="15">
        <v>0</v>
      </c>
      <c r="M35" s="17">
        <v>0</v>
      </c>
      <c r="N35" s="39" t="s">
        <v>81</v>
      </c>
      <c r="O35" s="15">
        <v>0</v>
      </c>
      <c r="P35" s="17">
        <v>0</v>
      </c>
      <c r="Q35" s="39" t="s">
        <v>81</v>
      </c>
      <c r="R35" s="15">
        <v>0</v>
      </c>
      <c r="S35" s="17">
        <v>0</v>
      </c>
      <c r="T35" s="39" t="s">
        <v>81</v>
      </c>
      <c r="U35" s="15">
        <v>0</v>
      </c>
      <c r="V35" s="17">
        <v>0</v>
      </c>
      <c r="W35" s="39" t="s">
        <v>81</v>
      </c>
      <c r="X35" s="15">
        <v>0</v>
      </c>
      <c r="Y35" s="17">
        <v>0</v>
      </c>
      <c r="Z35" s="39" t="s">
        <v>81</v>
      </c>
      <c r="AA35" s="15">
        <v>0</v>
      </c>
      <c r="AB35" s="17">
        <v>0</v>
      </c>
      <c r="AC35" s="39" t="s">
        <v>81</v>
      </c>
      <c r="AD35" s="15">
        <v>12</v>
      </c>
      <c r="AE35" s="17">
        <v>0</v>
      </c>
      <c r="AF35" s="39">
        <v>0</v>
      </c>
      <c r="AG35" s="15">
        <v>272</v>
      </c>
      <c r="AH35" s="17">
        <v>0</v>
      </c>
      <c r="AI35" s="39">
        <v>0</v>
      </c>
      <c r="AJ35" s="15">
        <v>0</v>
      </c>
      <c r="AK35" s="17">
        <v>0</v>
      </c>
      <c r="AL35" s="39" t="s">
        <v>81</v>
      </c>
      <c r="AM35" s="15">
        <v>0</v>
      </c>
      <c r="AN35" s="17">
        <v>0</v>
      </c>
      <c r="AO35" s="39" t="s">
        <v>81</v>
      </c>
      <c r="AP35" s="15">
        <v>272</v>
      </c>
      <c r="AQ35" s="17">
        <v>0</v>
      </c>
      <c r="AR35" s="39">
        <v>0</v>
      </c>
      <c r="AS35" s="15">
        <v>0</v>
      </c>
      <c r="AT35" s="17">
        <v>0</v>
      </c>
      <c r="AU35" s="39" t="s">
        <v>81</v>
      </c>
      <c r="AV35" s="15">
        <v>0</v>
      </c>
      <c r="AW35" s="17">
        <v>0</v>
      </c>
      <c r="AX35" s="39" t="s">
        <v>81</v>
      </c>
      <c r="AY35" s="15">
        <v>0</v>
      </c>
      <c r="AZ35" s="17">
        <v>0</v>
      </c>
      <c r="BA35" s="39" t="s">
        <v>81</v>
      </c>
      <c r="BB35" s="15">
        <v>0</v>
      </c>
      <c r="BC35" s="17">
        <v>0</v>
      </c>
      <c r="BD35" s="39" t="s">
        <v>81</v>
      </c>
      <c r="BE35" s="15">
        <v>0</v>
      </c>
      <c r="BF35" s="17">
        <v>0</v>
      </c>
      <c r="BG35" s="39" t="s">
        <v>81</v>
      </c>
      <c r="BH35" s="15">
        <v>0</v>
      </c>
      <c r="BI35" s="17">
        <v>0</v>
      </c>
      <c r="BJ35" s="39" t="s">
        <v>81</v>
      </c>
      <c r="BK35" s="15">
        <v>1705</v>
      </c>
      <c r="BL35" s="17">
        <v>582</v>
      </c>
      <c r="BM35" s="39">
        <v>0.98290598290598297</v>
      </c>
      <c r="BN35" s="15">
        <v>0</v>
      </c>
      <c r="BO35" s="17">
        <v>0</v>
      </c>
      <c r="BP35" s="39" t="s">
        <v>81</v>
      </c>
      <c r="BQ35" s="15">
        <v>35</v>
      </c>
      <c r="BR35" s="17">
        <v>0</v>
      </c>
      <c r="BS35" s="39">
        <v>0</v>
      </c>
    </row>
    <row r="36" spans="2:71" s="3" customFormat="1" x14ac:dyDescent="0.25">
      <c r="B36" s="12" t="s">
        <v>38</v>
      </c>
      <c r="C36" s="13">
        <v>279</v>
      </c>
      <c r="D36" s="17">
        <v>115</v>
      </c>
      <c r="E36" s="39">
        <v>0.70121951219512191</v>
      </c>
      <c r="F36" s="15">
        <v>0</v>
      </c>
      <c r="G36" s="17">
        <v>0</v>
      </c>
      <c r="H36" s="39" t="s">
        <v>81</v>
      </c>
      <c r="I36" s="15">
        <v>0</v>
      </c>
      <c r="J36" s="17">
        <v>0</v>
      </c>
      <c r="K36" s="39" t="s">
        <v>81</v>
      </c>
      <c r="L36" s="15">
        <v>0</v>
      </c>
      <c r="M36" s="17">
        <v>0</v>
      </c>
      <c r="N36" s="39" t="s">
        <v>81</v>
      </c>
      <c r="O36" s="15">
        <v>0</v>
      </c>
      <c r="P36" s="17">
        <v>0</v>
      </c>
      <c r="Q36" s="39" t="s">
        <v>81</v>
      </c>
      <c r="R36" s="15">
        <v>0</v>
      </c>
      <c r="S36" s="17">
        <v>0</v>
      </c>
      <c r="T36" s="39" t="s">
        <v>81</v>
      </c>
      <c r="U36" s="15">
        <v>0</v>
      </c>
      <c r="V36" s="17">
        <v>0</v>
      </c>
      <c r="W36" s="39" t="s">
        <v>81</v>
      </c>
      <c r="X36" s="15">
        <v>0</v>
      </c>
      <c r="Y36" s="17">
        <v>0</v>
      </c>
      <c r="Z36" s="39" t="s">
        <v>81</v>
      </c>
      <c r="AA36" s="15">
        <v>0</v>
      </c>
      <c r="AB36" s="17">
        <v>0</v>
      </c>
      <c r="AC36" s="39" t="s">
        <v>81</v>
      </c>
      <c r="AD36" s="15">
        <v>0</v>
      </c>
      <c r="AE36" s="17">
        <v>0</v>
      </c>
      <c r="AF36" s="39" t="s">
        <v>81</v>
      </c>
      <c r="AG36" s="15">
        <v>14</v>
      </c>
      <c r="AH36" s="17">
        <v>0</v>
      </c>
      <c r="AI36" s="39">
        <v>0</v>
      </c>
      <c r="AJ36" s="15">
        <v>0</v>
      </c>
      <c r="AK36" s="17">
        <v>0</v>
      </c>
      <c r="AL36" s="39" t="s">
        <v>81</v>
      </c>
      <c r="AM36" s="15">
        <v>0</v>
      </c>
      <c r="AN36" s="17">
        <v>0</v>
      </c>
      <c r="AO36" s="39" t="s">
        <v>81</v>
      </c>
      <c r="AP36" s="15">
        <v>0</v>
      </c>
      <c r="AQ36" s="17">
        <v>0</v>
      </c>
      <c r="AR36" s="39" t="s">
        <v>81</v>
      </c>
      <c r="AS36" s="15">
        <v>0</v>
      </c>
      <c r="AT36" s="17">
        <v>0</v>
      </c>
      <c r="AU36" s="39" t="s">
        <v>81</v>
      </c>
      <c r="AV36" s="15">
        <v>0</v>
      </c>
      <c r="AW36" s="17">
        <v>0</v>
      </c>
      <c r="AX36" s="39" t="s">
        <v>81</v>
      </c>
      <c r="AY36" s="15">
        <v>0</v>
      </c>
      <c r="AZ36" s="17">
        <v>0</v>
      </c>
      <c r="BA36" s="39" t="s">
        <v>81</v>
      </c>
      <c r="BB36" s="15">
        <v>0</v>
      </c>
      <c r="BC36" s="17">
        <v>0</v>
      </c>
      <c r="BD36" s="39" t="s">
        <v>81</v>
      </c>
      <c r="BE36" s="15">
        <v>14</v>
      </c>
      <c r="BF36" s="17">
        <v>0</v>
      </c>
      <c r="BG36" s="39">
        <v>0</v>
      </c>
      <c r="BH36" s="15">
        <v>0</v>
      </c>
      <c r="BI36" s="17">
        <v>0</v>
      </c>
      <c r="BJ36" s="39" t="s">
        <v>81</v>
      </c>
      <c r="BK36" s="15">
        <v>232</v>
      </c>
      <c r="BL36" s="17">
        <v>115</v>
      </c>
      <c r="BM36" s="39">
        <v>0.54672897196261672</v>
      </c>
      <c r="BN36" s="15">
        <v>21</v>
      </c>
      <c r="BO36" s="17">
        <v>0</v>
      </c>
      <c r="BP36" s="39" t="s">
        <v>81</v>
      </c>
      <c r="BQ36" s="15">
        <v>12</v>
      </c>
      <c r="BR36" s="17">
        <v>0</v>
      </c>
      <c r="BS36" s="39" t="s">
        <v>81</v>
      </c>
    </row>
    <row r="37" spans="2:71" s="3" customFormat="1" x14ac:dyDescent="0.25">
      <c r="B37" s="12" t="s">
        <v>39</v>
      </c>
      <c r="C37" s="13">
        <v>371</v>
      </c>
      <c r="D37" s="17">
        <v>117</v>
      </c>
      <c r="E37" s="39">
        <v>0.46062992125984259</v>
      </c>
      <c r="F37" s="15">
        <v>10</v>
      </c>
      <c r="G37" s="17">
        <v>0</v>
      </c>
      <c r="H37" s="39">
        <v>0</v>
      </c>
      <c r="I37" s="15">
        <v>0</v>
      </c>
      <c r="J37" s="17">
        <v>0</v>
      </c>
      <c r="K37" s="39" t="s">
        <v>81</v>
      </c>
      <c r="L37" s="15">
        <v>0</v>
      </c>
      <c r="M37" s="17">
        <v>0</v>
      </c>
      <c r="N37" s="39" t="s">
        <v>81</v>
      </c>
      <c r="O37" s="15">
        <v>0</v>
      </c>
      <c r="P37" s="17">
        <v>0</v>
      </c>
      <c r="Q37" s="39" t="s">
        <v>81</v>
      </c>
      <c r="R37" s="15">
        <v>0</v>
      </c>
      <c r="S37" s="17">
        <v>0</v>
      </c>
      <c r="T37" s="39" t="s">
        <v>81</v>
      </c>
      <c r="U37" s="15">
        <v>0</v>
      </c>
      <c r="V37" s="17">
        <v>0</v>
      </c>
      <c r="W37" s="39" t="s">
        <v>81</v>
      </c>
      <c r="X37" s="15">
        <v>0</v>
      </c>
      <c r="Y37" s="17">
        <v>0</v>
      </c>
      <c r="Z37" s="39" t="s">
        <v>81</v>
      </c>
      <c r="AA37" s="15">
        <v>0</v>
      </c>
      <c r="AB37" s="17">
        <v>0</v>
      </c>
      <c r="AC37" s="39" t="s">
        <v>81</v>
      </c>
      <c r="AD37" s="15">
        <v>10</v>
      </c>
      <c r="AE37" s="17">
        <v>0</v>
      </c>
      <c r="AF37" s="39">
        <v>0</v>
      </c>
      <c r="AG37" s="15">
        <v>17</v>
      </c>
      <c r="AH37" s="17">
        <v>0</v>
      </c>
      <c r="AI37" s="39">
        <v>0</v>
      </c>
      <c r="AJ37" s="15">
        <v>0</v>
      </c>
      <c r="AK37" s="17">
        <v>0</v>
      </c>
      <c r="AL37" s="39" t="s">
        <v>81</v>
      </c>
      <c r="AM37" s="15">
        <v>0</v>
      </c>
      <c r="AN37" s="17">
        <v>0</v>
      </c>
      <c r="AO37" s="39" t="s">
        <v>81</v>
      </c>
      <c r="AP37" s="15">
        <v>0</v>
      </c>
      <c r="AQ37" s="17">
        <v>0</v>
      </c>
      <c r="AR37" s="39" t="s">
        <v>81</v>
      </c>
      <c r="AS37" s="15">
        <v>0</v>
      </c>
      <c r="AT37" s="17">
        <v>0</v>
      </c>
      <c r="AU37" s="39" t="s">
        <v>81</v>
      </c>
      <c r="AV37" s="15">
        <v>0</v>
      </c>
      <c r="AW37" s="17">
        <v>0</v>
      </c>
      <c r="AX37" s="39" t="s">
        <v>81</v>
      </c>
      <c r="AY37" s="15">
        <v>0</v>
      </c>
      <c r="AZ37" s="17">
        <v>0</v>
      </c>
      <c r="BA37" s="39" t="s">
        <v>81</v>
      </c>
      <c r="BB37" s="15">
        <v>0</v>
      </c>
      <c r="BC37" s="17">
        <v>0</v>
      </c>
      <c r="BD37" s="39" t="s">
        <v>81</v>
      </c>
      <c r="BE37" s="15">
        <v>10</v>
      </c>
      <c r="BF37" s="17">
        <v>0</v>
      </c>
      <c r="BG37" s="39">
        <v>0</v>
      </c>
      <c r="BH37" s="15">
        <v>7</v>
      </c>
      <c r="BI37" s="17">
        <v>0</v>
      </c>
      <c r="BJ37" s="39" t="s">
        <v>81</v>
      </c>
      <c r="BK37" s="15">
        <v>331</v>
      </c>
      <c r="BL37" s="17">
        <v>117</v>
      </c>
      <c r="BM37" s="39">
        <v>0.98136645962732927</v>
      </c>
      <c r="BN37" s="15">
        <v>0</v>
      </c>
      <c r="BO37" s="17">
        <v>0</v>
      </c>
      <c r="BP37" s="39" t="s">
        <v>81</v>
      </c>
      <c r="BQ37" s="15">
        <v>13</v>
      </c>
      <c r="BR37" s="17">
        <v>0</v>
      </c>
      <c r="BS37" s="39">
        <v>0</v>
      </c>
    </row>
    <row r="38" spans="2:71" s="3" customFormat="1" x14ac:dyDescent="0.25">
      <c r="B38" s="12" t="s">
        <v>40</v>
      </c>
      <c r="C38" s="13">
        <v>331</v>
      </c>
      <c r="D38" s="17">
        <v>158</v>
      </c>
      <c r="E38" s="39">
        <v>0.91329479768786137</v>
      </c>
      <c r="F38" s="15">
        <v>0</v>
      </c>
      <c r="G38" s="17">
        <v>0</v>
      </c>
      <c r="H38" s="39" t="s">
        <v>81</v>
      </c>
      <c r="I38" s="15">
        <v>0</v>
      </c>
      <c r="J38" s="17">
        <v>0</v>
      </c>
      <c r="K38" s="39" t="s">
        <v>81</v>
      </c>
      <c r="L38" s="15">
        <v>0</v>
      </c>
      <c r="M38" s="17">
        <v>0</v>
      </c>
      <c r="N38" s="39" t="s">
        <v>81</v>
      </c>
      <c r="O38" s="15">
        <v>0</v>
      </c>
      <c r="P38" s="17">
        <v>0</v>
      </c>
      <c r="Q38" s="39" t="s">
        <v>81</v>
      </c>
      <c r="R38" s="15">
        <v>0</v>
      </c>
      <c r="S38" s="17">
        <v>0</v>
      </c>
      <c r="T38" s="39" t="s">
        <v>81</v>
      </c>
      <c r="U38" s="15">
        <v>0</v>
      </c>
      <c r="V38" s="17">
        <v>0</v>
      </c>
      <c r="W38" s="39" t="s">
        <v>81</v>
      </c>
      <c r="X38" s="15">
        <v>0</v>
      </c>
      <c r="Y38" s="17">
        <v>0</v>
      </c>
      <c r="Z38" s="39" t="s">
        <v>81</v>
      </c>
      <c r="AA38" s="15">
        <v>0</v>
      </c>
      <c r="AB38" s="17">
        <v>0</v>
      </c>
      <c r="AC38" s="39" t="s">
        <v>81</v>
      </c>
      <c r="AD38" s="15">
        <v>0</v>
      </c>
      <c r="AE38" s="17">
        <v>0</v>
      </c>
      <c r="AF38" s="39" t="s">
        <v>81</v>
      </c>
      <c r="AG38" s="15">
        <v>0</v>
      </c>
      <c r="AH38" s="17">
        <v>0</v>
      </c>
      <c r="AI38" s="39" t="s">
        <v>81</v>
      </c>
      <c r="AJ38" s="15">
        <v>0</v>
      </c>
      <c r="AK38" s="17">
        <v>0</v>
      </c>
      <c r="AL38" s="39" t="s">
        <v>81</v>
      </c>
      <c r="AM38" s="15">
        <v>0</v>
      </c>
      <c r="AN38" s="17">
        <v>0</v>
      </c>
      <c r="AO38" s="39" t="s">
        <v>81</v>
      </c>
      <c r="AP38" s="15">
        <v>0</v>
      </c>
      <c r="AQ38" s="17">
        <v>0</v>
      </c>
      <c r="AR38" s="39" t="s">
        <v>81</v>
      </c>
      <c r="AS38" s="15">
        <v>0</v>
      </c>
      <c r="AT38" s="17">
        <v>0</v>
      </c>
      <c r="AU38" s="39" t="s">
        <v>81</v>
      </c>
      <c r="AV38" s="15">
        <v>0</v>
      </c>
      <c r="AW38" s="17">
        <v>0</v>
      </c>
      <c r="AX38" s="39" t="s">
        <v>81</v>
      </c>
      <c r="AY38" s="15">
        <v>0</v>
      </c>
      <c r="AZ38" s="17">
        <v>0</v>
      </c>
      <c r="BA38" s="39" t="s">
        <v>81</v>
      </c>
      <c r="BB38" s="15">
        <v>0</v>
      </c>
      <c r="BC38" s="17">
        <v>0</v>
      </c>
      <c r="BD38" s="39" t="s">
        <v>81</v>
      </c>
      <c r="BE38" s="15">
        <v>0</v>
      </c>
      <c r="BF38" s="17">
        <v>0</v>
      </c>
      <c r="BG38" s="39" t="s">
        <v>81</v>
      </c>
      <c r="BH38" s="15">
        <v>0</v>
      </c>
      <c r="BI38" s="17">
        <v>0</v>
      </c>
      <c r="BJ38" s="39" t="s">
        <v>81</v>
      </c>
      <c r="BK38" s="15">
        <v>319</v>
      </c>
      <c r="BL38" s="17">
        <v>158</v>
      </c>
      <c r="BM38" s="39">
        <v>1.3903743315508019</v>
      </c>
      <c r="BN38" s="15">
        <v>0</v>
      </c>
      <c r="BO38" s="17">
        <v>0</v>
      </c>
      <c r="BP38" s="39" t="s">
        <v>81</v>
      </c>
      <c r="BQ38" s="15">
        <v>12</v>
      </c>
      <c r="BR38" s="17">
        <v>0</v>
      </c>
      <c r="BS38" s="39">
        <v>0</v>
      </c>
    </row>
    <row r="39" spans="2:71" s="3" customFormat="1" x14ac:dyDescent="0.25">
      <c r="B39" s="12" t="s">
        <v>41</v>
      </c>
      <c r="C39" s="13">
        <v>618</v>
      </c>
      <c r="D39" s="17">
        <v>260</v>
      </c>
      <c r="E39" s="39">
        <v>0.72625698324022347</v>
      </c>
      <c r="F39" s="15">
        <v>119</v>
      </c>
      <c r="G39" s="17">
        <v>0</v>
      </c>
      <c r="H39" s="39">
        <v>0</v>
      </c>
      <c r="I39" s="15">
        <v>17</v>
      </c>
      <c r="J39" s="17">
        <v>0</v>
      </c>
      <c r="K39" s="39">
        <v>0</v>
      </c>
      <c r="L39" s="15">
        <v>28</v>
      </c>
      <c r="M39" s="17">
        <v>0</v>
      </c>
      <c r="N39" s="39">
        <v>0</v>
      </c>
      <c r="O39" s="15">
        <v>32</v>
      </c>
      <c r="P39" s="17">
        <v>0</v>
      </c>
      <c r="Q39" s="39">
        <v>0</v>
      </c>
      <c r="R39" s="15">
        <v>42</v>
      </c>
      <c r="S39" s="17">
        <v>0</v>
      </c>
      <c r="T39" s="39">
        <v>0</v>
      </c>
      <c r="U39" s="15">
        <v>0</v>
      </c>
      <c r="V39" s="17">
        <v>0</v>
      </c>
      <c r="W39" s="39" t="s">
        <v>81</v>
      </c>
      <c r="X39" s="15">
        <v>0</v>
      </c>
      <c r="Y39" s="17">
        <v>0</v>
      </c>
      <c r="Z39" s="39" t="s">
        <v>81</v>
      </c>
      <c r="AA39" s="15">
        <v>0</v>
      </c>
      <c r="AB39" s="17">
        <v>0</v>
      </c>
      <c r="AC39" s="39" t="s">
        <v>81</v>
      </c>
      <c r="AD39" s="15">
        <v>0</v>
      </c>
      <c r="AE39" s="17">
        <v>0</v>
      </c>
      <c r="AF39" s="39" t="s">
        <v>81</v>
      </c>
      <c r="AG39" s="15">
        <v>6</v>
      </c>
      <c r="AH39" s="17">
        <v>0</v>
      </c>
      <c r="AI39" s="39">
        <v>0</v>
      </c>
      <c r="AJ39" s="15">
        <v>0</v>
      </c>
      <c r="AK39" s="17">
        <v>0</v>
      </c>
      <c r="AL39" s="39" t="s">
        <v>81</v>
      </c>
      <c r="AM39" s="15">
        <v>0</v>
      </c>
      <c r="AN39" s="17">
        <v>0</v>
      </c>
      <c r="AO39" s="39" t="s">
        <v>81</v>
      </c>
      <c r="AP39" s="15">
        <v>0</v>
      </c>
      <c r="AQ39" s="17">
        <v>0</v>
      </c>
      <c r="AR39" s="39" t="s">
        <v>81</v>
      </c>
      <c r="AS39" s="15">
        <v>0</v>
      </c>
      <c r="AT39" s="17">
        <v>0</v>
      </c>
      <c r="AU39" s="39" t="s">
        <v>81</v>
      </c>
      <c r="AV39" s="15">
        <v>0</v>
      </c>
      <c r="AW39" s="17">
        <v>0</v>
      </c>
      <c r="AX39" s="39" t="s">
        <v>81</v>
      </c>
      <c r="AY39" s="15">
        <v>0</v>
      </c>
      <c r="AZ39" s="17">
        <v>0</v>
      </c>
      <c r="BA39" s="39" t="s">
        <v>81</v>
      </c>
      <c r="BB39" s="15">
        <v>0</v>
      </c>
      <c r="BC39" s="17">
        <v>0</v>
      </c>
      <c r="BD39" s="39" t="s">
        <v>81</v>
      </c>
      <c r="BE39" s="15">
        <v>0</v>
      </c>
      <c r="BF39" s="17">
        <v>0</v>
      </c>
      <c r="BG39" s="39" t="s">
        <v>81</v>
      </c>
      <c r="BH39" s="15">
        <v>6</v>
      </c>
      <c r="BI39" s="17">
        <v>0</v>
      </c>
      <c r="BJ39" s="39" t="s">
        <v>81</v>
      </c>
      <c r="BK39" s="15">
        <v>447</v>
      </c>
      <c r="BL39" s="17">
        <v>260</v>
      </c>
      <c r="BM39" s="39">
        <v>-1</v>
      </c>
      <c r="BN39" s="15">
        <v>40</v>
      </c>
      <c r="BO39" s="17">
        <v>0</v>
      </c>
      <c r="BP39" s="39">
        <v>0</v>
      </c>
      <c r="BQ39" s="15">
        <v>6</v>
      </c>
      <c r="BR39" s="17">
        <v>0</v>
      </c>
      <c r="BS39" s="39">
        <v>0</v>
      </c>
    </row>
    <row r="40" spans="2:71" s="3" customFormat="1" ht="8.25" customHeight="1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39"/>
      <c r="L40" s="18"/>
      <c r="M40" s="18"/>
      <c r="N40" s="3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41"/>
    </row>
    <row r="41" spans="2:71" s="3" customFormat="1" ht="24" customHeight="1" x14ac:dyDescent="0.25">
      <c r="B41" s="75" t="s">
        <v>90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20"/>
      <c r="Z41" s="41"/>
      <c r="AA41" s="41"/>
      <c r="AB41" s="20"/>
      <c r="AC41" s="41"/>
      <c r="AD41" s="41"/>
      <c r="AE41" s="20"/>
      <c r="AF41" s="41"/>
      <c r="AG41" s="41"/>
      <c r="AH41" s="20"/>
      <c r="AI41" s="41"/>
      <c r="AJ41" s="41"/>
      <c r="AK41" s="20"/>
      <c r="AL41" s="41"/>
      <c r="AM41" s="41"/>
      <c r="AN41" s="20"/>
      <c r="AO41" s="41"/>
      <c r="AP41" s="41"/>
      <c r="AQ41" s="20"/>
      <c r="AR41" s="41"/>
      <c r="AS41" s="41"/>
      <c r="AT41" s="20"/>
      <c r="AU41" s="41"/>
      <c r="AV41" s="41"/>
      <c r="AW41" s="20"/>
      <c r="AX41" s="41"/>
      <c r="AY41" s="41"/>
      <c r="AZ41" s="20"/>
      <c r="BA41" s="41"/>
      <c r="BB41" s="41"/>
      <c r="BC41" s="20"/>
      <c r="BD41" s="41"/>
      <c r="BE41" s="41"/>
      <c r="BF41" s="20"/>
      <c r="BG41" s="41"/>
      <c r="BH41" s="41"/>
      <c r="BI41" s="20"/>
      <c r="BJ41" s="41"/>
      <c r="BK41" s="41"/>
      <c r="BL41" s="20"/>
      <c r="BM41" s="41"/>
      <c r="BN41" s="41"/>
      <c r="BO41" s="20"/>
      <c r="BP41" s="41"/>
      <c r="BQ41" s="41"/>
      <c r="BR41" s="20"/>
    </row>
    <row r="42" spans="2:7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14"/>
    </row>
    <row r="51" spans="1:71" ht="30" customHeight="1" x14ac:dyDescent="0.25"/>
    <row r="53" spans="1:71" s="3" customFormat="1" ht="48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</row>
    <row r="54" spans="1:71" s="3" customFormat="1" ht="6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</row>
    <row r="55" spans="1:71" s="3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</row>
    <row r="58" spans="1:71" s="3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</row>
    <row r="59" spans="1:71" s="3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</row>
    <row r="60" spans="1:71" s="3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 s="3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 s="3" customFormat="1" ht="6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3" spans="1:71" s="3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</row>
    <row r="64" spans="1:71" s="3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</row>
  </sheetData>
  <mergeCells count="28">
    <mergeCell ref="B41:X41"/>
    <mergeCell ref="AM6:AO6"/>
    <mergeCell ref="AP6:AR6"/>
    <mergeCell ref="AS6:AU6"/>
    <mergeCell ref="AV6:AX6"/>
    <mergeCell ref="B6:B7"/>
    <mergeCell ref="C6:E6"/>
    <mergeCell ref="F6:H6"/>
    <mergeCell ref="I6:K6"/>
    <mergeCell ref="L6:N6"/>
    <mergeCell ref="O6:Q6"/>
    <mergeCell ref="R6:T6"/>
    <mergeCell ref="U6:W6"/>
    <mergeCell ref="X6:Z6"/>
    <mergeCell ref="B3:Z3"/>
    <mergeCell ref="F5:AF5"/>
    <mergeCell ref="AG5:BJ5"/>
    <mergeCell ref="BE6:BG6"/>
    <mergeCell ref="BH6:BJ6"/>
    <mergeCell ref="AY6:BA6"/>
    <mergeCell ref="BB6:BD6"/>
    <mergeCell ref="BK5:BM6"/>
    <mergeCell ref="BN5:BP6"/>
    <mergeCell ref="BQ5:BS6"/>
    <mergeCell ref="AA6:AC6"/>
    <mergeCell ref="AD6:AF6"/>
    <mergeCell ref="AG6:AI6"/>
    <mergeCell ref="AJ6:AL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72DC-7C3A-414D-8A35-D53C6700F6EF}">
  <sheetPr>
    <tabColor rgb="FF92D050"/>
  </sheetPr>
  <dimension ref="A1:K41"/>
  <sheetViews>
    <sheetView showGridLines="0" workbookViewId="0"/>
  </sheetViews>
  <sheetFormatPr baseColWidth="10" defaultRowHeight="15" x14ac:dyDescent="0.25"/>
  <cols>
    <col min="3" max="3" width="28.5703125" customWidth="1"/>
    <col min="4" max="4" width="15.42578125" customWidth="1"/>
    <col min="5" max="5" width="14" customWidth="1"/>
    <col min="6" max="6" width="16.85546875" customWidth="1"/>
    <col min="7" max="7" width="11.140625" customWidth="1"/>
    <col min="8" max="10" width="10" customWidth="1"/>
    <col min="11" max="11" width="29.42578125" customWidth="1"/>
    <col min="12" max="12" width="25.5703125" bestFit="1" customWidth="1"/>
    <col min="13" max="13" width="24.42578125" customWidth="1"/>
    <col min="14" max="14" width="25.5703125" bestFit="1" customWidth="1"/>
    <col min="15" max="15" width="24.42578125" customWidth="1"/>
    <col min="16" max="16" width="30.140625" bestFit="1" customWidth="1"/>
    <col min="17" max="17" width="29" customWidth="1"/>
    <col min="18" max="18" width="30.5703125" bestFit="1" customWidth="1"/>
    <col min="19" max="19" width="29.42578125" customWidth="1"/>
    <col min="20" max="20" width="29.42578125" bestFit="1" customWidth="1"/>
  </cols>
  <sheetData>
    <row r="1" spans="3:11" ht="52.5" customHeight="1" x14ac:dyDescent="0.4">
      <c r="C1" s="42"/>
      <c r="D1" s="43"/>
    </row>
    <row r="3" spans="3:11" s="3" customFormat="1" ht="34.15" customHeight="1" x14ac:dyDescent="0.25">
      <c r="C3" s="73" t="str">
        <f>CONCATENATE("Establecimientos turísticos inscritos* en ",D1," según tipología y categoría del establecimiento
Distribución por categoría")</f>
        <v>Establecimientos turísticos inscritos* en  según tipología y categoría del establecimiento
Distribución por categoría</v>
      </c>
      <c r="D3" s="73"/>
      <c r="E3" s="73"/>
      <c r="F3" s="73"/>
      <c r="G3" s="73"/>
      <c r="H3" s="73"/>
      <c r="I3" s="73"/>
      <c r="J3" s="73"/>
    </row>
    <row r="4" spans="3:11" s="3" customFormat="1" ht="16.5" customHeight="1" thickBot="1" x14ac:dyDescent="0.3">
      <c r="C4" s="74" t="s">
        <v>82</v>
      </c>
      <c r="D4" s="74"/>
      <c r="E4" s="74"/>
      <c r="F4" s="44"/>
      <c r="G4" s="45"/>
      <c r="H4" s="45"/>
      <c r="I4" s="45"/>
      <c r="J4" s="45"/>
    </row>
    <row r="5" spans="3:11" ht="6" customHeight="1" x14ac:dyDescent="0.25">
      <c r="C5" s="46"/>
      <c r="D5" s="46"/>
      <c r="E5" s="46"/>
      <c r="F5" s="46"/>
      <c r="G5" s="46"/>
      <c r="H5" s="46"/>
      <c r="I5" s="46"/>
      <c r="J5" s="46"/>
    </row>
    <row r="6" spans="3:11" s="3" customFormat="1" ht="46.5" customHeight="1" x14ac:dyDescent="0.25">
      <c r="C6" s="5"/>
      <c r="D6" s="6" t="s">
        <v>66</v>
      </c>
      <c r="E6" s="7" t="s">
        <v>9</v>
      </c>
      <c r="F6" s="7" t="s">
        <v>67</v>
      </c>
      <c r="G6" s="7" t="s">
        <v>75</v>
      </c>
      <c r="H6" s="47" t="s">
        <v>76</v>
      </c>
      <c r="I6" s="47" t="s">
        <v>77</v>
      </c>
      <c r="J6" s="47" t="s">
        <v>78</v>
      </c>
    </row>
    <row r="7" spans="3:11" s="11" customFormat="1" ht="15.75" x14ac:dyDescent="0.25">
      <c r="C7" s="48" t="s">
        <v>0</v>
      </c>
      <c r="D7" s="49">
        <v>280</v>
      </c>
      <c r="E7" s="50">
        <v>1.098728614032334E-2</v>
      </c>
      <c r="F7" s="50">
        <v>0.4</v>
      </c>
      <c r="G7" s="50">
        <v>2.1897810218978186E-2</v>
      </c>
      <c r="H7" s="49">
        <v>6</v>
      </c>
      <c r="I7" s="62">
        <v>1.0830324909747224E-2</v>
      </c>
      <c r="J7" s="49">
        <v>3</v>
      </c>
    </row>
    <row r="8" spans="3:11" s="3" customFormat="1" x14ac:dyDescent="0.25">
      <c r="C8" s="51" t="s">
        <v>49</v>
      </c>
      <c r="D8" s="15">
        <v>43</v>
      </c>
      <c r="E8" s="14">
        <v>1.6873332286925129E-3</v>
      </c>
      <c r="F8" s="14">
        <v>6.142857142857143E-2</v>
      </c>
      <c r="G8" s="14">
        <v>2.3809523809523725E-2</v>
      </c>
      <c r="H8" s="15">
        <v>1</v>
      </c>
      <c r="I8" s="62">
        <v>2.3809523809523725E-2</v>
      </c>
      <c r="J8" s="49">
        <v>1</v>
      </c>
      <c r="K8"/>
    </row>
    <row r="9" spans="3:11" s="3" customFormat="1" x14ac:dyDescent="0.25">
      <c r="C9" s="51" t="s">
        <v>50</v>
      </c>
      <c r="D9" s="15">
        <v>30</v>
      </c>
      <c r="E9" s="14">
        <v>1.1772092293203579E-3</v>
      </c>
      <c r="F9" s="14">
        <v>4.2857142857142858E-2</v>
      </c>
      <c r="G9" s="14">
        <v>0</v>
      </c>
      <c r="H9" s="15">
        <v>0</v>
      </c>
      <c r="I9" s="62">
        <v>-3.2258064516129004E-2</v>
      </c>
      <c r="J9" s="49">
        <v>-1</v>
      </c>
      <c r="K9"/>
    </row>
    <row r="10" spans="3:11" s="3" customFormat="1" x14ac:dyDescent="0.25">
      <c r="C10" s="51" t="s">
        <v>51</v>
      </c>
      <c r="D10" s="15">
        <v>53</v>
      </c>
      <c r="E10" s="14">
        <v>2.0797363051326323E-3</v>
      </c>
      <c r="F10" s="14">
        <v>7.571428571428572E-2</v>
      </c>
      <c r="G10" s="14">
        <v>0</v>
      </c>
      <c r="H10" s="15">
        <v>0</v>
      </c>
      <c r="I10" s="62">
        <v>-0.10169491525423724</v>
      </c>
      <c r="J10" s="49">
        <v>-6</v>
      </c>
      <c r="K10"/>
    </row>
    <row r="11" spans="3:11" s="3" customFormat="1" x14ac:dyDescent="0.25">
      <c r="C11" s="51" t="s">
        <v>52</v>
      </c>
      <c r="D11" s="15">
        <v>112</v>
      </c>
      <c r="E11" s="14">
        <v>4.3949144561293363E-3</v>
      </c>
      <c r="F11" s="14">
        <v>0.16</v>
      </c>
      <c r="G11" s="14">
        <v>1.8181818181818077E-2</v>
      </c>
      <c r="H11" s="15">
        <v>2</v>
      </c>
      <c r="I11" s="62">
        <v>5.6603773584905648E-2</v>
      </c>
      <c r="J11" s="49">
        <v>6</v>
      </c>
      <c r="K11"/>
    </row>
    <row r="12" spans="3:11" s="3" customFormat="1" x14ac:dyDescent="0.25">
      <c r="C12" s="51" t="s">
        <v>53</v>
      </c>
      <c r="D12" s="15">
        <v>17</v>
      </c>
      <c r="E12" s="14">
        <v>6.6708522994820283E-4</v>
      </c>
      <c r="F12" s="14">
        <v>2.4285714285714285E-2</v>
      </c>
      <c r="G12" s="14">
        <v>6.25E-2</v>
      </c>
      <c r="H12" s="15">
        <v>1</v>
      </c>
      <c r="I12" s="62">
        <v>-0.15000000000000002</v>
      </c>
      <c r="J12" s="49">
        <v>-3</v>
      </c>
      <c r="K12"/>
    </row>
    <row r="13" spans="3:11" s="3" customFormat="1" x14ac:dyDescent="0.25">
      <c r="C13" s="51" t="s">
        <v>54</v>
      </c>
      <c r="D13" s="15">
        <v>4</v>
      </c>
      <c r="E13" s="14">
        <v>1.5696123057604771E-4</v>
      </c>
      <c r="F13" s="14">
        <v>5.7142857142857143E-3</v>
      </c>
      <c r="G13" s="14">
        <v>0</v>
      </c>
      <c r="H13" s="15">
        <v>0</v>
      </c>
      <c r="I13" s="62">
        <v>0</v>
      </c>
      <c r="J13" s="49">
        <v>0</v>
      </c>
      <c r="K13"/>
    </row>
    <row r="14" spans="3:11" s="3" customFormat="1" x14ac:dyDescent="0.25">
      <c r="C14" s="51" t="s">
        <v>55</v>
      </c>
      <c r="D14" s="15">
        <v>9</v>
      </c>
      <c r="E14" s="14">
        <v>3.5316276879610736E-4</v>
      </c>
      <c r="F14" s="14">
        <v>1.2857142857142857E-2</v>
      </c>
      <c r="G14" s="14">
        <v>0.125</v>
      </c>
      <c r="H14" s="15">
        <v>1</v>
      </c>
      <c r="I14" s="62">
        <v>0.125</v>
      </c>
      <c r="J14" s="49">
        <v>1</v>
      </c>
      <c r="K14"/>
    </row>
    <row r="15" spans="3:11" s="3" customFormat="1" x14ac:dyDescent="0.25">
      <c r="C15" s="52" t="s">
        <v>56</v>
      </c>
      <c r="D15" s="15">
        <v>12</v>
      </c>
      <c r="E15" s="14">
        <v>4.7088369172814315E-4</v>
      </c>
      <c r="F15" s="14">
        <v>1.7142857142857144E-2</v>
      </c>
      <c r="G15" s="14">
        <v>9.0909090909090828E-2</v>
      </c>
      <c r="H15" s="15">
        <v>1</v>
      </c>
      <c r="I15" s="62">
        <v>0.71428571428571419</v>
      </c>
      <c r="J15" s="49">
        <v>5</v>
      </c>
      <c r="K15"/>
    </row>
    <row r="16" spans="3:11" s="3" customFormat="1" x14ac:dyDescent="0.25">
      <c r="C16" s="48" t="s">
        <v>1</v>
      </c>
      <c r="D16" s="49">
        <v>231</v>
      </c>
      <c r="E16" s="50">
        <v>9.0645110657667557E-3</v>
      </c>
      <c r="F16" s="50">
        <v>0.33</v>
      </c>
      <c r="G16" s="50">
        <v>1.7621145374449254E-2</v>
      </c>
      <c r="H16" s="49">
        <v>4</v>
      </c>
      <c r="I16" s="62">
        <v>7.9439252336448662E-2</v>
      </c>
      <c r="J16" s="49">
        <v>17</v>
      </c>
      <c r="K16"/>
    </row>
    <row r="17" spans="1:11" s="3" customFormat="1" x14ac:dyDescent="0.25">
      <c r="C17" s="51" t="s">
        <v>58</v>
      </c>
      <c r="D17" s="15">
        <v>46</v>
      </c>
      <c r="E17" s="14">
        <v>1.8050541516245488E-3</v>
      </c>
      <c r="F17" s="14">
        <v>6.5714285714285711E-2</v>
      </c>
      <c r="G17" s="14">
        <v>0</v>
      </c>
      <c r="H17" s="15">
        <v>0</v>
      </c>
      <c r="I17" s="62">
        <v>-2.1276595744680882E-2</v>
      </c>
      <c r="J17" s="49">
        <v>-1</v>
      </c>
      <c r="K17" s="22"/>
    </row>
    <row r="18" spans="1:11" s="3" customFormat="1" x14ac:dyDescent="0.25">
      <c r="C18" s="51" t="s">
        <v>59</v>
      </c>
      <c r="D18" s="15">
        <v>53</v>
      </c>
      <c r="E18" s="14">
        <v>2.0797363051326323E-3</v>
      </c>
      <c r="F18" s="14">
        <v>7.571428571428572E-2</v>
      </c>
      <c r="G18" s="14">
        <v>0</v>
      </c>
      <c r="H18" s="15">
        <v>0</v>
      </c>
      <c r="I18" s="62">
        <v>-7.0175438596491224E-2</v>
      </c>
      <c r="J18" s="49">
        <v>-4</v>
      </c>
      <c r="K18" s="22"/>
    </row>
    <row r="19" spans="1:11" s="3" customFormat="1" x14ac:dyDescent="0.25">
      <c r="C19" s="51" t="s">
        <v>60</v>
      </c>
      <c r="D19" s="15">
        <v>43</v>
      </c>
      <c r="E19" s="14">
        <v>1.6873332286925129E-3</v>
      </c>
      <c r="F19" s="14">
        <v>6.142857142857143E-2</v>
      </c>
      <c r="G19" s="14">
        <v>0</v>
      </c>
      <c r="H19" s="15">
        <v>0</v>
      </c>
      <c r="I19" s="62">
        <v>-0.10416666666666663</v>
      </c>
      <c r="J19" s="49">
        <v>-5</v>
      </c>
      <c r="K19" s="22"/>
    </row>
    <row r="20" spans="1:11" s="3" customFormat="1" x14ac:dyDescent="0.25">
      <c r="C20" s="51" t="s">
        <v>61</v>
      </c>
      <c r="D20" s="15">
        <v>1</v>
      </c>
      <c r="E20" s="14">
        <v>3.9240307644011927E-5</v>
      </c>
      <c r="F20" s="14">
        <v>1.4285714285714286E-3</v>
      </c>
      <c r="G20" s="14">
        <v>0</v>
      </c>
      <c r="H20" s="15">
        <v>0</v>
      </c>
      <c r="I20" s="62">
        <v>0</v>
      </c>
      <c r="J20" s="49">
        <v>0</v>
      </c>
      <c r="K20" s="22"/>
    </row>
    <row r="21" spans="1:11" s="3" customFormat="1" x14ac:dyDescent="0.25">
      <c r="C21" s="51" t="s">
        <v>51</v>
      </c>
      <c r="D21" s="15">
        <v>24</v>
      </c>
      <c r="E21" s="14">
        <v>9.4176738345628629E-4</v>
      </c>
      <c r="F21" s="14">
        <v>3.4285714285714287E-2</v>
      </c>
      <c r="G21" s="14">
        <v>0</v>
      </c>
      <c r="H21" s="15">
        <v>0</v>
      </c>
      <c r="I21" s="62">
        <v>9.0909090909090828E-2</v>
      </c>
      <c r="J21" s="49">
        <v>2</v>
      </c>
      <c r="K21" s="22"/>
    </row>
    <row r="22" spans="1:11" s="3" customFormat="1" x14ac:dyDescent="0.25">
      <c r="C22" s="51" t="s">
        <v>52</v>
      </c>
      <c r="D22" s="15">
        <v>9</v>
      </c>
      <c r="E22" s="14">
        <v>3.5316276879610736E-4</v>
      </c>
      <c r="F22" s="14">
        <v>1.2857142857142857E-2</v>
      </c>
      <c r="G22" s="14">
        <v>-9.9999999999999978E-2</v>
      </c>
      <c r="H22" s="15">
        <v>-1</v>
      </c>
      <c r="I22" s="62">
        <v>-0.18181818181818177</v>
      </c>
      <c r="J22" s="49">
        <v>-2</v>
      </c>
      <c r="K22" s="22"/>
    </row>
    <row r="23" spans="1:11" s="3" customFormat="1" x14ac:dyDescent="0.25">
      <c r="C23" s="51" t="s">
        <v>53</v>
      </c>
      <c r="D23" s="15">
        <v>4</v>
      </c>
      <c r="E23" s="14">
        <v>1.5696123057604771E-4</v>
      </c>
      <c r="F23" s="14">
        <v>5.7142857142857143E-3</v>
      </c>
      <c r="G23" s="14">
        <v>0</v>
      </c>
      <c r="H23" s="15">
        <v>0</v>
      </c>
      <c r="I23" s="62">
        <v>1</v>
      </c>
      <c r="J23" s="49">
        <v>2</v>
      </c>
      <c r="K23" s="22"/>
    </row>
    <row r="24" spans="1:11" s="3" customFormat="1" x14ac:dyDescent="0.25">
      <c r="C24" s="51" t="s">
        <v>62</v>
      </c>
      <c r="D24" s="15">
        <v>33</v>
      </c>
      <c r="E24" s="14">
        <v>1.2949301522523938E-3</v>
      </c>
      <c r="F24" s="14">
        <v>4.7142857142857146E-2</v>
      </c>
      <c r="G24" s="14">
        <v>0.1785714285714286</v>
      </c>
      <c r="H24" s="15">
        <v>5</v>
      </c>
      <c r="I24" s="62">
        <v>0.43478260869565211</v>
      </c>
      <c r="J24" s="49">
        <v>10</v>
      </c>
      <c r="K24" s="22"/>
    </row>
    <row r="25" spans="1:11" s="3" customFormat="1" x14ac:dyDescent="0.25">
      <c r="C25" s="52" t="s">
        <v>63</v>
      </c>
      <c r="D25" s="15">
        <v>18</v>
      </c>
      <c r="E25" s="14">
        <v>7.0632553759221472E-4</v>
      </c>
      <c r="F25" s="14">
        <v>2.5714285714285714E-2</v>
      </c>
      <c r="G25" s="14">
        <v>0</v>
      </c>
      <c r="H25" s="15">
        <v>0</v>
      </c>
      <c r="I25" s="62">
        <v>5</v>
      </c>
      <c r="J25" s="49">
        <v>15</v>
      </c>
      <c r="K25" s="22"/>
    </row>
    <row r="26" spans="1:11" s="3" customFormat="1" x14ac:dyDescent="0.25">
      <c r="C26" s="48" t="s">
        <v>2</v>
      </c>
      <c r="D26" s="49">
        <v>23</v>
      </c>
      <c r="E26" s="50">
        <v>9.025270758122744E-4</v>
      </c>
      <c r="F26" s="50">
        <v>3.2857142857142856E-2</v>
      </c>
      <c r="G26" s="50">
        <v>4.5454545454545414E-2</v>
      </c>
      <c r="H26" s="49">
        <v>1</v>
      </c>
      <c r="I26" s="62">
        <v>9.5238095238095344E-2</v>
      </c>
      <c r="J26" s="49">
        <v>2</v>
      </c>
      <c r="K26" s="22"/>
    </row>
    <row r="27" spans="1:11" s="3" customFormat="1" x14ac:dyDescent="0.25">
      <c r="C27" s="48" t="s">
        <v>72</v>
      </c>
      <c r="D27" s="49">
        <v>166</v>
      </c>
      <c r="E27" s="50">
        <v>6.5138910689059798E-3</v>
      </c>
      <c r="F27" s="50">
        <v>0.23714285714285716</v>
      </c>
      <c r="G27" s="50">
        <v>1.2195121951219523E-2</v>
      </c>
      <c r="H27" s="49">
        <v>2</v>
      </c>
      <c r="I27" s="62">
        <v>8.4967320261437829E-2</v>
      </c>
      <c r="J27" s="49">
        <v>13</v>
      </c>
      <c r="K27" s="22"/>
    </row>
    <row r="28" spans="1:11" s="3" customFormat="1" ht="30" x14ac:dyDescent="0.25">
      <c r="C28" s="53" t="s">
        <v>79</v>
      </c>
      <c r="D28" s="54">
        <v>700</v>
      </c>
      <c r="E28" s="55">
        <v>2.7468215350808352E-2</v>
      </c>
      <c r="F28" s="55">
        <v>1</v>
      </c>
      <c r="G28" s="55">
        <v>1.8922852983988436E-2</v>
      </c>
      <c r="H28" s="54">
        <v>13</v>
      </c>
      <c r="I28" s="63">
        <v>5.2631578947368363E-2</v>
      </c>
      <c r="J28" s="54">
        <v>35</v>
      </c>
      <c r="K28" s="22"/>
    </row>
    <row r="29" spans="1:11" s="3" customFormat="1" ht="12.75" customHeight="1" x14ac:dyDescent="0.25">
      <c r="A29" s="56"/>
      <c r="C29" s="64" t="s">
        <v>5</v>
      </c>
      <c r="D29" s="58">
        <v>24784</v>
      </c>
      <c r="E29" s="57">
        <v>0.97253178464919166</v>
      </c>
      <c r="F29" s="57"/>
      <c r="G29" s="57">
        <v>0</v>
      </c>
      <c r="H29" s="58">
        <v>0</v>
      </c>
      <c r="I29" s="65">
        <v>0.79075144508670525</v>
      </c>
      <c r="J29" s="58">
        <v>10944</v>
      </c>
      <c r="K29" s="22"/>
    </row>
    <row r="30" spans="1:11" s="3" customFormat="1" ht="15.75" x14ac:dyDescent="0.25">
      <c r="C30" s="59" t="s">
        <v>4</v>
      </c>
      <c r="D30" s="9">
        <v>25484</v>
      </c>
      <c r="E30" s="10">
        <v>1</v>
      </c>
      <c r="F30" s="10"/>
      <c r="G30" s="10">
        <v>5.1038435868244747E-4</v>
      </c>
      <c r="H30" s="9">
        <v>13</v>
      </c>
      <c r="I30" s="66">
        <v>0.75691140985866934</v>
      </c>
      <c r="J30" s="9">
        <v>10979</v>
      </c>
      <c r="K30" s="22"/>
    </row>
    <row r="31" spans="1:11" s="3" customFormat="1" ht="10.5" customHeight="1" x14ac:dyDescent="0.25">
      <c r="C31" s="67"/>
      <c r="D31" s="18"/>
      <c r="E31" s="18"/>
      <c r="F31" s="18"/>
      <c r="G31" s="18"/>
      <c r="H31" s="18"/>
      <c r="K31" s="22"/>
    </row>
    <row r="32" spans="1:11" s="3" customFormat="1" ht="42" customHeight="1" x14ac:dyDescent="0.25">
      <c r="C32" s="75" t="s">
        <v>89</v>
      </c>
      <c r="D32" s="75"/>
      <c r="E32" s="75"/>
      <c r="F32" s="75"/>
      <c r="G32" s="75"/>
      <c r="H32" s="75"/>
      <c r="I32" s="75"/>
      <c r="J32" s="75"/>
    </row>
    <row r="33" spans="3:10" s="3" customFormat="1" x14ac:dyDescent="0.25">
      <c r="C33" s="60"/>
      <c r="D33"/>
    </row>
    <row r="34" spans="3:10" s="3" customFormat="1" x14ac:dyDescent="0.25">
      <c r="C34" s="60"/>
      <c r="D34"/>
      <c r="H34" s="22"/>
      <c r="I34" s="22"/>
      <c r="J34" s="22"/>
    </row>
    <row r="35" spans="3:10" s="3" customFormat="1" x14ac:dyDescent="0.25">
      <c r="C35" s="60"/>
      <c r="D35"/>
      <c r="H35" s="22"/>
      <c r="I35" s="22"/>
      <c r="J35" s="22"/>
    </row>
    <row r="36" spans="3:10" s="3" customFormat="1" x14ac:dyDescent="0.25">
      <c r="C36" s="60"/>
      <c r="D36" s="61"/>
      <c r="H36" s="22"/>
      <c r="I36" s="22"/>
      <c r="J36" s="22"/>
    </row>
    <row r="37" spans="3:10" s="3" customFormat="1" x14ac:dyDescent="0.25">
      <c r="C37" s="60"/>
      <c r="D37" s="61"/>
      <c r="H37" s="22"/>
      <c r="I37" s="22"/>
      <c r="J37" s="22"/>
    </row>
    <row r="38" spans="3:10" s="3" customFormat="1" x14ac:dyDescent="0.25">
      <c r="C38" s="60"/>
      <c r="D38" s="61"/>
      <c r="H38" s="22"/>
      <c r="I38" s="22"/>
      <c r="J38" s="22"/>
    </row>
    <row r="39" spans="3:10" x14ac:dyDescent="0.25">
      <c r="C39" s="60"/>
      <c r="E39" s="3"/>
      <c r="F39" s="3"/>
      <c r="G39" s="3"/>
      <c r="H39" s="3"/>
      <c r="I39" s="3"/>
      <c r="J39" s="3"/>
    </row>
    <row r="40" spans="3:10" x14ac:dyDescent="0.25">
      <c r="C40" s="60"/>
      <c r="E40" s="3"/>
      <c r="F40" s="3"/>
      <c r="G40" s="3"/>
    </row>
    <row r="41" spans="3:10" x14ac:dyDescent="0.25">
      <c r="C41" s="60"/>
    </row>
  </sheetData>
  <mergeCells count="3">
    <mergeCell ref="C3:J3"/>
    <mergeCell ref="C4:E4"/>
    <mergeCell ref="C32:J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5B1A-54D7-4EF4-90BF-0AFF7E2AE7A0}">
  <sheetPr>
    <tabColor rgb="FF92D050"/>
  </sheetPr>
  <dimension ref="A1:O41"/>
  <sheetViews>
    <sheetView showGridLines="0" zoomScaleNormal="100" workbookViewId="0"/>
  </sheetViews>
  <sheetFormatPr baseColWidth="10" defaultRowHeight="15" x14ac:dyDescent="0.25"/>
  <cols>
    <col min="1" max="1" width="17.7109375" customWidth="1"/>
    <col min="2" max="2" width="23" customWidth="1"/>
    <col min="3" max="3" width="14.28515625" customWidth="1"/>
    <col min="4" max="4" width="11.42578125" customWidth="1"/>
    <col min="5" max="5" width="14.28515625" customWidth="1"/>
    <col min="6" max="6" width="12.42578125" customWidth="1"/>
    <col min="7" max="7" width="14.28515625" customWidth="1"/>
    <col min="8" max="8" width="11.42578125" customWidth="1"/>
    <col min="9" max="9" width="15.85546875" customWidth="1"/>
    <col min="10" max="10" width="11.42578125" customWidth="1"/>
    <col min="11" max="11" width="14.28515625" customWidth="1"/>
    <col min="12" max="12" width="11.42578125" customWidth="1"/>
    <col min="13" max="13" width="14.28515625" customWidth="1"/>
    <col min="14" max="14" width="11.42578125" customWidth="1"/>
  </cols>
  <sheetData>
    <row r="1" spans="2:14" ht="30" customHeight="1" x14ac:dyDescent="0.25"/>
    <row r="3" spans="2:14" s="3" customFormat="1" ht="56.25" customHeight="1" thickBot="1" x14ac:dyDescent="0.3">
      <c r="B3" s="77" t="s">
        <v>94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s="3" customFormat="1" ht="6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s="3" customFormat="1" x14ac:dyDescent="0.25">
      <c r="B5" s="78" t="s">
        <v>3</v>
      </c>
      <c r="C5" s="79" t="s">
        <v>4</v>
      </c>
      <c r="D5" s="80"/>
      <c r="E5" s="79" t="s">
        <v>0</v>
      </c>
      <c r="F5" s="80"/>
      <c r="G5" s="79" t="s">
        <v>1</v>
      </c>
      <c r="H5" s="80"/>
      <c r="I5" s="79" t="s">
        <v>5</v>
      </c>
      <c r="J5" s="80"/>
      <c r="K5" s="79" t="s">
        <v>6</v>
      </c>
      <c r="L5" s="80"/>
      <c r="M5" s="79" t="s">
        <v>7</v>
      </c>
      <c r="N5" s="80"/>
    </row>
    <row r="6" spans="2:14" s="3" customFormat="1" ht="27" x14ac:dyDescent="0.25">
      <c r="B6" s="78"/>
      <c r="C6" s="6" t="s">
        <v>74</v>
      </c>
      <c r="D6" s="7" t="s">
        <v>9</v>
      </c>
      <c r="E6" s="6" t="str">
        <f>C6</f>
        <v>Establecimientos</v>
      </c>
      <c r="F6" s="7" t="s">
        <v>9</v>
      </c>
      <c r="G6" s="6" t="str">
        <f>E6</f>
        <v>Establecimientos</v>
      </c>
      <c r="H6" s="7" t="s">
        <v>9</v>
      </c>
      <c r="I6" s="6" t="str">
        <f>G6</f>
        <v>Establecimientos</v>
      </c>
      <c r="J6" s="7" t="s">
        <v>9</v>
      </c>
      <c r="K6" s="6" t="str">
        <f>G6</f>
        <v>Establecimientos</v>
      </c>
      <c r="L6" s="7" t="s">
        <v>9</v>
      </c>
      <c r="M6" s="6" t="str">
        <f>K6</f>
        <v>Establecimientos</v>
      </c>
      <c r="N6" s="7" t="s">
        <v>9</v>
      </c>
    </row>
    <row r="7" spans="2:14" s="11" customFormat="1" ht="15.75" x14ac:dyDescent="0.25">
      <c r="B7" s="8" t="s">
        <v>10</v>
      </c>
      <c r="C7" s="9">
        <v>25484</v>
      </c>
      <c r="D7" s="10">
        <v>1</v>
      </c>
      <c r="E7" s="9">
        <v>280</v>
      </c>
      <c r="F7" s="10">
        <v>1</v>
      </c>
      <c r="G7" s="9">
        <v>231</v>
      </c>
      <c r="H7" s="10">
        <v>1</v>
      </c>
      <c r="I7" s="9">
        <v>24784</v>
      </c>
      <c r="J7" s="10">
        <v>1</v>
      </c>
      <c r="K7" s="9">
        <v>23</v>
      </c>
      <c r="L7" s="10">
        <v>1</v>
      </c>
      <c r="M7" s="9">
        <v>166</v>
      </c>
      <c r="N7" s="10">
        <v>1</v>
      </c>
    </row>
    <row r="8" spans="2:14" s="3" customFormat="1" x14ac:dyDescent="0.25">
      <c r="B8" s="12" t="s">
        <v>11</v>
      </c>
      <c r="C8" s="13">
        <v>4643</v>
      </c>
      <c r="D8" s="14">
        <v>0.18219274839114738</v>
      </c>
      <c r="E8" s="15">
        <v>68</v>
      </c>
      <c r="F8" s="14">
        <v>0.24285714285714285</v>
      </c>
      <c r="G8" s="15">
        <v>50</v>
      </c>
      <c r="H8" s="14">
        <v>0.21645021645021645</v>
      </c>
      <c r="I8" s="15">
        <v>4521</v>
      </c>
      <c r="J8" s="14">
        <v>0.18241607488702388</v>
      </c>
      <c r="K8" s="15">
        <v>1</v>
      </c>
      <c r="L8" s="14">
        <v>4.3478260869565216E-2</v>
      </c>
      <c r="M8" s="15">
        <v>3</v>
      </c>
      <c r="N8" s="14">
        <v>1.8072289156626505E-2</v>
      </c>
    </row>
    <row r="9" spans="2:14" s="3" customFormat="1" x14ac:dyDescent="0.25">
      <c r="B9" s="12" t="s">
        <v>12</v>
      </c>
      <c r="C9" s="13">
        <v>61</v>
      </c>
      <c r="D9" s="14">
        <v>2.3936587662847278E-3</v>
      </c>
      <c r="E9" s="15">
        <v>0</v>
      </c>
      <c r="F9" s="14">
        <v>0</v>
      </c>
      <c r="G9" s="15">
        <v>0</v>
      </c>
      <c r="H9" s="14">
        <v>0</v>
      </c>
      <c r="I9" s="15">
        <v>58</v>
      </c>
      <c r="J9" s="14">
        <v>2.3402194964493223E-3</v>
      </c>
      <c r="K9" s="15">
        <v>0</v>
      </c>
      <c r="L9" s="14">
        <v>0</v>
      </c>
      <c r="M9" s="15">
        <v>3</v>
      </c>
      <c r="N9" s="14">
        <v>1.8072289156626505E-2</v>
      </c>
    </row>
    <row r="10" spans="2:14" s="3" customFormat="1" x14ac:dyDescent="0.25">
      <c r="B10" s="12" t="s">
        <v>13</v>
      </c>
      <c r="C10" s="13">
        <v>677</v>
      </c>
      <c r="D10" s="14">
        <v>2.6565688274996075E-2</v>
      </c>
      <c r="E10" s="15">
        <v>1</v>
      </c>
      <c r="F10" s="14">
        <v>3.5714285714285713E-3</v>
      </c>
      <c r="G10" s="15">
        <v>6</v>
      </c>
      <c r="H10" s="14">
        <v>2.5974025974025976E-2</v>
      </c>
      <c r="I10" s="15">
        <v>657</v>
      </c>
      <c r="J10" s="14">
        <v>2.6509038089089734E-2</v>
      </c>
      <c r="K10" s="15">
        <v>0</v>
      </c>
      <c r="L10" s="14">
        <v>0</v>
      </c>
      <c r="M10" s="15">
        <v>13</v>
      </c>
      <c r="N10" s="14">
        <v>7.8313253012048195E-2</v>
      </c>
    </row>
    <row r="11" spans="2:14" s="3" customFormat="1" x14ac:dyDescent="0.25">
      <c r="B11" s="12" t="s">
        <v>14</v>
      </c>
      <c r="C11" s="13">
        <v>5567</v>
      </c>
      <c r="D11" s="14">
        <v>0.21845079265421441</v>
      </c>
      <c r="E11" s="15">
        <v>43</v>
      </c>
      <c r="F11" s="14">
        <v>0.15357142857142858</v>
      </c>
      <c r="G11" s="15">
        <v>72</v>
      </c>
      <c r="H11" s="14">
        <v>0.31168831168831168</v>
      </c>
      <c r="I11" s="15">
        <v>5446</v>
      </c>
      <c r="J11" s="14">
        <v>0.2197385409941898</v>
      </c>
      <c r="K11" s="15">
        <v>2</v>
      </c>
      <c r="L11" s="14">
        <v>8.6956521739130432E-2</v>
      </c>
      <c r="M11" s="15">
        <v>4</v>
      </c>
      <c r="N11" s="14">
        <v>2.4096385542168676E-2</v>
      </c>
    </row>
    <row r="12" spans="2:14" s="3" customFormat="1" x14ac:dyDescent="0.25">
      <c r="B12" s="12" t="s">
        <v>15</v>
      </c>
      <c r="C12" s="13">
        <v>88</v>
      </c>
      <c r="D12" s="14">
        <v>3.4531470726730496E-3</v>
      </c>
      <c r="E12" s="15">
        <v>1</v>
      </c>
      <c r="F12" s="14">
        <v>3.5714285714285713E-3</v>
      </c>
      <c r="G12" s="15">
        <v>0</v>
      </c>
      <c r="H12" s="14">
        <v>0</v>
      </c>
      <c r="I12" s="15">
        <v>74</v>
      </c>
      <c r="J12" s="14">
        <v>2.985797288573273E-3</v>
      </c>
      <c r="K12" s="15">
        <v>0</v>
      </c>
      <c r="L12" s="14">
        <v>0</v>
      </c>
      <c r="M12" s="15">
        <v>13</v>
      </c>
      <c r="N12" s="14">
        <v>7.8313253012048195E-2</v>
      </c>
    </row>
    <row r="13" spans="2:14" s="3" customFormat="1" x14ac:dyDescent="0.25">
      <c r="B13" s="12" t="s">
        <v>16</v>
      </c>
      <c r="C13" s="13">
        <v>517</v>
      </c>
      <c r="D13" s="14">
        <v>2.0287239051954169E-2</v>
      </c>
      <c r="E13" s="15">
        <v>2</v>
      </c>
      <c r="F13" s="14">
        <v>7.1428571428571426E-3</v>
      </c>
      <c r="G13" s="15">
        <v>3</v>
      </c>
      <c r="H13" s="14">
        <v>1.2987012987012988E-2</v>
      </c>
      <c r="I13" s="15">
        <v>511</v>
      </c>
      <c r="J13" s="14">
        <v>2.0618140735958683E-2</v>
      </c>
      <c r="K13" s="15">
        <v>0</v>
      </c>
      <c r="L13" s="14">
        <v>0</v>
      </c>
      <c r="M13" s="15">
        <v>1</v>
      </c>
      <c r="N13" s="14">
        <v>6.024096385542169E-3</v>
      </c>
    </row>
    <row r="14" spans="2:14" s="3" customFormat="1" x14ac:dyDescent="0.25">
      <c r="B14" s="12" t="s">
        <v>17</v>
      </c>
      <c r="C14" s="13">
        <v>78</v>
      </c>
      <c r="D14" s="14">
        <v>3.0607439962329307E-3</v>
      </c>
      <c r="E14" s="15">
        <v>0</v>
      </c>
      <c r="F14" s="14">
        <v>0</v>
      </c>
      <c r="G14" s="15">
        <v>1</v>
      </c>
      <c r="H14" s="14">
        <v>4.329004329004329E-3</v>
      </c>
      <c r="I14" s="15">
        <v>70</v>
      </c>
      <c r="J14" s="14">
        <v>2.8244028405422852E-3</v>
      </c>
      <c r="K14" s="15">
        <v>0</v>
      </c>
      <c r="L14" s="14">
        <v>0</v>
      </c>
      <c r="M14" s="15">
        <v>7</v>
      </c>
      <c r="N14" s="14">
        <v>4.2168674698795178E-2</v>
      </c>
    </row>
    <row r="15" spans="2:14" s="3" customFormat="1" x14ac:dyDescent="0.25">
      <c r="B15" s="12" t="s">
        <v>18</v>
      </c>
      <c r="C15" s="13">
        <v>185</v>
      </c>
      <c r="D15" s="14">
        <v>7.2594569141422064E-3</v>
      </c>
      <c r="E15" s="15">
        <v>3</v>
      </c>
      <c r="F15" s="14">
        <v>1.0714285714285714E-2</v>
      </c>
      <c r="G15" s="15">
        <v>5</v>
      </c>
      <c r="H15" s="14">
        <v>2.1645021645021644E-2</v>
      </c>
      <c r="I15" s="15">
        <v>171</v>
      </c>
      <c r="J15" s="14">
        <v>6.8996126533247253E-3</v>
      </c>
      <c r="K15" s="15">
        <v>2</v>
      </c>
      <c r="L15" s="14">
        <v>8.6956521739130432E-2</v>
      </c>
      <c r="M15" s="15">
        <v>4</v>
      </c>
      <c r="N15" s="14">
        <v>2.4096385542168676E-2</v>
      </c>
    </row>
    <row r="16" spans="2:14" s="3" customFormat="1" x14ac:dyDescent="0.25">
      <c r="B16" s="12" t="s">
        <v>19</v>
      </c>
      <c r="C16" s="13">
        <v>1862</v>
      </c>
      <c r="D16" s="14">
        <v>7.3065452833150218E-2</v>
      </c>
      <c r="E16" s="15">
        <v>8</v>
      </c>
      <c r="F16" s="14">
        <v>2.8571428571428571E-2</v>
      </c>
      <c r="G16" s="15">
        <v>8</v>
      </c>
      <c r="H16" s="14">
        <v>3.4632034632034632E-2</v>
      </c>
      <c r="I16" s="15">
        <v>1832</v>
      </c>
      <c r="J16" s="14">
        <v>7.3918657198192378E-2</v>
      </c>
      <c r="K16" s="15">
        <v>2</v>
      </c>
      <c r="L16" s="14">
        <v>8.6956521739130432E-2</v>
      </c>
      <c r="M16" s="15">
        <v>12</v>
      </c>
      <c r="N16" s="14">
        <v>7.2289156626506021E-2</v>
      </c>
    </row>
    <row r="17" spans="2:14" s="3" customFormat="1" x14ac:dyDescent="0.25">
      <c r="B17" s="12" t="s">
        <v>20</v>
      </c>
      <c r="C17" s="13">
        <v>82</v>
      </c>
      <c r="D17" s="14">
        <v>3.2177052268089782E-3</v>
      </c>
      <c r="E17" s="15">
        <v>0</v>
      </c>
      <c r="F17" s="14">
        <v>0</v>
      </c>
      <c r="G17" s="15">
        <v>0</v>
      </c>
      <c r="H17" s="14">
        <v>0</v>
      </c>
      <c r="I17" s="15">
        <v>81</v>
      </c>
      <c r="J17" s="14">
        <v>3.2682375726275016E-3</v>
      </c>
      <c r="K17" s="15">
        <v>0</v>
      </c>
      <c r="L17" s="14">
        <v>0</v>
      </c>
      <c r="M17" s="15">
        <v>1</v>
      </c>
      <c r="N17" s="14">
        <v>6.024096385542169E-3</v>
      </c>
    </row>
    <row r="18" spans="2:14" s="3" customFormat="1" x14ac:dyDescent="0.25">
      <c r="B18" s="12" t="s">
        <v>21</v>
      </c>
      <c r="C18" s="13">
        <v>733</v>
      </c>
      <c r="D18" s="14">
        <v>2.8763145503060743E-2</v>
      </c>
      <c r="E18" s="15">
        <v>8</v>
      </c>
      <c r="F18" s="14">
        <v>2.8571428571428571E-2</v>
      </c>
      <c r="G18" s="15">
        <v>0</v>
      </c>
      <c r="H18" s="14">
        <v>0</v>
      </c>
      <c r="I18" s="15">
        <v>712</v>
      </c>
      <c r="J18" s="14">
        <v>2.8728211749515817E-2</v>
      </c>
      <c r="K18" s="15">
        <v>1</v>
      </c>
      <c r="L18" s="14">
        <v>4.3478260869565216E-2</v>
      </c>
      <c r="M18" s="15">
        <v>12</v>
      </c>
      <c r="N18" s="14">
        <v>7.2289156626506021E-2</v>
      </c>
    </row>
    <row r="19" spans="2:14" s="3" customFormat="1" x14ac:dyDescent="0.25">
      <c r="B19" s="12" t="s">
        <v>22</v>
      </c>
      <c r="C19" s="13">
        <v>403</v>
      </c>
      <c r="D19" s="14">
        <v>1.5813843980536809E-2</v>
      </c>
      <c r="E19" s="15">
        <v>1</v>
      </c>
      <c r="F19" s="14">
        <v>3.5714285714285713E-3</v>
      </c>
      <c r="G19" s="15">
        <v>0</v>
      </c>
      <c r="H19" s="14">
        <v>0</v>
      </c>
      <c r="I19" s="15">
        <v>394</v>
      </c>
      <c r="J19" s="14">
        <v>1.5897353131052294E-2</v>
      </c>
      <c r="K19" s="15">
        <v>4</v>
      </c>
      <c r="L19" s="14">
        <v>0.17391304347826086</v>
      </c>
      <c r="M19" s="15">
        <v>4</v>
      </c>
      <c r="N19" s="14">
        <v>2.4096385542168676E-2</v>
      </c>
    </row>
    <row r="20" spans="2:14" s="3" customFormat="1" x14ac:dyDescent="0.25">
      <c r="B20" s="12" t="s">
        <v>23</v>
      </c>
      <c r="C20" s="13">
        <v>709</v>
      </c>
      <c r="D20" s="14">
        <v>2.7821378119604459E-2</v>
      </c>
      <c r="E20" s="15">
        <v>4</v>
      </c>
      <c r="F20" s="14">
        <v>1.4285714285714285E-2</v>
      </c>
      <c r="G20" s="15">
        <v>3</v>
      </c>
      <c r="H20" s="14">
        <v>1.2987012987012988E-2</v>
      </c>
      <c r="I20" s="15">
        <v>681</v>
      </c>
      <c r="J20" s="14">
        <v>2.7477404777275661E-2</v>
      </c>
      <c r="K20" s="15">
        <v>0</v>
      </c>
      <c r="L20" s="14">
        <v>0</v>
      </c>
      <c r="M20" s="15">
        <v>21</v>
      </c>
      <c r="N20" s="14">
        <v>0.12650602409638553</v>
      </c>
    </row>
    <row r="21" spans="2:14" s="3" customFormat="1" x14ac:dyDescent="0.25">
      <c r="B21" s="12" t="s">
        <v>24</v>
      </c>
      <c r="C21" s="13">
        <v>1054</v>
      </c>
      <c r="D21" s="14">
        <v>4.1359284256788573E-2</v>
      </c>
      <c r="E21" s="15">
        <v>14</v>
      </c>
      <c r="F21" s="14">
        <v>0.05</v>
      </c>
      <c r="G21" s="15">
        <v>5</v>
      </c>
      <c r="H21" s="14">
        <v>2.1645021645021644E-2</v>
      </c>
      <c r="I21" s="15">
        <v>1023</v>
      </c>
      <c r="J21" s="14">
        <v>4.1276630083925112E-2</v>
      </c>
      <c r="K21" s="15">
        <v>1</v>
      </c>
      <c r="L21" s="14">
        <v>4.3478260869565216E-2</v>
      </c>
      <c r="M21" s="15">
        <v>11</v>
      </c>
      <c r="N21" s="14">
        <v>6.6265060240963861E-2</v>
      </c>
    </row>
    <row r="22" spans="2:14" s="3" customFormat="1" x14ac:dyDescent="0.25">
      <c r="B22" s="12" t="s">
        <v>25</v>
      </c>
      <c r="C22" s="13">
        <v>202</v>
      </c>
      <c r="D22" s="14">
        <v>7.9265421440904097E-3</v>
      </c>
      <c r="E22" s="15">
        <v>0</v>
      </c>
      <c r="F22" s="14">
        <v>0</v>
      </c>
      <c r="G22" s="15">
        <v>0</v>
      </c>
      <c r="H22" s="14">
        <v>0</v>
      </c>
      <c r="I22" s="15">
        <v>197</v>
      </c>
      <c r="J22" s="14">
        <v>7.9486765655261468E-3</v>
      </c>
      <c r="K22" s="15">
        <v>0</v>
      </c>
      <c r="L22" s="14">
        <v>0</v>
      </c>
      <c r="M22" s="15">
        <v>5</v>
      </c>
      <c r="N22" s="14">
        <v>3.0120481927710843E-2</v>
      </c>
    </row>
    <row r="23" spans="2:14" s="3" customFormat="1" x14ac:dyDescent="0.25">
      <c r="B23" s="12" t="s">
        <v>26</v>
      </c>
      <c r="C23" s="13">
        <v>345</v>
      </c>
      <c r="D23" s="14">
        <v>1.3537906137184115E-2</v>
      </c>
      <c r="E23" s="15">
        <v>5</v>
      </c>
      <c r="F23" s="14">
        <v>1.7857142857142856E-2</v>
      </c>
      <c r="G23" s="15">
        <v>3</v>
      </c>
      <c r="H23" s="14">
        <v>1.2987012987012988E-2</v>
      </c>
      <c r="I23" s="15">
        <v>328</v>
      </c>
      <c r="J23" s="14">
        <v>1.3234344738540994E-2</v>
      </c>
      <c r="K23" s="15">
        <v>1</v>
      </c>
      <c r="L23" s="14">
        <v>4.3478260869565216E-2</v>
      </c>
      <c r="M23" s="15">
        <v>8</v>
      </c>
      <c r="N23" s="14">
        <v>4.8192771084337352E-2</v>
      </c>
    </row>
    <row r="24" spans="2:14" s="3" customFormat="1" x14ac:dyDescent="0.25">
      <c r="B24" s="12" t="s">
        <v>27</v>
      </c>
      <c r="C24" s="13">
        <v>1763</v>
      </c>
      <c r="D24" s="14">
        <v>6.9180662376393032E-2</v>
      </c>
      <c r="E24" s="15">
        <v>60</v>
      </c>
      <c r="F24" s="14">
        <v>0.21428571428571427</v>
      </c>
      <c r="G24" s="15">
        <v>24</v>
      </c>
      <c r="H24" s="14">
        <v>0.1038961038961039</v>
      </c>
      <c r="I24" s="15">
        <v>1678</v>
      </c>
      <c r="J24" s="14">
        <v>6.7704970948999355E-2</v>
      </c>
      <c r="K24" s="15">
        <v>0</v>
      </c>
      <c r="L24" s="14">
        <v>0</v>
      </c>
      <c r="M24" s="15">
        <v>1</v>
      </c>
      <c r="N24" s="14">
        <v>6.024096385542169E-3</v>
      </c>
    </row>
    <row r="25" spans="2:14" s="3" customFormat="1" x14ac:dyDescent="0.25">
      <c r="B25" s="12" t="s">
        <v>28</v>
      </c>
      <c r="C25" s="13">
        <v>266</v>
      </c>
      <c r="D25" s="14">
        <v>1.0437921833307173E-2</v>
      </c>
      <c r="E25" s="15">
        <v>5</v>
      </c>
      <c r="F25" s="14">
        <v>1.7857142857142856E-2</v>
      </c>
      <c r="G25" s="15">
        <v>4</v>
      </c>
      <c r="H25" s="14">
        <v>1.7316017316017316E-2</v>
      </c>
      <c r="I25" s="15">
        <v>239</v>
      </c>
      <c r="J25" s="14">
        <v>9.6433182698515175E-3</v>
      </c>
      <c r="K25" s="15">
        <v>3</v>
      </c>
      <c r="L25" s="14">
        <v>0.13043478260869565</v>
      </c>
      <c r="M25" s="15">
        <v>15</v>
      </c>
      <c r="N25" s="14">
        <v>9.036144578313253E-2</v>
      </c>
    </row>
    <row r="26" spans="2:14" s="3" customFormat="1" x14ac:dyDescent="0.25">
      <c r="B26" s="12" t="s">
        <v>29</v>
      </c>
      <c r="C26" s="13">
        <v>385</v>
      </c>
      <c r="D26" s="14">
        <v>1.5107518442944593E-2</v>
      </c>
      <c r="E26" s="15">
        <v>2</v>
      </c>
      <c r="F26" s="14">
        <v>7.1428571428571426E-3</v>
      </c>
      <c r="G26" s="15">
        <v>1</v>
      </c>
      <c r="H26" s="14">
        <v>4.329004329004329E-3</v>
      </c>
      <c r="I26" s="15">
        <v>378</v>
      </c>
      <c r="J26" s="14">
        <v>1.5251775338928341E-2</v>
      </c>
      <c r="K26" s="15">
        <v>1</v>
      </c>
      <c r="L26" s="14">
        <v>4.3478260869565216E-2</v>
      </c>
      <c r="M26" s="15">
        <v>3</v>
      </c>
      <c r="N26" s="14">
        <v>1.8072289156626505E-2</v>
      </c>
    </row>
    <row r="27" spans="2:14" s="3" customFormat="1" x14ac:dyDescent="0.25">
      <c r="B27" s="12" t="s">
        <v>30</v>
      </c>
      <c r="C27" s="13">
        <v>57</v>
      </c>
      <c r="D27" s="14">
        <v>2.2366975357086798E-3</v>
      </c>
      <c r="E27" s="15">
        <v>0</v>
      </c>
      <c r="F27" s="14">
        <v>0</v>
      </c>
      <c r="G27" s="15">
        <v>3</v>
      </c>
      <c r="H27" s="14">
        <v>1.2987012987012988E-2</v>
      </c>
      <c r="I27" s="15">
        <v>50</v>
      </c>
      <c r="J27" s="14">
        <v>2.0174306003873468E-3</v>
      </c>
      <c r="K27" s="15">
        <v>1</v>
      </c>
      <c r="L27" s="14">
        <v>4.3478260869565216E-2</v>
      </c>
      <c r="M27" s="15">
        <v>3</v>
      </c>
      <c r="N27" s="14">
        <v>1.8072289156626505E-2</v>
      </c>
    </row>
    <row r="28" spans="2:14" s="3" customFormat="1" x14ac:dyDescent="0.25">
      <c r="B28" s="12" t="s">
        <v>31</v>
      </c>
      <c r="C28" s="13">
        <v>1276</v>
      </c>
      <c r="D28" s="14">
        <v>5.0070632553759223E-2</v>
      </c>
      <c r="E28" s="15">
        <v>7</v>
      </c>
      <c r="F28" s="14">
        <v>2.5000000000000001E-2</v>
      </c>
      <c r="G28" s="15">
        <v>13</v>
      </c>
      <c r="H28" s="14">
        <v>5.627705627705628E-2</v>
      </c>
      <c r="I28" s="15">
        <v>1252</v>
      </c>
      <c r="J28" s="14">
        <v>5.0516462233699162E-2</v>
      </c>
      <c r="K28" s="15">
        <v>1</v>
      </c>
      <c r="L28" s="14">
        <v>4.3478260869565216E-2</v>
      </c>
      <c r="M28" s="15">
        <v>3</v>
      </c>
      <c r="N28" s="14">
        <v>1.8072289156626505E-2</v>
      </c>
    </row>
    <row r="29" spans="2:14" s="3" customFormat="1" x14ac:dyDescent="0.25">
      <c r="B29" s="12" t="s">
        <v>32</v>
      </c>
      <c r="C29" s="13">
        <v>1967</v>
      </c>
      <c r="D29" s="14">
        <v>7.7185685135771467E-2</v>
      </c>
      <c r="E29" s="15">
        <v>32</v>
      </c>
      <c r="F29" s="14">
        <v>0.11428571428571428</v>
      </c>
      <c r="G29" s="15">
        <v>5</v>
      </c>
      <c r="H29" s="14">
        <v>2.1645021645021644E-2</v>
      </c>
      <c r="I29" s="15">
        <v>1927</v>
      </c>
      <c r="J29" s="14">
        <v>7.7751775338928339E-2</v>
      </c>
      <c r="K29" s="15">
        <v>0</v>
      </c>
      <c r="L29" s="14">
        <v>0</v>
      </c>
      <c r="M29" s="15">
        <v>3</v>
      </c>
      <c r="N29" s="14">
        <v>1.8072289156626505E-2</v>
      </c>
    </row>
    <row r="30" spans="2:14" s="3" customFormat="1" x14ac:dyDescent="0.25">
      <c r="B30" s="12" t="s">
        <v>33</v>
      </c>
      <c r="C30" s="13">
        <v>349</v>
      </c>
      <c r="D30" s="14">
        <v>1.3694867367760164E-2</v>
      </c>
      <c r="E30" s="15">
        <v>0</v>
      </c>
      <c r="F30" s="14">
        <v>0</v>
      </c>
      <c r="G30" s="15">
        <v>0</v>
      </c>
      <c r="H30" s="14">
        <v>0</v>
      </c>
      <c r="I30" s="15">
        <v>349</v>
      </c>
      <c r="J30" s="14">
        <v>1.4081665590703681E-2</v>
      </c>
      <c r="K30" s="15">
        <v>0</v>
      </c>
      <c r="L30" s="14">
        <v>0</v>
      </c>
      <c r="M30" s="15">
        <v>0</v>
      </c>
      <c r="N30" s="14">
        <v>0</v>
      </c>
    </row>
    <row r="31" spans="2:14" s="3" customFormat="1" x14ac:dyDescent="0.25">
      <c r="B31" s="12" t="s">
        <v>34</v>
      </c>
      <c r="C31" s="13">
        <v>1301</v>
      </c>
      <c r="D31" s="14">
        <v>5.1051640244859517E-2</v>
      </c>
      <c r="E31" s="15">
        <v>8</v>
      </c>
      <c r="F31" s="14">
        <v>2.8571428571428571E-2</v>
      </c>
      <c r="G31" s="15">
        <v>15</v>
      </c>
      <c r="H31" s="14">
        <v>6.4935064935064929E-2</v>
      </c>
      <c r="I31" s="15">
        <v>1278</v>
      </c>
      <c r="J31" s="14">
        <v>5.1565526145900584E-2</v>
      </c>
      <c r="K31" s="15">
        <v>0</v>
      </c>
      <c r="L31" s="14">
        <v>0</v>
      </c>
      <c r="M31" s="15">
        <v>0</v>
      </c>
      <c r="N31" s="14">
        <v>0</v>
      </c>
    </row>
    <row r="32" spans="2:14" s="3" customFormat="1" x14ac:dyDescent="0.25">
      <c r="B32" s="12" t="s">
        <v>35</v>
      </c>
      <c r="C32" s="13">
        <v>128</v>
      </c>
      <c r="D32" s="14">
        <v>5.0227593784335266E-3</v>
      </c>
      <c r="E32" s="15">
        <v>1</v>
      </c>
      <c r="F32" s="14">
        <v>3.5714285714285713E-3</v>
      </c>
      <c r="G32" s="15">
        <v>0</v>
      </c>
      <c r="H32" s="14">
        <v>0</v>
      </c>
      <c r="I32" s="15">
        <v>126</v>
      </c>
      <c r="J32" s="14">
        <v>5.0839251129761133E-3</v>
      </c>
      <c r="K32" s="15">
        <v>0</v>
      </c>
      <c r="L32" s="14">
        <v>0</v>
      </c>
      <c r="M32" s="15">
        <v>1</v>
      </c>
      <c r="N32" s="14">
        <v>6.024096385542169E-3</v>
      </c>
    </row>
    <row r="33" spans="1:15" s="3" customFormat="1" x14ac:dyDescent="0.25">
      <c r="B33" s="12" t="s">
        <v>36</v>
      </c>
      <c r="C33" s="13">
        <v>124</v>
      </c>
      <c r="D33" s="14">
        <v>4.865798147857479E-3</v>
      </c>
      <c r="E33" s="15">
        <v>1</v>
      </c>
      <c r="F33" s="14">
        <v>3.5714285714285713E-3</v>
      </c>
      <c r="G33" s="15">
        <v>2</v>
      </c>
      <c r="H33" s="14">
        <v>8.658008658008658E-3</v>
      </c>
      <c r="I33" s="15">
        <v>118</v>
      </c>
      <c r="J33" s="14">
        <v>4.7611362169141386E-3</v>
      </c>
      <c r="K33" s="15">
        <v>1</v>
      </c>
      <c r="L33" s="14">
        <v>4.3478260869565216E-2</v>
      </c>
      <c r="M33" s="15">
        <v>2</v>
      </c>
      <c r="N33" s="14">
        <v>1.2048192771084338E-2</v>
      </c>
    </row>
    <row r="34" spans="1:15" s="3" customFormat="1" x14ac:dyDescent="0.25">
      <c r="B34" s="12" t="s">
        <v>37</v>
      </c>
      <c r="C34" s="13">
        <v>387</v>
      </c>
      <c r="D34" s="14">
        <v>1.5185999058232617E-2</v>
      </c>
      <c r="E34" s="15">
        <v>1</v>
      </c>
      <c r="F34" s="14">
        <v>3.5714285714285713E-3</v>
      </c>
      <c r="G34" s="15">
        <v>1</v>
      </c>
      <c r="H34" s="14">
        <v>4.329004329004329E-3</v>
      </c>
      <c r="I34" s="15">
        <v>380</v>
      </c>
      <c r="J34" s="14">
        <v>1.5332472562943835E-2</v>
      </c>
      <c r="K34" s="15">
        <v>0</v>
      </c>
      <c r="L34" s="14">
        <v>0</v>
      </c>
      <c r="M34" s="15">
        <v>5</v>
      </c>
      <c r="N34" s="14">
        <v>3.0120481927710843E-2</v>
      </c>
    </row>
    <row r="35" spans="1:15" s="3" customFormat="1" x14ac:dyDescent="0.25">
      <c r="B35" s="12" t="s">
        <v>38</v>
      </c>
      <c r="C35" s="13">
        <v>55</v>
      </c>
      <c r="D35" s="14">
        <v>2.1582169204206561E-3</v>
      </c>
      <c r="E35" s="15">
        <v>0</v>
      </c>
      <c r="F35" s="14">
        <v>0</v>
      </c>
      <c r="G35" s="15">
        <v>0</v>
      </c>
      <c r="H35" s="14">
        <v>0</v>
      </c>
      <c r="I35" s="15">
        <v>51</v>
      </c>
      <c r="J35" s="14">
        <v>2.0577792123950937E-3</v>
      </c>
      <c r="K35" s="15">
        <v>1</v>
      </c>
      <c r="L35" s="14">
        <v>4.3478260869565216E-2</v>
      </c>
      <c r="M35" s="15">
        <v>3</v>
      </c>
      <c r="N35" s="14">
        <v>1.8072289156626505E-2</v>
      </c>
    </row>
    <row r="36" spans="1:15" s="3" customFormat="1" x14ac:dyDescent="0.25">
      <c r="B36" s="12" t="s">
        <v>39</v>
      </c>
      <c r="C36" s="13">
        <v>80</v>
      </c>
      <c r="D36" s="14">
        <v>3.1392246115209545E-3</v>
      </c>
      <c r="E36" s="15">
        <v>1</v>
      </c>
      <c r="F36" s="14">
        <v>3.5714285714285713E-3</v>
      </c>
      <c r="G36" s="15">
        <v>3</v>
      </c>
      <c r="H36" s="14">
        <v>1.2987012987012988E-2</v>
      </c>
      <c r="I36" s="15">
        <v>73</v>
      </c>
      <c r="J36" s="14">
        <v>2.9454486765655261E-3</v>
      </c>
      <c r="K36" s="15">
        <v>0</v>
      </c>
      <c r="L36" s="14">
        <v>0</v>
      </c>
      <c r="M36" s="15">
        <v>3</v>
      </c>
      <c r="N36" s="14">
        <v>1.8072289156626505E-2</v>
      </c>
    </row>
    <row r="37" spans="1:15" s="3" customFormat="1" x14ac:dyDescent="0.25">
      <c r="B37" s="12" t="s">
        <v>40</v>
      </c>
      <c r="C37" s="13">
        <v>60</v>
      </c>
      <c r="D37" s="14">
        <v>2.3544184586407157E-3</v>
      </c>
      <c r="E37" s="15">
        <v>0</v>
      </c>
      <c r="F37" s="14">
        <v>0</v>
      </c>
      <c r="G37" s="15">
        <v>0</v>
      </c>
      <c r="H37" s="14">
        <v>0</v>
      </c>
      <c r="I37" s="15">
        <v>59</v>
      </c>
      <c r="J37" s="14">
        <v>2.3805681084570693E-3</v>
      </c>
      <c r="K37" s="15">
        <v>0</v>
      </c>
      <c r="L37" s="14">
        <v>0</v>
      </c>
      <c r="M37" s="15">
        <v>1</v>
      </c>
      <c r="N37" s="14">
        <v>6.024096385542169E-3</v>
      </c>
    </row>
    <row r="38" spans="1:15" s="3" customFormat="1" x14ac:dyDescent="0.25">
      <c r="B38" s="12" t="s">
        <v>41</v>
      </c>
      <c r="C38" s="13">
        <v>77</v>
      </c>
      <c r="D38" s="14">
        <v>3.0215036885889186E-3</v>
      </c>
      <c r="E38" s="15">
        <v>4</v>
      </c>
      <c r="F38" s="14">
        <v>1.4285714285714285E-2</v>
      </c>
      <c r="G38" s="15">
        <v>1</v>
      </c>
      <c r="H38" s="14">
        <v>4.329004329004329E-3</v>
      </c>
      <c r="I38" s="15">
        <v>70</v>
      </c>
      <c r="J38" s="14">
        <v>2.8244028405422852E-3</v>
      </c>
      <c r="K38" s="15">
        <v>1</v>
      </c>
      <c r="L38" s="14">
        <v>4.3478260869565216E-2</v>
      </c>
      <c r="M38" s="15">
        <v>1</v>
      </c>
      <c r="N38" s="14">
        <v>6.024096385542169E-3</v>
      </c>
    </row>
    <row r="39" spans="1:15" s="3" customFormat="1" ht="6" customHeight="1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5" s="3" customFormat="1" ht="23.25" customHeight="1" x14ac:dyDescent="0.25"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1"/>
      <c r="N41" s="3"/>
      <c r="O41" s="3"/>
    </row>
  </sheetData>
  <mergeCells count="9">
    <mergeCell ref="B40:N40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6FC56-8E11-4452-A1CF-34EA84E88158}">
  <sheetPr>
    <tabColor rgb="FF92D050"/>
  </sheetPr>
  <dimension ref="A1:BS78"/>
  <sheetViews>
    <sheetView showGridLines="0" zoomScaleNormal="100" workbookViewId="0">
      <pane xSplit="2" ySplit="7" topLeftCell="C8" activePane="bottomRight" state="frozen"/>
      <selection activeCell="A26" sqref="A26"/>
      <selection pane="topRight" activeCell="A26" sqref="A26"/>
      <selection pane="bottomLeft" activeCell="A26" sqref="A26"/>
      <selection pane="bottomRight" activeCell="C8" sqref="C8"/>
    </sheetView>
  </sheetViews>
  <sheetFormatPr baseColWidth="10" defaultRowHeight="15" x14ac:dyDescent="0.25"/>
  <cols>
    <col min="1" max="1" width="17.7109375" customWidth="1"/>
    <col min="2" max="2" width="23" customWidth="1"/>
    <col min="3" max="71" width="8.42578125" customWidth="1"/>
  </cols>
  <sheetData>
    <row r="1" spans="1:71" ht="30" customHeight="1" x14ac:dyDescent="0.25">
      <c r="F1" s="1" t="s">
        <v>0</v>
      </c>
      <c r="H1" s="1" t="s">
        <v>1</v>
      </c>
      <c r="I1" s="1"/>
      <c r="K1" s="1"/>
      <c r="L1" s="1"/>
      <c r="N1" s="22"/>
      <c r="O1" s="22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3" customFormat="1" ht="56.25" customHeight="1" thickBot="1" x14ac:dyDescent="0.3">
      <c r="B3" s="77" t="s">
        <v>95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</row>
    <row r="4" spans="1:71" s="3" customFormat="1" ht="6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s="3" customFormat="1" x14ac:dyDescent="0.25">
      <c r="B5" s="5"/>
      <c r="C5" s="88" t="s">
        <v>4</v>
      </c>
      <c r="D5" s="88"/>
      <c r="E5" s="88"/>
      <c r="F5" s="90" t="s">
        <v>46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2" t="s">
        <v>47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81" t="s">
        <v>5</v>
      </c>
      <c r="BL5" s="82"/>
      <c r="BM5" s="82"/>
      <c r="BN5" s="84" t="s">
        <v>6</v>
      </c>
      <c r="BO5" s="85"/>
      <c r="BP5" s="86"/>
      <c r="BQ5" s="81" t="s">
        <v>7</v>
      </c>
      <c r="BR5" s="82"/>
      <c r="BS5" s="82"/>
    </row>
    <row r="6" spans="1:71" s="3" customFormat="1" x14ac:dyDescent="0.25">
      <c r="B6" s="78" t="s">
        <v>3</v>
      </c>
      <c r="C6" s="88"/>
      <c r="D6" s="88"/>
      <c r="E6" s="88"/>
      <c r="F6" s="79" t="s">
        <v>48</v>
      </c>
      <c r="G6" s="78"/>
      <c r="H6" s="80"/>
      <c r="I6" s="79" t="s">
        <v>49</v>
      </c>
      <c r="J6" s="78"/>
      <c r="K6" s="80"/>
      <c r="L6" s="79" t="s">
        <v>50</v>
      </c>
      <c r="M6" s="78"/>
      <c r="N6" s="80"/>
      <c r="O6" s="79" t="s">
        <v>51</v>
      </c>
      <c r="P6" s="78"/>
      <c r="Q6" s="80"/>
      <c r="R6" s="79" t="s">
        <v>52</v>
      </c>
      <c r="S6" s="78"/>
      <c r="T6" s="80"/>
      <c r="U6" s="79" t="s">
        <v>53</v>
      </c>
      <c r="V6" s="78"/>
      <c r="W6" s="80"/>
      <c r="X6" s="79" t="s">
        <v>54</v>
      </c>
      <c r="Y6" s="78"/>
      <c r="Z6" s="80"/>
      <c r="AA6" s="79" t="s">
        <v>55</v>
      </c>
      <c r="AB6" s="78"/>
      <c r="AC6" s="80"/>
      <c r="AD6" s="79" t="s">
        <v>56</v>
      </c>
      <c r="AE6" s="78"/>
      <c r="AF6" s="78"/>
      <c r="AG6" s="84" t="s">
        <v>57</v>
      </c>
      <c r="AH6" s="85"/>
      <c r="AI6" s="86"/>
      <c r="AJ6" s="84" t="s">
        <v>58</v>
      </c>
      <c r="AK6" s="85"/>
      <c r="AL6" s="86"/>
      <c r="AM6" s="84" t="s">
        <v>59</v>
      </c>
      <c r="AN6" s="85"/>
      <c r="AO6" s="86"/>
      <c r="AP6" s="84" t="s">
        <v>60</v>
      </c>
      <c r="AQ6" s="85"/>
      <c r="AR6" s="86"/>
      <c r="AS6" s="84" t="s">
        <v>61</v>
      </c>
      <c r="AT6" s="85"/>
      <c r="AU6" s="86"/>
      <c r="AV6" s="84" t="s">
        <v>51</v>
      </c>
      <c r="AW6" s="85"/>
      <c r="AX6" s="86"/>
      <c r="AY6" s="84" t="s">
        <v>52</v>
      </c>
      <c r="AZ6" s="85"/>
      <c r="BA6" s="86"/>
      <c r="BB6" s="84" t="s">
        <v>53</v>
      </c>
      <c r="BC6" s="85"/>
      <c r="BD6" s="86"/>
      <c r="BE6" s="84" t="s">
        <v>62</v>
      </c>
      <c r="BF6" s="85"/>
      <c r="BG6" s="86"/>
      <c r="BH6" s="84" t="s">
        <v>63</v>
      </c>
      <c r="BI6" s="85"/>
      <c r="BJ6" s="85"/>
      <c r="BK6" s="83"/>
      <c r="BL6" s="78"/>
      <c r="BM6" s="78"/>
      <c r="BN6" s="87"/>
      <c r="BO6" s="88"/>
      <c r="BP6" s="89"/>
      <c r="BQ6" s="83"/>
      <c r="BR6" s="78"/>
      <c r="BS6" s="78"/>
    </row>
    <row r="7" spans="1:71" s="3" customFormat="1" ht="72.75" customHeight="1" x14ac:dyDescent="0.25">
      <c r="B7" s="78"/>
      <c r="C7" s="25" t="s">
        <v>74</v>
      </c>
      <c r="D7" s="26" t="s">
        <v>64</v>
      </c>
      <c r="E7" s="27" t="s">
        <v>65</v>
      </c>
      <c r="F7" s="6" t="s">
        <v>74</v>
      </c>
      <c r="G7" s="28" t="s">
        <v>64</v>
      </c>
      <c r="H7" s="7" t="s">
        <v>65</v>
      </c>
      <c r="I7" s="6" t="s">
        <v>74</v>
      </c>
      <c r="J7" s="28" t="s">
        <v>64</v>
      </c>
      <c r="K7" s="7" t="s">
        <v>65</v>
      </c>
      <c r="L7" s="6" t="s">
        <v>74</v>
      </c>
      <c r="M7" s="28" t="s">
        <v>64</v>
      </c>
      <c r="N7" s="7" t="s">
        <v>65</v>
      </c>
      <c r="O7" s="6" t="s">
        <v>74</v>
      </c>
      <c r="P7" s="28" t="s">
        <v>64</v>
      </c>
      <c r="Q7" s="7" t="s">
        <v>65</v>
      </c>
      <c r="R7" s="6" t="s">
        <v>74</v>
      </c>
      <c r="S7" s="28" t="s">
        <v>64</v>
      </c>
      <c r="T7" s="7" t="s">
        <v>65</v>
      </c>
      <c r="U7" s="6" t="s">
        <v>74</v>
      </c>
      <c r="V7" s="28" t="s">
        <v>64</v>
      </c>
      <c r="W7" s="7" t="s">
        <v>65</v>
      </c>
      <c r="X7" s="6" t="s">
        <v>74</v>
      </c>
      <c r="Y7" s="28" t="s">
        <v>64</v>
      </c>
      <c r="Z7" s="7" t="s">
        <v>65</v>
      </c>
      <c r="AA7" s="6" t="s">
        <v>74</v>
      </c>
      <c r="AB7" s="28" t="s">
        <v>64</v>
      </c>
      <c r="AC7" s="7" t="s">
        <v>65</v>
      </c>
      <c r="AD7" s="6" t="s">
        <v>74</v>
      </c>
      <c r="AE7" s="28" t="s">
        <v>64</v>
      </c>
      <c r="AF7" s="29" t="s">
        <v>65</v>
      </c>
      <c r="AG7" s="30" t="s">
        <v>74</v>
      </c>
      <c r="AH7" s="31" t="s">
        <v>64</v>
      </c>
      <c r="AI7" s="32" t="s">
        <v>65</v>
      </c>
      <c r="AJ7" s="30" t="s">
        <v>74</v>
      </c>
      <c r="AK7" s="31" t="s">
        <v>64</v>
      </c>
      <c r="AL7" s="32" t="s">
        <v>65</v>
      </c>
      <c r="AM7" s="30" t="s">
        <v>74</v>
      </c>
      <c r="AN7" s="31" t="s">
        <v>64</v>
      </c>
      <c r="AO7" s="32" t="s">
        <v>65</v>
      </c>
      <c r="AP7" s="30" t="s">
        <v>74</v>
      </c>
      <c r="AQ7" s="31" t="s">
        <v>64</v>
      </c>
      <c r="AR7" s="32" t="s">
        <v>65</v>
      </c>
      <c r="AS7" s="30" t="s">
        <v>74</v>
      </c>
      <c r="AT7" s="31" t="s">
        <v>64</v>
      </c>
      <c r="AU7" s="32" t="s">
        <v>65</v>
      </c>
      <c r="AV7" s="30" t="s">
        <v>74</v>
      </c>
      <c r="AW7" s="31" t="s">
        <v>64</v>
      </c>
      <c r="AX7" s="32" t="s">
        <v>65</v>
      </c>
      <c r="AY7" s="30" t="s">
        <v>74</v>
      </c>
      <c r="AZ7" s="31" t="s">
        <v>64</v>
      </c>
      <c r="BA7" s="32" t="s">
        <v>65</v>
      </c>
      <c r="BB7" s="30" t="s">
        <v>74</v>
      </c>
      <c r="BC7" s="31" t="s">
        <v>64</v>
      </c>
      <c r="BD7" s="32" t="s">
        <v>65</v>
      </c>
      <c r="BE7" s="30" t="s">
        <v>74</v>
      </c>
      <c r="BF7" s="31" t="s">
        <v>64</v>
      </c>
      <c r="BG7" s="32" t="s">
        <v>65</v>
      </c>
      <c r="BH7" s="30" t="s">
        <v>74</v>
      </c>
      <c r="BI7" s="31" t="s">
        <v>64</v>
      </c>
      <c r="BJ7" s="33" t="s">
        <v>65</v>
      </c>
      <c r="BK7" s="34" t="s">
        <v>74</v>
      </c>
      <c r="BL7" s="28" t="s">
        <v>64</v>
      </c>
      <c r="BM7" s="35" t="s">
        <v>65</v>
      </c>
      <c r="BN7" s="30" t="s">
        <v>74</v>
      </c>
      <c r="BO7" s="26" t="s">
        <v>64</v>
      </c>
      <c r="BP7" s="27" t="s">
        <v>65</v>
      </c>
      <c r="BQ7" s="6" t="s">
        <v>74</v>
      </c>
      <c r="BR7" s="28" t="s">
        <v>64</v>
      </c>
      <c r="BS7" s="7" t="s">
        <v>65</v>
      </c>
    </row>
    <row r="8" spans="1:71" s="11" customFormat="1" ht="15.75" x14ac:dyDescent="0.25">
      <c r="B8" s="8" t="s">
        <v>10</v>
      </c>
      <c r="C8" s="9">
        <v>25484</v>
      </c>
      <c r="D8" s="38">
        <v>4665</v>
      </c>
      <c r="E8" s="37">
        <v>0.22407416302416072</v>
      </c>
      <c r="F8" s="9">
        <v>280</v>
      </c>
      <c r="G8" s="38">
        <v>6</v>
      </c>
      <c r="H8" s="37">
        <v>2.1897810218978186E-2</v>
      </c>
      <c r="I8" s="9">
        <v>43</v>
      </c>
      <c r="J8" s="38">
        <v>1</v>
      </c>
      <c r="K8" s="10">
        <v>2.3809523809523725E-2</v>
      </c>
      <c r="L8" s="9">
        <v>30</v>
      </c>
      <c r="M8" s="38">
        <v>0</v>
      </c>
      <c r="N8" s="10">
        <v>0</v>
      </c>
      <c r="O8" s="9">
        <v>53</v>
      </c>
      <c r="P8" s="38">
        <v>0</v>
      </c>
      <c r="Q8" s="10">
        <v>0</v>
      </c>
      <c r="R8" s="9">
        <v>112</v>
      </c>
      <c r="S8" s="38">
        <v>2</v>
      </c>
      <c r="T8" s="10">
        <v>1.8181818181818077E-2</v>
      </c>
      <c r="U8" s="9">
        <v>17</v>
      </c>
      <c r="V8" s="38">
        <v>1</v>
      </c>
      <c r="W8" s="10">
        <v>6.25E-2</v>
      </c>
      <c r="X8" s="9">
        <v>4</v>
      </c>
      <c r="Y8" s="38">
        <v>0</v>
      </c>
      <c r="Z8" s="10">
        <v>0</v>
      </c>
      <c r="AA8" s="9">
        <v>9</v>
      </c>
      <c r="AB8" s="38">
        <v>1</v>
      </c>
      <c r="AC8" s="10">
        <v>0.125</v>
      </c>
      <c r="AD8" s="9">
        <v>12</v>
      </c>
      <c r="AE8" s="38">
        <v>1</v>
      </c>
      <c r="AF8" s="10">
        <v>9.0909090909090828E-2</v>
      </c>
      <c r="AG8" s="9">
        <v>231</v>
      </c>
      <c r="AH8" s="38">
        <v>4</v>
      </c>
      <c r="AI8" s="10">
        <v>1.7621145374449254E-2</v>
      </c>
      <c r="AJ8" s="9">
        <v>46</v>
      </c>
      <c r="AK8" s="38">
        <v>0</v>
      </c>
      <c r="AL8" s="10">
        <v>0</v>
      </c>
      <c r="AM8" s="9">
        <v>53</v>
      </c>
      <c r="AN8" s="38">
        <v>0</v>
      </c>
      <c r="AO8" s="10">
        <v>0</v>
      </c>
      <c r="AP8" s="9">
        <v>43</v>
      </c>
      <c r="AQ8" s="38">
        <v>0</v>
      </c>
      <c r="AR8" s="10">
        <v>0</v>
      </c>
      <c r="AS8" s="9">
        <v>1</v>
      </c>
      <c r="AT8" s="38">
        <v>0</v>
      </c>
      <c r="AU8" s="10">
        <v>0</v>
      </c>
      <c r="AV8" s="9">
        <v>24</v>
      </c>
      <c r="AW8" s="38">
        <v>0</v>
      </c>
      <c r="AX8" s="10">
        <v>0</v>
      </c>
      <c r="AY8" s="9">
        <v>9</v>
      </c>
      <c r="AZ8" s="38">
        <v>-1</v>
      </c>
      <c r="BA8" s="10">
        <v>-9.9999999999999978E-2</v>
      </c>
      <c r="BB8" s="9">
        <v>4</v>
      </c>
      <c r="BC8" s="38">
        <v>0</v>
      </c>
      <c r="BD8" s="10">
        <v>0</v>
      </c>
      <c r="BE8" s="9">
        <v>33</v>
      </c>
      <c r="BF8" s="38">
        <v>5</v>
      </c>
      <c r="BG8" s="10">
        <v>0.1785714285714286</v>
      </c>
      <c r="BH8" s="9">
        <v>18</v>
      </c>
      <c r="BI8" s="38">
        <v>0</v>
      </c>
      <c r="BJ8" s="10">
        <v>0</v>
      </c>
      <c r="BK8" s="9">
        <v>24784</v>
      </c>
      <c r="BL8" s="38">
        <v>7784</v>
      </c>
      <c r="BM8" s="10">
        <v>0.45785542026939585</v>
      </c>
      <c r="BN8" s="9">
        <v>23</v>
      </c>
      <c r="BO8" s="38">
        <v>1</v>
      </c>
      <c r="BP8" s="10">
        <v>4.5454545454545414E-2</v>
      </c>
      <c r="BQ8" s="9">
        <v>166</v>
      </c>
      <c r="BR8" s="38">
        <v>1</v>
      </c>
      <c r="BS8" s="10">
        <v>1.2195121951219523E-2</v>
      </c>
    </row>
    <row r="9" spans="1:71" s="3" customFormat="1" x14ac:dyDescent="0.25">
      <c r="A9" s="16"/>
      <c r="B9" s="12" t="s">
        <v>11</v>
      </c>
      <c r="C9" s="13">
        <v>4643</v>
      </c>
      <c r="D9" s="17">
        <v>3624</v>
      </c>
      <c r="E9" s="39">
        <v>3.5564278704612367</v>
      </c>
      <c r="F9" s="13">
        <v>68</v>
      </c>
      <c r="G9" s="17">
        <v>2</v>
      </c>
      <c r="H9" s="39">
        <v>3.0303030303030276E-2</v>
      </c>
      <c r="I9" s="15">
        <v>6</v>
      </c>
      <c r="J9" s="17">
        <v>0</v>
      </c>
      <c r="K9" s="39">
        <v>0</v>
      </c>
      <c r="L9" s="15">
        <v>1</v>
      </c>
      <c r="M9" s="17">
        <v>0</v>
      </c>
      <c r="N9" s="39">
        <v>0</v>
      </c>
      <c r="O9" s="15">
        <v>8</v>
      </c>
      <c r="P9" s="17">
        <v>0</v>
      </c>
      <c r="Q9" s="39">
        <v>0</v>
      </c>
      <c r="R9" s="15">
        <v>34</v>
      </c>
      <c r="S9" s="17">
        <v>1</v>
      </c>
      <c r="T9" s="39">
        <v>3.0303030303030276E-2</v>
      </c>
      <c r="U9" s="15">
        <v>11</v>
      </c>
      <c r="V9" s="17">
        <v>0</v>
      </c>
      <c r="W9" s="39">
        <v>0</v>
      </c>
      <c r="X9" s="15">
        <v>2</v>
      </c>
      <c r="Y9" s="17">
        <v>0</v>
      </c>
      <c r="Z9" s="39">
        <v>0</v>
      </c>
      <c r="AA9" s="15">
        <v>6</v>
      </c>
      <c r="AB9" s="17">
        <v>1</v>
      </c>
      <c r="AC9" s="39">
        <v>0.19999999999999996</v>
      </c>
      <c r="AD9" s="15">
        <v>0</v>
      </c>
      <c r="AE9" s="17">
        <v>0</v>
      </c>
      <c r="AF9" s="39" t="s">
        <v>81</v>
      </c>
      <c r="AG9" s="15">
        <v>50</v>
      </c>
      <c r="AH9" s="17">
        <v>0</v>
      </c>
      <c r="AI9" s="39">
        <v>0</v>
      </c>
      <c r="AJ9" s="15">
        <v>5</v>
      </c>
      <c r="AK9" s="17">
        <v>0</v>
      </c>
      <c r="AL9" s="39">
        <v>0</v>
      </c>
      <c r="AM9" s="15">
        <v>17</v>
      </c>
      <c r="AN9" s="17">
        <v>0</v>
      </c>
      <c r="AO9" s="39">
        <v>0</v>
      </c>
      <c r="AP9" s="15">
        <v>11</v>
      </c>
      <c r="AQ9" s="17">
        <v>0</v>
      </c>
      <c r="AR9" s="39">
        <v>0</v>
      </c>
      <c r="AS9" s="15">
        <v>0</v>
      </c>
      <c r="AT9" s="17">
        <v>0</v>
      </c>
      <c r="AU9" s="39" t="s">
        <v>81</v>
      </c>
      <c r="AV9" s="15">
        <v>10</v>
      </c>
      <c r="AW9" s="17">
        <v>0</v>
      </c>
      <c r="AX9" s="39">
        <v>0</v>
      </c>
      <c r="AY9" s="15">
        <v>1</v>
      </c>
      <c r="AZ9" s="17">
        <v>0</v>
      </c>
      <c r="BA9" s="39">
        <v>0</v>
      </c>
      <c r="BB9" s="15">
        <v>1</v>
      </c>
      <c r="BC9" s="17">
        <v>0</v>
      </c>
      <c r="BD9" s="39">
        <v>0</v>
      </c>
      <c r="BE9" s="15">
        <v>1</v>
      </c>
      <c r="BF9" s="17">
        <v>0</v>
      </c>
      <c r="BG9" s="39">
        <v>0</v>
      </c>
      <c r="BH9" s="15">
        <v>4</v>
      </c>
      <c r="BI9" s="17">
        <v>0</v>
      </c>
      <c r="BJ9" s="39">
        <v>0</v>
      </c>
      <c r="BK9" s="15">
        <v>4521</v>
      </c>
      <c r="BL9" s="17">
        <v>1396</v>
      </c>
      <c r="BM9" s="39">
        <v>0.44672000000000001</v>
      </c>
      <c r="BN9" s="15">
        <v>1</v>
      </c>
      <c r="BO9" s="17">
        <v>0</v>
      </c>
      <c r="BP9" s="39">
        <v>0</v>
      </c>
      <c r="BQ9" s="15">
        <v>3</v>
      </c>
      <c r="BR9" s="17">
        <v>-1</v>
      </c>
      <c r="BS9" s="39">
        <v>-0.25</v>
      </c>
    </row>
    <row r="10" spans="1:71" s="3" customFormat="1" x14ac:dyDescent="0.25">
      <c r="A10" s="16"/>
      <c r="B10" s="12" t="s">
        <v>12</v>
      </c>
      <c r="C10" s="13">
        <v>61</v>
      </c>
      <c r="D10" s="17">
        <v>44</v>
      </c>
      <c r="E10" s="39">
        <v>2.5882352941176472</v>
      </c>
      <c r="F10" s="13">
        <v>0</v>
      </c>
      <c r="G10" s="17">
        <v>0</v>
      </c>
      <c r="H10" s="39" t="s">
        <v>81</v>
      </c>
      <c r="I10" s="15">
        <v>0</v>
      </c>
      <c r="J10" s="17">
        <v>0</v>
      </c>
      <c r="K10" s="39" t="s">
        <v>81</v>
      </c>
      <c r="L10" s="15">
        <v>0</v>
      </c>
      <c r="M10" s="17">
        <v>0</v>
      </c>
      <c r="N10" s="39" t="s">
        <v>81</v>
      </c>
      <c r="O10" s="15">
        <v>0</v>
      </c>
      <c r="P10" s="17">
        <v>0</v>
      </c>
      <c r="Q10" s="39" t="s">
        <v>81</v>
      </c>
      <c r="R10" s="15">
        <v>0</v>
      </c>
      <c r="S10" s="17">
        <v>0</v>
      </c>
      <c r="T10" s="39" t="s">
        <v>81</v>
      </c>
      <c r="U10" s="15">
        <v>0</v>
      </c>
      <c r="V10" s="17">
        <v>0</v>
      </c>
      <c r="W10" s="39" t="s">
        <v>81</v>
      </c>
      <c r="X10" s="15">
        <v>0</v>
      </c>
      <c r="Y10" s="17">
        <v>0</v>
      </c>
      <c r="Z10" s="39" t="s">
        <v>81</v>
      </c>
      <c r="AA10" s="15">
        <v>0</v>
      </c>
      <c r="AB10" s="17">
        <v>0</v>
      </c>
      <c r="AC10" s="39" t="s">
        <v>81</v>
      </c>
      <c r="AD10" s="15">
        <v>0</v>
      </c>
      <c r="AE10" s="17">
        <v>0</v>
      </c>
      <c r="AF10" s="39" t="s">
        <v>81</v>
      </c>
      <c r="AG10" s="15">
        <v>0</v>
      </c>
      <c r="AH10" s="17">
        <v>0</v>
      </c>
      <c r="AI10" s="39" t="s">
        <v>81</v>
      </c>
      <c r="AJ10" s="15">
        <v>0</v>
      </c>
      <c r="AK10" s="17">
        <v>0</v>
      </c>
      <c r="AL10" s="39" t="s">
        <v>81</v>
      </c>
      <c r="AM10" s="15">
        <v>0</v>
      </c>
      <c r="AN10" s="17">
        <v>0</v>
      </c>
      <c r="AO10" s="39" t="s">
        <v>81</v>
      </c>
      <c r="AP10" s="15">
        <v>0</v>
      </c>
      <c r="AQ10" s="17">
        <v>0</v>
      </c>
      <c r="AR10" s="39" t="s">
        <v>81</v>
      </c>
      <c r="AS10" s="15">
        <v>0</v>
      </c>
      <c r="AT10" s="17">
        <v>0</v>
      </c>
      <c r="AU10" s="39" t="s">
        <v>81</v>
      </c>
      <c r="AV10" s="15">
        <v>0</v>
      </c>
      <c r="AW10" s="17">
        <v>0</v>
      </c>
      <c r="AX10" s="39" t="s">
        <v>81</v>
      </c>
      <c r="AY10" s="15">
        <v>0</v>
      </c>
      <c r="AZ10" s="17">
        <v>0</v>
      </c>
      <c r="BA10" s="39" t="s">
        <v>81</v>
      </c>
      <c r="BB10" s="15">
        <v>0</v>
      </c>
      <c r="BC10" s="17">
        <v>0</v>
      </c>
      <c r="BD10" s="39" t="s">
        <v>81</v>
      </c>
      <c r="BE10" s="15">
        <v>0</v>
      </c>
      <c r="BF10" s="17">
        <v>0</v>
      </c>
      <c r="BG10" s="39" t="s">
        <v>81</v>
      </c>
      <c r="BH10" s="15">
        <v>0</v>
      </c>
      <c r="BI10" s="17">
        <v>0</v>
      </c>
      <c r="BJ10" s="39" t="s">
        <v>81</v>
      </c>
      <c r="BK10" s="15">
        <v>58</v>
      </c>
      <c r="BL10" s="17">
        <v>23</v>
      </c>
      <c r="BM10" s="39">
        <v>0.65714285714285725</v>
      </c>
      <c r="BN10" s="15">
        <v>0</v>
      </c>
      <c r="BO10" s="17">
        <v>0</v>
      </c>
      <c r="BP10" s="39" t="s">
        <v>81</v>
      </c>
      <c r="BQ10" s="15">
        <v>3</v>
      </c>
      <c r="BR10" s="17">
        <v>0</v>
      </c>
      <c r="BS10" s="39">
        <v>0</v>
      </c>
    </row>
    <row r="11" spans="1:71" s="3" customFormat="1" x14ac:dyDescent="0.25">
      <c r="A11" s="16"/>
      <c r="B11" s="12" t="s">
        <v>13</v>
      </c>
      <c r="C11" s="13">
        <v>677</v>
      </c>
      <c r="D11" s="17">
        <v>462</v>
      </c>
      <c r="E11" s="39">
        <v>2.1488372093023256</v>
      </c>
      <c r="F11" s="13">
        <v>1</v>
      </c>
      <c r="G11" s="17">
        <v>0</v>
      </c>
      <c r="H11" s="39">
        <v>0</v>
      </c>
      <c r="I11" s="15">
        <v>0</v>
      </c>
      <c r="J11" s="17">
        <v>0</v>
      </c>
      <c r="K11" s="39" t="s">
        <v>81</v>
      </c>
      <c r="L11" s="15">
        <v>1</v>
      </c>
      <c r="M11" s="17">
        <v>0</v>
      </c>
      <c r="N11" s="39">
        <v>0</v>
      </c>
      <c r="O11" s="15">
        <v>0</v>
      </c>
      <c r="P11" s="17">
        <v>0</v>
      </c>
      <c r="Q11" s="39" t="s">
        <v>81</v>
      </c>
      <c r="R11" s="15">
        <v>0</v>
      </c>
      <c r="S11" s="17">
        <v>0</v>
      </c>
      <c r="T11" s="39" t="s">
        <v>81</v>
      </c>
      <c r="U11" s="15">
        <v>0</v>
      </c>
      <c r="V11" s="17">
        <v>0</v>
      </c>
      <c r="W11" s="39" t="s">
        <v>81</v>
      </c>
      <c r="X11" s="15">
        <v>0</v>
      </c>
      <c r="Y11" s="17">
        <v>0</v>
      </c>
      <c r="Z11" s="39" t="s">
        <v>81</v>
      </c>
      <c r="AA11" s="15">
        <v>0</v>
      </c>
      <c r="AB11" s="17">
        <v>0</v>
      </c>
      <c r="AC11" s="39" t="s">
        <v>81</v>
      </c>
      <c r="AD11" s="15">
        <v>0</v>
      </c>
      <c r="AE11" s="17">
        <v>0</v>
      </c>
      <c r="AF11" s="39" t="s">
        <v>81</v>
      </c>
      <c r="AG11" s="15">
        <v>6</v>
      </c>
      <c r="AH11" s="17">
        <v>0</v>
      </c>
      <c r="AI11" s="39">
        <v>0</v>
      </c>
      <c r="AJ11" s="15">
        <v>0</v>
      </c>
      <c r="AK11" s="17">
        <v>0</v>
      </c>
      <c r="AL11" s="39" t="s">
        <v>81</v>
      </c>
      <c r="AM11" s="15">
        <v>0</v>
      </c>
      <c r="AN11" s="17">
        <v>0</v>
      </c>
      <c r="AO11" s="39" t="s">
        <v>81</v>
      </c>
      <c r="AP11" s="15">
        <v>0</v>
      </c>
      <c r="AQ11" s="17">
        <v>0</v>
      </c>
      <c r="AR11" s="39" t="s">
        <v>81</v>
      </c>
      <c r="AS11" s="15">
        <v>0</v>
      </c>
      <c r="AT11" s="17">
        <v>0</v>
      </c>
      <c r="AU11" s="39" t="s">
        <v>81</v>
      </c>
      <c r="AV11" s="15">
        <v>0</v>
      </c>
      <c r="AW11" s="17">
        <v>0</v>
      </c>
      <c r="AX11" s="39" t="s">
        <v>81</v>
      </c>
      <c r="AY11" s="15">
        <v>0</v>
      </c>
      <c r="AZ11" s="17">
        <v>0</v>
      </c>
      <c r="BA11" s="39" t="s">
        <v>81</v>
      </c>
      <c r="BB11" s="15">
        <v>0</v>
      </c>
      <c r="BC11" s="17">
        <v>0</v>
      </c>
      <c r="BD11" s="39" t="s">
        <v>81</v>
      </c>
      <c r="BE11" s="15">
        <v>1</v>
      </c>
      <c r="BF11" s="17">
        <v>0</v>
      </c>
      <c r="BG11" s="39">
        <v>0</v>
      </c>
      <c r="BH11" s="15">
        <v>5</v>
      </c>
      <c r="BI11" s="17">
        <v>0</v>
      </c>
      <c r="BJ11" s="39">
        <v>0</v>
      </c>
      <c r="BK11" s="15">
        <v>657</v>
      </c>
      <c r="BL11" s="17">
        <v>176</v>
      </c>
      <c r="BM11" s="39">
        <v>0.36590436590436592</v>
      </c>
      <c r="BN11" s="15">
        <v>0</v>
      </c>
      <c r="BO11" s="17">
        <v>0</v>
      </c>
      <c r="BP11" s="39" t="s">
        <v>81</v>
      </c>
      <c r="BQ11" s="15">
        <v>13</v>
      </c>
      <c r="BR11" s="17">
        <v>-1</v>
      </c>
      <c r="BS11" s="39">
        <v>-7.1428571428571397E-2</v>
      </c>
    </row>
    <row r="12" spans="1:71" s="3" customFormat="1" x14ac:dyDescent="0.25">
      <c r="A12" s="16"/>
      <c r="B12" s="12" t="s">
        <v>14</v>
      </c>
      <c r="C12" s="13">
        <v>5567</v>
      </c>
      <c r="D12" s="17">
        <v>3984</v>
      </c>
      <c r="E12" s="39">
        <v>2.5167403663929249</v>
      </c>
      <c r="F12" s="13">
        <v>43</v>
      </c>
      <c r="G12" s="17">
        <v>0</v>
      </c>
      <c r="H12" s="39">
        <v>0</v>
      </c>
      <c r="I12" s="15">
        <v>10</v>
      </c>
      <c r="J12" s="17">
        <v>0</v>
      </c>
      <c r="K12" s="39">
        <v>0</v>
      </c>
      <c r="L12" s="15">
        <v>2</v>
      </c>
      <c r="M12" s="17">
        <v>0</v>
      </c>
      <c r="N12" s="39">
        <v>0</v>
      </c>
      <c r="O12" s="15">
        <v>7</v>
      </c>
      <c r="P12" s="17">
        <v>-1</v>
      </c>
      <c r="Q12" s="39">
        <v>-0.125</v>
      </c>
      <c r="R12" s="15">
        <v>21</v>
      </c>
      <c r="S12" s="17">
        <v>0</v>
      </c>
      <c r="T12" s="39">
        <v>0</v>
      </c>
      <c r="U12" s="15">
        <v>2</v>
      </c>
      <c r="V12" s="17">
        <v>1</v>
      </c>
      <c r="W12" s="39">
        <v>1</v>
      </c>
      <c r="X12" s="15">
        <v>0</v>
      </c>
      <c r="Y12" s="17">
        <v>0</v>
      </c>
      <c r="Z12" s="39" t="s">
        <v>81</v>
      </c>
      <c r="AA12" s="15">
        <v>1</v>
      </c>
      <c r="AB12" s="17">
        <v>0</v>
      </c>
      <c r="AC12" s="39">
        <v>0</v>
      </c>
      <c r="AD12" s="15">
        <v>0</v>
      </c>
      <c r="AE12" s="17">
        <v>0</v>
      </c>
      <c r="AF12" s="39" t="s">
        <v>81</v>
      </c>
      <c r="AG12" s="15">
        <v>72</v>
      </c>
      <c r="AH12" s="17">
        <v>-1</v>
      </c>
      <c r="AI12" s="39">
        <v>-1.3698630136986356E-2</v>
      </c>
      <c r="AJ12" s="15">
        <v>20</v>
      </c>
      <c r="AK12" s="17">
        <v>0</v>
      </c>
      <c r="AL12" s="39">
        <v>0</v>
      </c>
      <c r="AM12" s="15">
        <v>22</v>
      </c>
      <c r="AN12" s="17">
        <v>0</v>
      </c>
      <c r="AO12" s="39">
        <v>0</v>
      </c>
      <c r="AP12" s="15">
        <v>17</v>
      </c>
      <c r="AQ12" s="17">
        <v>0</v>
      </c>
      <c r="AR12" s="39">
        <v>0</v>
      </c>
      <c r="AS12" s="15">
        <v>1</v>
      </c>
      <c r="AT12" s="17">
        <v>0</v>
      </c>
      <c r="AU12" s="39">
        <v>0</v>
      </c>
      <c r="AV12" s="15">
        <v>9</v>
      </c>
      <c r="AW12" s="17">
        <v>0</v>
      </c>
      <c r="AX12" s="39">
        <v>0</v>
      </c>
      <c r="AY12" s="15">
        <v>3</v>
      </c>
      <c r="AZ12" s="17">
        <v>-1</v>
      </c>
      <c r="BA12" s="39">
        <v>-0.25</v>
      </c>
      <c r="BB12" s="15">
        <v>0</v>
      </c>
      <c r="BC12" s="17">
        <v>0</v>
      </c>
      <c r="BD12" s="39" t="s">
        <v>81</v>
      </c>
      <c r="BE12" s="15">
        <v>0</v>
      </c>
      <c r="BF12" s="17">
        <v>0</v>
      </c>
      <c r="BG12" s="39" t="s">
        <v>81</v>
      </c>
      <c r="BH12" s="15">
        <v>0</v>
      </c>
      <c r="BI12" s="17">
        <v>0</v>
      </c>
      <c r="BJ12" s="39" t="s">
        <v>81</v>
      </c>
      <c r="BK12" s="15">
        <v>5446</v>
      </c>
      <c r="BL12" s="17">
        <v>1465</v>
      </c>
      <c r="BM12" s="39">
        <v>0.36799799045465953</v>
      </c>
      <c r="BN12" s="15">
        <v>2</v>
      </c>
      <c r="BO12" s="17">
        <v>1</v>
      </c>
      <c r="BP12" s="39">
        <v>1</v>
      </c>
      <c r="BQ12" s="15">
        <v>4</v>
      </c>
      <c r="BR12" s="17">
        <v>-1</v>
      </c>
      <c r="BS12" s="39">
        <v>-0.19999999999999996</v>
      </c>
    </row>
    <row r="13" spans="1:71" s="3" customFormat="1" x14ac:dyDescent="0.25">
      <c r="A13" s="40"/>
      <c r="B13" s="12" t="s">
        <v>15</v>
      </c>
      <c r="C13" s="13">
        <v>88</v>
      </c>
      <c r="D13" s="17">
        <v>49</v>
      </c>
      <c r="E13" s="39">
        <v>1.2564102564102564</v>
      </c>
      <c r="F13" s="13">
        <v>1</v>
      </c>
      <c r="G13" s="17">
        <v>0</v>
      </c>
      <c r="H13" s="39">
        <v>0</v>
      </c>
      <c r="I13" s="15">
        <v>0</v>
      </c>
      <c r="J13" s="17">
        <v>0</v>
      </c>
      <c r="K13" s="39" t="s">
        <v>81</v>
      </c>
      <c r="L13" s="15">
        <v>0</v>
      </c>
      <c r="M13" s="17">
        <v>0</v>
      </c>
      <c r="N13" s="39" t="s">
        <v>81</v>
      </c>
      <c r="O13" s="15">
        <v>0</v>
      </c>
      <c r="P13" s="17">
        <v>0</v>
      </c>
      <c r="Q13" s="39" t="s">
        <v>81</v>
      </c>
      <c r="R13" s="15">
        <v>0</v>
      </c>
      <c r="S13" s="17">
        <v>0</v>
      </c>
      <c r="T13" s="39" t="s">
        <v>81</v>
      </c>
      <c r="U13" s="15">
        <v>0</v>
      </c>
      <c r="V13" s="17">
        <v>0</v>
      </c>
      <c r="W13" s="39" t="s">
        <v>81</v>
      </c>
      <c r="X13" s="15">
        <v>0</v>
      </c>
      <c r="Y13" s="17">
        <v>0</v>
      </c>
      <c r="Z13" s="39" t="s">
        <v>81</v>
      </c>
      <c r="AA13" s="15">
        <v>1</v>
      </c>
      <c r="AB13" s="17">
        <v>0</v>
      </c>
      <c r="AC13" s="39">
        <v>0</v>
      </c>
      <c r="AD13" s="15">
        <v>0</v>
      </c>
      <c r="AE13" s="17">
        <v>0</v>
      </c>
      <c r="AF13" s="39" t="s">
        <v>81</v>
      </c>
      <c r="AG13" s="15">
        <v>0</v>
      </c>
      <c r="AH13" s="17">
        <v>0</v>
      </c>
      <c r="AI13" s="39" t="s">
        <v>81</v>
      </c>
      <c r="AJ13" s="15">
        <v>0</v>
      </c>
      <c r="AK13" s="17">
        <v>0</v>
      </c>
      <c r="AL13" s="39" t="s">
        <v>81</v>
      </c>
      <c r="AM13" s="15">
        <v>0</v>
      </c>
      <c r="AN13" s="17">
        <v>0</v>
      </c>
      <c r="AO13" s="39" t="s">
        <v>81</v>
      </c>
      <c r="AP13" s="15">
        <v>0</v>
      </c>
      <c r="AQ13" s="17">
        <v>0</v>
      </c>
      <c r="AR13" s="39" t="s">
        <v>81</v>
      </c>
      <c r="AS13" s="15">
        <v>0</v>
      </c>
      <c r="AT13" s="17">
        <v>0</v>
      </c>
      <c r="AU13" s="39" t="s">
        <v>81</v>
      </c>
      <c r="AV13" s="15">
        <v>0</v>
      </c>
      <c r="AW13" s="17">
        <v>0</v>
      </c>
      <c r="AX13" s="39" t="s">
        <v>81</v>
      </c>
      <c r="AY13" s="15">
        <v>0</v>
      </c>
      <c r="AZ13" s="17">
        <v>0</v>
      </c>
      <c r="BA13" s="39" t="s">
        <v>81</v>
      </c>
      <c r="BB13" s="15">
        <v>0</v>
      </c>
      <c r="BC13" s="17">
        <v>0</v>
      </c>
      <c r="BD13" s="39" t="s">
        <v>81</v>
      </c>
      <c r="BE13" s="15">
        <v>0</v>
      </c>
      <c r="BF13" s="17">
        <v>0</v>
      </c>
      <c r="BG13" s="39" t="s">
        <v>81</v>
      </c>
      <c r="BH13" s="15">
        <v>0</v>
      </c>
      <c r="BI13" s="17">
        <v>0</v>
      </c>
      <c r="BJ13" s="39" t="s">
        <v>81</v>
      </c>
      <c r="BK13" s="15">
        <v>74</v>
      </c>
      <c r="BL13" s="17">
        <v>25</v>
      </c>
      <c r="BM13" s="39">
        <v>0.51020408163265296</v>
      </c>
      <c r="BN13" s="15">
        <v>0</v>
      </c>
      <c r="BO13" s="17">
        <v>0</v>
      </c>
      <c r="BP13" s="39" t="s">
        <v>81</v>
      </c>
      <c r="BQ13" s="15">
        <v>13</v>
      </c>
      <c r="BR13" s="17">
        <v>2</v>
      </c>
      <c r="BS13" s="39">
        <v>0.18181818181818188</v>
      </c>
    </row>
    <row r="14" spans="1:71" s="3" customFormat="1" x14ac:dyDescent="0.25">
      <c r="A14" s="40"/>
      <c r="B14" s="12" t="s">
        <v>16</v>
      </c>
      <c r="C14" s="13">
        <v>517</v>
      </c>
      <c r="D14" s="17">
        <v>316</v>
      </c>
      <c r="E14" s="39">
        <v>1.572139303482587</v>
      </c>
      <c r="F14" s="13">
        <v>2</v>
      </c>
      <c r="G14" s="17">
        <v>0</v>
      </c>
      <c r="H14" s="39">
        <v>0</v>
      </c>
      <c r="I14" s="15">
        <v>0</v>
      </c>
      <c r="J14" s="17">
        <v>0</v>
      </c>
      <c r="K14" s="39" t="s">
        <v>81</v>
      </c>
      <c r="L14" s="15">
        <v>0</v>
      </c>
      <c r="M14" s="17">
        <v>0</v>
      </c>
      <c r="N14" s="39" t="s">
        <v>81</v>
      </c>
      <c r="O14" s="15">
        <v>1</v>
      </c>
      <c r="P14" s="17">
        <v>0</v>
      </c>
      <c r="Q14" s="39">
        <v>0</v>
      </c>
      <c r="R14" s="15">
        <v>1</v>
      </c>
      <c r="S14" s="17">
        <v>0</v>
      </c>
      <c r="T14" s="39">
        <v>0</v>
      </c>
      <c r="U14" s="15">
        <v>0</v>
      </c>
      <c r="V14" s="17">
        <v>0</v>
      </c>
      <c r="W14" s="39" t="s">
        <v>81</v>
      </c>
      <c r="X14" s="15">
        <v>0</v>
      </c>
      <c r="Y14" s="17">
        <v>0</v>
      </c>
      <c r="Z14" s="39" t="s">
        <v>81</v>
      </c>
      <c r="AA14" s="15">
        <v>0</v>
      </c>
      <c r="AB14" s="17">
        <v>0</v>
      </c>
      <c r="AC14" s="39" t="s">
        <v>81</v>
      </c>
      <c r="AD14" s="15">
        <v>0</v>
      </c>
      <c r="AE14" s="17">
        <v>0</v>
      </c>
      <c r="AF14" s="39" t="s">
        <v>81</v>
      </c>
      <c r="AG14" s="15">
        <v>3</v>
      </c>
      <c r="AH14" s="17">
        <v>0</v>
      </c>
      <c r="AI14" s="39">
        <v>0</v>
      </c>
      <c r="AJ14" s="15">
        <v>0</v>
      </c>
      <c r="AK14" s="17">
        <v>0</v>
      </c>
      <c r="AL14" s="39" t="s">
        <v>81</v>
      </c>
      <c r="AM14" s="15">
        <v>1</v>
      </c>
      <c r="AN14" s="17">
        <v>0</v>
      </c>
      <c r="AO14" s="39">
        <v>0</v>
      </c>
      <c r="AP14" s="15">
        <v>0</v>
      </c>
      <c r="AQ14" s="17">
        <v>0</v>
      </c>
      <c r="AR14" s="39" t="s">
        <v>81</v>
      </c>
      <c r="AS14" s="15">
        <v>0</v>
      </c>
      <c r="AT14" s="17">
        <v>0</v>
      </c>
      <c r="AU14" s="39" t="s">
        <v>81</v>
      </c>
      <c r="AV14" s="15">
        <v>0</v>
      </c>
      <c r="AW14" s="17">
        <v>0</v>
      </c>
      <c r="AX14" s="39" t="s">
        <v>81</v>
      </c>
      <c r="AY14" s="15">
        <v>0</v>
      </c>
      <c r="AZ14" s="17">
        <v>0</v>
      </c>
      <c r="BA14" s="39" t="s">
        <v>81</v>
      </c>
      <c r="BB14" s="15">
        <v>0</v>
      </c>
      <c r="BC14" s="17">
        <v>0</v>
      </c>
      <c r="BD14" s="39" t="s">
        <v>81</v>
      </c>
      <c r="BE14" s="15">
        <v>2</v>
      </c>
      <c r="BF14" s="17">
        <v>0</v>
      </c>
      <c r="BG14" s="39">
        <v>0</v>
      </c>
      <c r="BH14" s="15">
        <v>0</v>
      </c>
      <c r="BI14" s="17">
        <v>0</v>
      </c>
      <c r="BJ14" s="39" t="s">
        <v>81</v>
      </c>
      <c r="BK14" s="15">
        <v>511</v>
      </c>
      <c r="BL14" s="17">
        <v>341</v>
      </c>
      <c r="BM14" s="39">
        <v>2.0058823529411764</v>
      </c>
      <c r="BN14" s="15">
        <v>0</v>
      </c>
      <c r="BO14" s="17">
        <v>0</v>
      </c>
      <c r="BP14" s="39" t="s">
        <v>81</v>
      </c>
      <c r="BQ14" s="15">
        <v>1</v>
      </c>
      <c r="BR14" s="17">
        <v>-1</v>
      </c>
      <c r="BS14" s="39">
        <v>-0.5</v>
      </c>
    </row>
    <row r="15" spans="1:71" s="3" customFormat="1" x14ac:dyDescent="0.25">
      <c r="A15" s="40"/>
      <c r="B15" s="12" t="s">
        <v>17</v>
      </c>
      <c r="C15" s="13">
        <v>78</v>
      </c>
      <c r="D15" s="17">
        <v>55</v>
      </c>
      <c r="E15" s="39">
        <v>2.3913043478260869</v>
      </c>
      <c r="F15" s="13">
        <v>0</v>
      </c>
      <c r="G15" s="17">
        <v>0</v>
      </c>
      <c r="H15" s="39" t="s">
        <v>81</v>
      </c>
      <c r="I15" s="15">
        <v>0</v>
      </c>
      <c r="J15" s="17">
        <v>0</v>
      </c>
      <c r="K15" s="39" t="s">
        <v>81</v>
      </c>
      <c r="L15" s="15">
        <v>0</v>
      </c>
      <c r="M15" s="17">
        <v>0</v>
      </c>
      <c r="N15" s="39" t="s">
        <v>81</v>
      </c>
      <c r="O15" s="15">
        <v>0</v>
      </c>
      <c r="P15" s="17">
        <v>0</v>
      </c>
      <c r="Q15" s="39" t="s">
        <v>81</v>
      </c>
      <c r="R15" s="15">
        <v>0</v>
      </c>
      <c r="S15" s="17">
        <v>0</v>
      </c>
      <c r="T15" s="39" t="s">
        <v>81</v>
      </c>
      <c r="U15" s="15">
        <v>0</v>
      </c>
      <c r="V15" s="17">
        <v>0</v>
      </c>
      <c r="W15" s="39" t="s">
        <v>81</v>
      </c>
      <c r="X15" s="15">
        <v>0</v>
      </c>
      <c r="Y15" s="17">
        <v>0</v>
      </c>
      <c r="Z15" s="39" t="s">
        <v>81</v>
      </c>
      <c r="AA15" s="15">
        <v>0</v>
      </c>
      <c r="AB15" s="17">
        <v>0</v>
      </c>
      <c r="AC15" s="39" t="s">
        <v>81</v>
      </c>
      <c r="AD15" s="15">
        <v>0</v>
      </c>
      <c r="AE15" s="17">
        <v>0</v>
      </c>
      <c r="AF15" s="39" t="s">
        <v>81</v>
      </c>
      <c r="AG15" s="15">
        <v>1</v>
      </c>
      <c r="AH15" s="17">
        <v>0</v>
      </c>
      <c r="AI15" s="39">
        <v>0</v>
      </c>
      <c r="AJ15" s="15">
        <v>0</v>
      </c>
      <c r="AK15" s="17">
        <v>0</v>
      </c>
      <c r="AL15" s="39" t="s">
        <v>81</v>
      </c>
      <c r="AM15" s="15">
        <v>0</v>
      </c>
      <c r="AN15" s="17">
        <v>0</v>
      </c>
      <c r="AO15" s="39" t="s">
        <v>81</v>
      </c>
      <c r="AP15" s="15">
        <v>0</v>
      </c>
      <c r="AQ15" s="17">
        <v>0</v>
      </c>
      <c r="AR15" s="39" t="s">
        <v>81</v>
      </c>
      <c r="AS15" s="15">
        <v>0</v>
      </c>
      <c r="AT15" s="17">
        <v>0</v>
      </c>
      <c r="AU15" s="39" t="s">
        <v>81</v>
      </c>
      <c r="AV15" s="15">
        <v>0</v>
      </c>
      <c r="AW15" s="17">
        <v>0</v>
      </c>
      <c r="AX15" s="39" t="s">
        <v>81</v>
      </c>
      <c r="AY15" s="15">
        <v>0</v>
      </c>
      <c r="AZ15" s="17">
        <v>0</v>
      </c>
      <c r="BA15" s="39" t="s">
        <v>81</v>
      </c>
      <c r="BB15" s="15">
        <v>0</v>
      </c>
      <c r="BC15" s="17">
        <v>0</v>
      </c>
      <c r="BD15" s="39" t="s">
        <v>81</v>
      </c>
      <c r="BE15" s="15">
        <v>1</v>
      </c>
      <c r="BF15" s="17">
        <v>0</v>
      </c>
      <c r="BG15" s="39">
        <v>0</v>
      </c>
      <c r="BH15" s="15">
        <v>0</v>
      </c>
      <c r="BI15" s="17">
        <v>0</v>
      </c>
      <c r="BJ15" s="39" t="s">
        <v>81</v>
      </c>
      <c r="BK15" s="15">
        <v>70</v>
      </c>
      <c r="BL15" s="17">
        <v>28</v>
      </c>
      <c r="BM15" s="39">
        <v>0.66666666666666674</v>
      </c>
      <c r="BN15" s="15">
        <v>0</v>
      </c>
      <c r="BO15" s="17">
        <v>0</v>
      </c>
      <c r="BP15" s="39" t="s">
        <v>81</v>
      </c>
      <c r="BQ15" s="15">
        <v>7</v>
      </c>
      <c r="BR15" s="17">
        <v>0</v>
      </c>
      <c r="BS15" s="39">
        <v>0</v>
      </c>
    </row>
    <row r="16" spans="1:71" s="3" customFormat="1" x14ac:dyDescent="0.25">
      <c r="A16" s="40"/>
      <c r="B16" s="12" t="s">
        <v>18</v>
      </c>
      <c r="C16" s="13">
        <v>185</v>
      </c>
      <c r="D16" s="17">
        <v>109</v>
      </c>
      <c r="E16" s="39">
        <v>1.4342105263157894</v>
      </c>
      <c r="F16" s="13">
        <v>3</v>
      </c>
      <c r="G16" s="17">
        <v>0</v>
      </c>
      <c r="H16" s="39">
        <v>0</v>
      </c>
      <c r="I16" s="15">
        <v>1</v>
      </c>
      <c r="J16" s="17">
        <v>0</v>
      </c>
      <c r="K16" s="39">
        <v>0</v>
      </c>
      <c r="L16" s="15">
        <v>0</v>
      </c>
      <c r="M16" s="17">
        <v>0</v>
      </c>
      <c r="N16" s="39" t="s">
        <v>81</v>
      </c>
      <c r="O16" s="15">
        <v>0</v>
      </c>
      <c r="P16" s="17">
        <v>0</v>
      </c>
      <c r="Q16" s="39" t="s">
        <v>81</v>
      </c>
      <c r="R16" s="15">
        <v>1</v>
      </c>
      <c r="S16" s="17">
        <v>0</v>
      </c>
      <c r="T16" s="39">
        <v>0</v>
      </c>
      <c r="U16" s="15">
        <v>0</v>
      </c>
      <c r="V16" s="17">
        <v>0</v>
      </c>
      <c r="W16" s="39" t="s">
        <v>81</v>
      </c>
      <c r="X16" s="15">
        <v>0</v>
      </c>
      <c r="Y16" s="17">
        <v>0</v>
      </c>
      <c r="Z16" s="39" t="s">
        <v>81</v>
      </c>
      <c r="AA16" s="15">
        <v>0</v>
      </c>
      <c r="AB16" s="17">
        <v>0</v>
      </c>
      <c r="AC16" s="39" t="s">
        <v>81</v>
      </c>
      <c r="AD16" s="15">
        <v>1</v>
      </c>
      <c r="AE16" s="17">
        <v>0</v>
      </c>
      <c r="AF16" s="39">
        <v>0</v>
      </c>
      <c r="AG16" s="15">
        <v>5</v>
      </c>
      <c r="AH16" s="17">
        <v>0</v>
      </c>
      <c r="AI16" s="39">
        <v>0</v>
      </c>
      <c r="AJ16" s="15">
        <v>0</v>
      </c>
      <c r="AK16" s="17">
        <v>0</v>
      </c>
      <c r="AL16" s="39" t="s">
        <v>81</v>
      </c>
      <c r="AM16" s="15">
        <v>0</v>
      </c>
      <c r="AN16" s="17">
        <v>0</v>
      </c>
      <c r="AO16" s="39" t="s">
        <v>81</v>
      </c>
      <c r="AP16" s="15">
        <v>0</v>
      </c>
      <c r="AQ16" s="17">
        <v>0</v>
      </c>
      <c r="AR16" s="39" t="s">
        <v>81</v>
      </c>
      <c r="AS16" s="15">
        <v>0</v>
      </c>
      <c r="AT16" s="17">
        <v>0</v>
      </c>
      <c r="AU16" s="39" t="s">
        <v>81</v>
      </c>
      <c r="AV16" s="15">
        <v>0</v>
      </c>
      <c r="AW16" s="17">
        <v>0</v>
      </c>
      <c r="AX16" s="39" t="s">
        <v>81</v>
      </c>
      <c r="AY16" s="15">
        <v>0</v>
      </c>
      <c r="AZ16" s="17">
        <v>0</v>
      </c>
      <c r="BA16" s="39" t="s">
        <v>81</v>
      </c>
      <c r="BB16" s="15">
        <v>0</v>
      </c>
      <c r="BC16" s="17">
        <v>0</v>
      </c>
      <c r="BD16" s="39" t="s">
        <v>81</v>
      </c>
      <c r="BE16" s="15">
        <v>4</v>
      </c>
      <c r="BF16" s="17">
        <v>0</v>
      </c>
      <c r="BG16" s="39">
        <v>0</v>
      </c>
      <c r="BH16" s="15">
        <v>1</v>
      </c>
      <c r="BI16" s="17">
        <v>0</v>
      </c>
      <c r="BJ16" s="39">
        <v>0</v>
      </c>
      <c r="BK16" s="15">
        <v>171</v>
      </c>
      <c r="BL16" s="17">
        <v>51</v>
      </c>
      <c r="BM16" s="39">
        <v>0.42500000000000004</v>
      </c>
      <c r="BN16" s="15">
        <v>2</v>
      </c>
      <c r="BO16" s="17">
        <v>0</v>
      </c>
      <c r="BP16" s="39">
        <v>0</v>
      </c>
      <c r="BQ16" s="15">
        <v>4</v>
      </c>
      <c r="BR16" s="17">
        <v>0</v>
      </c>
      <c r="BS16" s="39">
        <v>0</v>
      </c>
    </row>
    <row r="17" spans="2:71" s="3" customFormat="1" x14ac:dyDescent="0.25">
      <c r="B17" s="12" t="s">
        <v>19</v>
      </c>
      <c r="C17" s="13">
        <v>1862</v>
      </c>
      <c r="D17" s="17">
        <v>1161</v>
      </c>
      <c r="E17" s="39">
        <v>1.6562054208273893</v>
      </c>
      <c r="F17" s="13">
        <v>8</v>
      </c>
      <c r="G17" s="17">
        <v>0</v>
      </c>
      <c r="H17" s="39">
        <v>0</v>
      </c>
      <c r="I17" s="15">
        <v>2</v>
      </c>
      <c r="J17" s="17">
        <v>0</v>
      </c>
      <c r="K17" s="39">
        <v>0</v>
      </c>
      <c r="L17" s="15">
        <v>2</v>
      </c>
      <c r="M17" s="17">
        <v>0</v>
      </c>
      <c r="N17" s="39">
        <v>0</v>
      </c>
      <c r="O17" s="15">
        <v>3</v>
      </c>
      <c r="P17" s="17">
        <v>0</v>
      </c>
      <c r="Q17" s="39">
        <v>0</v>
      </c>
      <c r="R17" s="15">
        <v>1</v>
      </c>
      <c r="S17" s="17">
        <v>0</v>
      </c>
      <c r="T17" s="39">
        <v>0</v>
      </c>
      <c r="U17" s="15">
        <v>0</v>
      </c>
      <c r="V17" s="17">
        <v>0</v>
      </c>
      <c r="W17" s="39" t="s">
        <v>81</v>
      </c>
      <c r="X17" s="15">
        <v>0</v>
      </c>
      <c r="Y17" s="17">
        <v>0</v>
      </c>
      <c r="Z17" s="39" t="s">
        <v>81</v>
      </c>
      <c r="AA17" s="15">
        <v>0</v>
      </c>
      <c r="AB17" s="17">
        <v>0</v>
      </c>
      <c r="AC17" s="39" t="s">
        <v>81</v>
      </c>
      <c r="AD17" s="15">
        <v>0</v>
      </c>
      <c r="AE17" s="17">
        <v>0</v>
      </c>
      <c r="AF17" s="39" t="s">
        <v>81</v>
      </c>
      <c r="AG17" s="15">
        <v>8</v>
      </c>
      <c r="AH17" s="17">
        <v>0</v>
      </c>
      <c r="AI17" s="39">
        <v>0</v>
      </c>
      <c r="AJ17" s="15">
        <v>4</v>
      </c>
      <c r="AK17" s="17">
        <v>0</v>
      </c>
      <c r="AL17" s="39">
        <v>0</v>
      </c>
      <c r="AM17" s="15">
        <v>2</v>
      </c>
      <c r="AN17" s="17">
        <v>0</v>
      </c>
      <c r="AO17" s="39">
        <v>0</v>
      </c>
      <c r="AP17" s="15">
        <v>0</v>
      </c>
      <c r="AQ17" s="17">
        <v>0</v>
      </c>
      <c r="AR17" s="39" t="s">
        <v>81</v>
      </c>
      <c r="AS17" s="15">
        <v>0</v>
      </c>
      <c r="AT17" s="17">
        <v>0</v>
      </c>
      <c r="AU17" s="39" t="s">
        <v>81</v>
      </c>
      <c r="AV17" s="15">
        <v>0</v>
      </c>
      <c r="AW17" s="17">
        <v>0</v>
      </c>
      <c r="AX17" s="39" t="s">
        <v>81</v>
      </c>
      <c r="AY17" s="15">
        <v>0</v>
      </c>
      <c r="AZ17" s="17">
        <v>0</v>
      </c>
      <c r="BA17" s="39" t="s">
        <v>81</v>
      </c>
      <c r="BB17" s="15">
        <v>0</v>
      </c>
      <c r="BC17" s="17">
        <v>0</v>
      </c>
      <c r="BD17" s="39" t="s">
        <v>81</v>
      </c>
      <c r="BE17" s="15">
        <v>1</v>
      </c>
      <c r="BF17" s="17">
        <v>0</v>
      </c>
      <c r="BG17" s="39">
        <v>0</v>
      </c>
      <c r="BH17" s="15">
        <v>1</v>
      </c>
      <c r="BI17" s="17">
        <v>0</v>
      </c>
      <c r="BJ17" s="39">
        <v>0</v>
      </c>
      <c r="BK17" s="15">
        <v>1832</v>
      </c>
      <c r="BL17" s="17">
        <v>479</v>
      </c>
      <c r="BM17" s="39">
        <v>0.35402808573540279</v>
      </c>
      <c r="BN17" s="15">
        <v>2</v>
      </c>
      <c r="BO17" s="17">
        <v>0</v>
      </c>
      <c r="BP17" s="39">
        <v>0</v>
      </c>
      <c r="BQ17" s="15">
        <v>12</v>
      </c>
      <c r="BR17" s="17">
        <v>0</v>
      </c>
      <c r="BS17" s="39">
        <v>0</v>
      </c>
    </row>
    <row r="18" spans="2:71" s="3" customFormat="1" x14ac:dyDescent="0.25">
      <c r="B18" s="12" t="s">
        <v>20</v>
      </c>
      <c r="C18" s="13">
        <v>82</v>
      </c>
      <c r="D18" s="17">
        <v>58</v>
      </c>
      <c r="E18" s="39">
        <v>2.4166666666666665</v>
      </c>
      <c r="F18" s="13">
        <v>0</v>
      </c>
      <c r="G18" s="17">
        <v>0</v>
      </c>
      <c r="H18" s="39" t="s">
        <v>81</v>
      </c>
      <c r="I18" s="15">
        <v>0</v>
      </c>
      <c r="J18" s="17">
        <v>0</v>
      </c>
      <c r="K18" s="39" t="s">
        <v>81</v>
      </c>
      <c r="L18" s="15">
        <v>0</v>
      </c>
      <c r="M18" s="17">
        <v>0</v>
      </c>
      <c r="N18" s="39" t="s">
        <v>81</v>
      </c>
      <c r="O18" s="15">
        <v>0</v>
      </c>
      <c r="P18" s="17">
        <v>0</v>
      </c>
      <c r="Q18" s="39" t="s">
        <v>81</v>
      </c>
      <c r="R18" s="15">
        <v>0</v>
      </c>
      <c r="S18" s="17">
        <v>0</v>
      </c>
      <c r="T18" s="39" t="s">
        <v>81</v>
      </c>
      <c r="U18" s="15">
        <v>0</v>
      </c>
      <c r="V18" s="17">
        <v>0</v>
      </c>
      <c r="W18" s="39" t="s">
        <v>81</v>
      </c>
      <c r="X18" s="15">
        <v>0</v>
      </c>
      <c r="Y18" s="17">
        <v>0</v>
      </c>
      <c r="Z18" s="39" t="s">
        <v>81</v>
      </c>
      <c r="AA18" s="15">
        <v>0</v>
      </c>
      <c r="AB18" s="17">
        <v>0</v>
      </c>
      <c r="AC18" s="39" t="s">
        <v>81</v>
      </c>
      <c r="AD18" s="15">
        <v>0</v>
      </c>
      <c r="AE18" s="17">
        <v>0</v>
      </c>
      <c r="AF18" s="39" t="s">
        <v>81</v>
      </c>
      <c r="AG18" s="15">
        <v>0</v>
      </c>
      <c r="AH18" s="17">
        <v>0</v>
      </c>
      <c r="AI18" s="39" t="s">
        <v>81</v>
      </c>
      <c r="AJ18" s="15">
        <v>0</v>
      </c>
      <c r="AK18" s="17">
        <v>0</v>
      </c>
      <c r="AL18" s="39" t="s">
        <v>81</v>
      </c>
      <c r="AM18" s="15">
        <v>0</v>
      </c>
      <c r="AN18" s="17">
        <v>0</v>
      </c>
      <c r="AO18" s="39" t="s">
        <v>81</v>
      </c>
      <c r="AP18" s="15">
        <v>0</v>
      </c>
      <c r="AQ18" s="17">
        <v>0</v>
      </c>
      <c r="AR18" s="39" t="s">
        <v>81</v>
      </c>
      <c r="AS18" s="15">
        <v>0</v>
      </c>
      <c r="AT18" s="17">
        <v>0</v>
      </c>
      <c r="AU18" s="39" t="s">
        <v>81</v>
      </c>
      <c r="AV18" s="15">
        <v>0</v>
      </c>
      <c r="AW18" s="17">
        <v>0</v>
      </c>
      <c r="AX18" s="39" t="s">
        <v>81</v>
      </c>
      <c r="AY18" s="15">
        <v>0</v>
      </c>
      <c r="AZ18" s="17">
        <v>0</v>
      </c>
      <c r="BA18" s="39" t="s">
        <v>81</v>
      </c>
      <c r="BB18" s="15">
        <v>0</v>
      </c>
      <c r="BC18" s="17">
        <v>0</v>
      </c>
      <c r="BD18" s="39" t="s">
        <v>81</v>
      </c>
      <c r="BE18" s="15">
        <v>0</v>
      </c>
      <c r="BF18" s="17">
        <v>0</v>
      </c>
      <c r="BG18" s="39" t="s">
        <v>81</v>
      </c>
      <c r="BH18" s="15">
        <v>0</v>
      </c>
      <c r="BI18" s="17">
        <v>0</v>
      </c>
      <c r="BJ18" s="39" t="s">
        <v>81</v>
      </c>
      <c r="BK18" s="15">
        <v>81</v>
      </c>
      <c r="BL18" s="17">
        <v>35</v>
      </c>
      <c r="BM18" s="39">
        <v>0.76086956521739135</v>
      </c>
      <c r="BN18" s="15">
        <v>0</v>
      </c>
      <c r="BO18" s="17">
        <v>0</v>
      </c>
      <c r="BP18" s="39" t="s">
        <v>81</v>
      </c>
      <c r="BQ18" s="15">
        <v>1</v>
      </c>
      <c r="BR18" s="17">
        <v>0</v>
      </c>
      <c r="BS18" s="39">
        <v>0</v>
      </c>
    </row>
    <row r="19" spans="2:71" s="3" customFormat="1" x14ac:dyDescent="0.25">
      <c r="B19" s="12" t="s">
        <v>83</v>
      </c>
      <c r="C19" s="13">
        <v>734</v>
      </c>
      <c r="D19" s="17">
        <v>496</v>
      </c>
      <c r="E19" s="39">
        <v>2.0840336134453783</v>
      </c>
      <c r="F19" s="13">
        <v>8</v>
      </c>
      <c r="G19" s="17">
        <v>1</v>
      </c>
      <c r="H19" s="39">
        <v>0.14285714285714279</v>
      </c>
      <c r="I19" s="15">
        <v>3</v>
      </c>
      <c r="J19" s="17">
        <v>0</v>
      </c>
      <c r="K19" s="39">
        <v>0</v>
      </c>
      <c r="L19" s="15">
        <v>1</v>
      </c>
      <c r="M19" s="17">
        <v>0</v>
      </c>
      <c r="N19" s="39">
        <v>0</v>
      </c>
      <c r="O19" s="15">
        <v>1</v>
      </c>
      <c r="P19" s="17">
        <v>1</v>
      </c>
      <c r="Q19" s="39" t="s">
        <v>81</v>
      </c>
      <c r="R19" s="15">
        <v>1</v>
      </c>
      <c r="S19" s="17">
        <v>0</v>
      </c>
      <c r="T19" s="39">
        <v>0</v>
      </c>
      <c r="U19" s="15">
        <v>0</v>
      </c>
      <c r="V19" s="17">
        <v>0</v>
      </c>
      <c r="W19" s="39" t="s">
        <v>81</v>
      </c>
      <c r="X19" s="15">
        <v>1</v>
      </c>
      <c r="Y19" s="17">
        <v>0</v>
      </c>
      <c r="Z19" s="39">
        <v>0</v>
      </c>
      <c r="AA19" s="15">
        <v>1</v>
      </c>
      <c r="AB19" s="17">
        <v>0</v>
      </c>
      <c r="AC19" s="39">
        <v>0</v>
      </c>
      <c r="AD19" s="15">
        <v>0</v>
      </c>
      <c r="AE19" s="17">
        <v>0</v>
      </c>
      <c r="AF19" s="39" t="s">
        <v>81</v>
      </c>
      <c r="AG19" s="15">
        <v>1</v>
      </c>
      <c r="AH19" s="17">
        <v>0</v>
      </c>
      <c r="AI19" s="39">
        <v>0</v>
      </c>
      <c r="AJ19" s="15">
        <v>0</v>
      </c>
      <c r="AK19" s="17">
        <v>0</v>
      </c>
      <c r="AL19" s="39" t="s">
        <v>81</v>
      </c>
      <c r="AM19" s="15">
        <v>0</v>
      </c>
      <c r="AN19" s="17">
        <v>0</v>
      </c>
      <c r="AO19" s="39" t="s">
        <v>81</v>
      </c>
      <c r="AP19" s="15">
        <v>0</v>
      </c>
      <c r="AQ19" s="17">
        <v>0</v>
      </c>
      <c r="AR19" s="39" t="s">
        <v>81</v>
      </c>
      <c r="AS19" s="15">
        <v>0</v>
      </c>
      <c r="AT19" s="17">
        <v>0</v>
      </c>
      <c r="AU19" s="39" t="s">
        <v>81</v>
      </c>
      <c r="AV19" s="15">
        <v>0</v>
      </c>
      <c r="AW19" s="17">
        <v>0</v>
      </c>
      <c r="AX19" s="39" t="s">
        <v>81</v>
      </c>
      <c r="AY19" s="15">
        <v>0</v>
      </c>
      <c r="AZ19" s="17">
        <v>0</v>
      </c>
      <c r="BA19" s="39" t="s">
        <v>81</v>
      </c>
      <c r="BB19" s="15">
        <v>1</v>
      </c>
      <c r="BC19" s="17">
        <v>0</v>
      </c>
      <c r="BD19" s="39">
        <v>0</v>
      </c>
      <c r="BE19" s="15">
        <v>0</v>
      </c>
      <c r="BF19" s="17">
        <v>0</v>
      </c>
      <c r="BG19" s="39" t="s">
        <v>81</v>
      </c>
      <c r="BH19" s="15">
        <v>0</v>
      </c>
      <c r="BI19" s="17">
        <v>0</v>
      </c>
      <c r="BJ19" s="39" t="s">
        <v>81</v>
      </c>
      <c r="BK19" s="15">
        <v>712</v>
      </c>
      <c r="BL19" s="17">
        <v>237</v>
      </c>
      <c r="BM19" s="39">
        <v>0.49894736842105258</v>
      </c>
      <c r="BN19" s="15">
        <v>1</v>
      </c>
      <c r="BO19" s="17">
        <v>0</v>
      </c>
      <c r="BP19" s="39">
        <v>0</v>
      </c>
      <c r="BQ19" s="15">
        <v>12</v>
      </c>
      <c r="BR19" s="17">
        <v>2</v>
      </c>
      <c r="BS19" s="39">
        <v>0.19999999999999996</v>
      </c>
    </row>
    <row r="20" spans="2:71" s="3" customFormat="1" x14ac:dyDescent="0.25">
      <c r="B20" s="12" t="s">
        <v>84</v>
      </c>
      <c r="C20" s="13">
        <v>404</v>
      </c>
      <c r="D20" s="17">
        <v>218</v>
      </c>
      <c r="E20" s="39">
        <v>1.172043010752688</v>
      </c>
      <c r="F20" s="13">
        <v>1</v>
      </c>
      <c r="G20" s="17">
        <v>0</v>
      </c>
      <c r="H20" s="39">
        <v>0</v>
      </c>
      <c r="I20" s="15">
        <v>0</v>
      </c>
      <c r="J20" s="17">
        <v>0</v>
      </c>
      <c r="K20" s="39" t="s">
        <v>81</v>
      </c>
      <c r="L20" s="15">
        <v>0</v>
      </c>
      <c r="M20" s="17">
        <v>0</v>
      </c>
      <c r="N20" s="39" t="s">
        <v>81</v>
      </c>
      <c r="O20" s="15">
        <v>0</v>
      </c>
      <c r="P20" s="17">
        <v>0</v>
      </c>
      <c r="Q20" s="39" t="s">
        <v>81</v>
      </c>
      <c r="R20" s="15">
        <v>0</v>
      </c>
      <c r="S20" s="17">
        <v>0</v>
      </c>
      <c r="T20" s="39" t="s">
        <v>81</v>
      </c>
      <c r="U20" s="15">
        <v>0</v>
      </c>
      <c r="V20" s="17">
        <v>0</v>
      </c>
      <c r="W20" s="39" t="s">
        <v>81</v>
      </c>
      <c r="X20" s="15">
        <v>0</v>
      </c>
      <c r="Y20" s="17">
        <v>0</v>
      </c>
      <c r="Z20" s="39" t="s">
        <v>81</v>
      </c>
      <c r="AA20" s="15">
        <v>0</v>
      </c>
      <c r="AB20" s="17">
        <v>0</v>
      </c>
      <c r="AC20" s="39" t="s">
        <v>81</v>
      </c>
      <c r="AD20" s="15">
        <v>1</v>
      </c>
      <c r="AE20" s="17">
        <v>0</v>
      </c>
      <c r="AF20" s="39">
        <v>0</v>
      </c>
      <c r="AG20" s="15">
        <v>1</v>
      </c>
      <c r="AH20" s="17">
        <v>1</v>
      </c>
      <c r="AI20" s="39" t="s">
        <v>81</v>
      </c>
      <c r="AJ20" s="15">
        <v>0</v>
      </c>
      <c r="AK20" s="17">
        <v>0</v>
      </c>
      <c r="AL20" s="39" t="s">
        <v>81</v>
      </c>
      <c r="AM20" s="15">
        <v>0</v>
      </c>
      <c r="AN20" s="17">
        <v>0</v>
      </c>
      <c r="AO20" s="39" t="s">
        <v>81</v>
      </c>
      <c r="AP20" s="15">
        <v>0</v>
      </c>
      <c r="AQ20" s="17">
        <v>0</v>
      </c>
      <c r="AR20" s="39" t="s">
        <v>81</v>
      </c>
      <c r="AS20" s="15">
        <v>0</v>
      </c>
      <c r="AT20" s="17">
        <v>0</v>
      </c>
      <c r="AU20" s="39" t="s">
        <v>81</v>
      </c>
      <c r="AV20" s="15">
        <v>0</v>
      </c>
      <c r="AW20" s="17">
        <v>0</v>
      </c>
      <c r="AX20" s="39" t="s">
        <v>81</v>
      </c>
      <c r="AY20" s="15">
        <v>0</v>
      </c>
      <c r="AZ20" s="17">
        <v>0</v>
      </c>
      <c r="BA20" s="39" t="s">
        <v>81</v>
      </c>
      <c r="BB20" s="15">
        <v>0</v>
      </c>
      <c r="BC20" s="17">
        <v>0</v>
      </c>
      <c r="BD20" s="39" t="s">
        <v>81</v>
      </c>
      <c r="BE20" s="15">
        <v>1</v>
      </c>
      <c r="BF20" s="17">
        <v>1</v>
      </c>
      <c r="BG20" s="39" t="s">
        <v>81</v>
      </c>
      <c r="BH20" s="15">
        <v>0</v>
      </c>
      <c r="BI20" s="17">
        <v>0</v>
      </c>
      <c r="BJ20" s="39" t="s">
        <v>81</v>
      </c>
      <c r="BK20" s="15">
        <v>394</v>
      </c>
      <c r="BL20" s="17">
        <v>122</v>
      </c>
      <c r="BM20" s="39">
        <v>0.44852941176470584</v>
      </c>
      <c r="BN20" s="15">
        <v>4</v>
      </c>
      <c r="BO20" s="17">
        <v>0</v>
      </c>
      <c r="BP20" s="39">
        <v>0</v>
      </c>
      <c r="BQ20" s="15">
        <v>4</v>
      </c>
      <c r="BR20" s="17">
        <v>0</v>
      </c>
      <c r="BS20" s="39">
        <v>0</v>
      </c>
    </row>
    <row r="21" spans="2:71" s="3" customFormat="1" x14ac:dyDescent="0.25">
      <c r="B21" s="12" t="s">
        <v>23</v>
      </c>
      <c r="C21" s="13">
        <v>709</v>
      </c>
      <c r="D21" s="17">
        <v>424</v>
      </c>
      <c r="E21" s="39">
        <v>1.4877192982456142</v>
      </c>
      <c r="F21" s="13">
        <v>4</v>
      </c>
      <c r="G21" s="17">
        <v>1</v>
      </c>
      <c r="H21" s="39">
        <v>0.33333333333333326</v>
      </c>
      <c r="I21" s="15">
        <v>0</v>
      </c>
      <c r="J21" s="17">
        <v>0</v>
      </c>
      <c r="K21" s="39" t="s">
        <v>81</v>
      </c>
      <c r="L21" s="15">
        <v>0</v>
      </c>
      <c r="M21" s="17">
        <v>0</v>
      </c>
      <c r="N21" s="39" t="s">
        <v>81</v>
      </c>
      <c r="O21" s="15">
        <v>1</v>
      </c>
      <c r="P21" s="17">
        <v>0</v>
      </c>
      <c r="Q21" s="39">
        <v>0</v>
      </c>
      <c r="R21" s="15">
        <v>0</v>
      </c>
      <c r="S21" s="17">
        <v>0</v>
      </c>
      <c r="T21" s="39" t="s">
        <v>81</v>
      </c>
      <c r="U21" s="15">
        <v>0</v>
      </c>
      <c r="V21" s="17">
        <v>0</v>
      </c>
      <c r="W21" s="39" t="s">
        <v>81</v>
      </c>
      <c r="X21" s="15">
        <v>0</v>
      </c>
      <c r="Y21" s="17">
        <v>0</v>
      </c>
      <c r="Z21" s="39" t="s">
        <v>81</v>
      </c>
      <c r="AA21" s="15">
        <v>0</v>
      </c>
      <c r="AB21" s="17">
        <v>0</v>
      </c>
      <c r="AC21" s="39" t="s">
        <v>81</v>
      </c>
      <c r="AD21" s="15">
        <v>3</v>
      </c>
      <c r="AE21" s="17">
        <v>1</v>
      </c>
      <c r="AF21" s="39">
        <v>0.5</v>
      </c>
      <c r="AG21" s="15">
        <v>3</v>
      </c>
      <c r="AH21" s="17">
        <v>1</v>
      </c>
      <c r="AI21" s="39">
        <v>0.5</v>
      </c>
      <c r="AJ21" s="15">
        <v>0</v>
      </c>
      <c r="AK21" s="17">
        <v>0</v>
      </c>
      <c r="AL21" s="39" t="s">
        <v>81</v>
      </c>
      <c r="AM21" s="15">
        <v>0</v>
      </c>
      <c r="AN21" s="17">
        <v>0</v>
      </c>
      <c r="AO21" s="39" t="s">
        <v>81</v>
      </c>
      <c r="AP21" s="15">
        <v>0</v>
      </c>
      <c r="AQ21" s="17">
        <v>0</v>
      </c>
      <c r="AR21" s="39" t="s">
        <v>81</v>
      </c>
      <c r="AS21" s="15">
        <v>0</v>
      </c>
      <c r="AT21" s="17">
        <v>0</v>
      </c>
      <c r="AU21" s="39" t="s">
        <v>81</v>
      </c>
      <c r="AV21" s="15">
        <v>0</v>
      </c>
      <c r="AW21" s="17">
        <v>0</v>
      </c>
      <c r="AX21" s="39" t="s">
        <v>81</v>
      </c>
      <c r="AY21" s="15">
        <v>0</v>
      </c>
      <c r="AZ21" s="17">
        <v>0</v>
      </c>
      <c r="BA21" s="39" t="s">
        <v>81</v>
      </c>
      <c r="BB21" s="15">
        <v>0</v>
      </c>
      <c r="BC21" s="17">
        <v>0</v>
      </c>
      <c r="BD21" s="39" t="s">
        <v>81</v>
      </c>
      <c r="BE21" s="15">
        <v>3</v>
      </c>
      <c r="BF21" s="17">
        <v>1</v>
      </c>
      <c r="BG21" s="39">
        <v>0.5</v>
      </c>
      <c r="BH21" s="15">
        <v>0</v>
      </c>
      <c r="BI21" s="17">
        <v>0</v>
      </c>
      <c r="BJ21" s="39" t="s">
        <v>81</v>
      </c>
      <c r="BK21" s="15">
        <v>681</v>
      </c>
      <c r="BL21" s="17">
        <v>201</v>
      </c>
      <c r="BM21" s="39">
        <v>0.41874999999999996</v>
      </c>
      <c r="BN21" s="15">
        <v>0</v>
      </c>
      <c r="BO21" s="17">
        <v>0</v>
      </c>
      <c r="BP21" s="39" t="s">
        <v>81</v>
      </c>
      <c r="BQ21" s="15">
        <v>21</v>
      </c>
      <c r="BR21" s="17">
        <v>1</v>
      </c>
      <c r="BS21" s="39">
        <v>5.0000000000000044E-2</v>
      </c>
    </row>
    <row r="22" spans="2:71" s="3" customFormat="1" x14ac:dyDescent="0.25">
      <c r="B22" s="12" t="s">
        <v>24</v>
      </c>
      <c r="C22" s="13">
        <v>1054</v>
      </c>
      <c r="D22" s="17">
        <v>661</v>
      </c>
      <c r="E22" s="39">
        <v>1.6819338422391859</v>
      </c>
      <c r="F22" s="13">
        <v>14</v>
      </c>
      <c r="G22" s="17">
        <v>0</v>
      </c>
      <c r="H22" s="39">
        <v>0</v>
      </c>
      <c r="I22" s="15">
        <v>6</v>
      </c>
      <c r="J22" s="17">
        <v>0</v>
      </c>
      <c r="K22" s="39">
        <v>0</v>
      </c>
      <c r="L22" s="15">
        <v>2</v>
      </c>
      <c r="M22" s="17">
        <v>0</v>
      </c>
      <c r="N22" s="39">
        <v>0</v>
      </c>
      <c r="O22" s="15">
        <v>2</v>
      </c>
      <c r="P22" s="17">
        <v>0</v>
      </c>
      <c r="Q22" s="39">
        <v>0</v>
      </c>
      <c r="R22" s="15">
        <v>3</v>
      </c>
      <c r="S22" s="17">
        <v>0</v>
      </c>
      <c r="T22" s="39">
        <v>0</v>
      </c>
      <c r="U22" s="15">
        <v>0</v>
      </c>
      <c r="V22" s="17">
        <v>0</v>
      </c>
      <c r="W22" s="39" t="s">
        <v>81</v>
      </c>
      <c r="X22" s="15">
        <v>0</v>
      </c>
      <c r="Y22" s="17">
        <v>0</v>
      </c>
      <c r="Z22" s="39" t="s">
        <v>81</v>
      </c>
      <c r="AA22" s="15">
        <v>0</v>
      </c>
      <c r="AB22" s="17">
        <v>0</v>
      </c>
      <c r="AC22" s="39" t="s">
        <v>81</v>
      </c>
      <c r="AD22" s="15">
        <v>1</v>
      </c>
      <c r="AE22" s="17">
        <v>0</v>
      </c>
      <c r="AF22" s="39">
        <v>0</v>
      </c>
      <c r="AG22" s="15">
        <v>5</v>
      </c>
      <c r="AH22" s="17">
        <v>1</v>
      </c>
      <c r="AI22" s="39">
        <v>0.25</v>
      </c>
      <c r="AJ22" s="15">
        <v>1</v>
      </c>
      <c r="AK22" s="17">
        <v>0</v>
      </c>
      <c r="AL22" s="39">
        <v>0</v>
      </c>
      <c r="AM22" s="15">
        <v>0</v>
      </c>
      <c r="AN22" s="17">
        <v>0</v>
      </c>
      <c r="AO22" s="39" t="s">
        <v>81</v>
      </c>
      <c r="AP22" s="15">
        <v>0</v>
      </c>
      <c r="AQ22" s="17">
        <v>0</v>
      </c>
      <c r="AR22" s="39" t="s">
        <v>81</v>
      </c>
      <c r="AS22" s="15">
        <v>0</v>
      </c>
      <c r="AT22" s="17">
        <v>0</v>
      </c>
      <c r="AU22" s="39" t="s">
        <v>81</v>
      </c>
      <c r="AV22" s="15">
        <v>0</v>
      </c>
      <c r="AW22" s="17">
        <v>0</v>
      </c>
      <c r="AX22" s="39" t="s">
        <v>81</v>
      </c>
      <c r="AY22" s="15">
        <v>0</v>
      </c>
      <c r="AZ22" s="17">
        <v>0</v>
      </c>
      <c r="BA22" s="39" t="s">
        <v>81</v>
      </c>
      <c r="BB22" s="15">
        <v>0</v>
      </c>
      <c r="BC22" s="17">
        <v>0</v>
      </c>
      <c r="BD22" s="39" t="s">
        <v>81</v>
      </c>
      <c r="BE22" s="15">
        <v>3</v>
      </c>
      <c r="BF22" s="17">
        <v>1</v>
      </c>
      <c r="BG22" s="39">
        <v>0.5</v>
      </c>
      <c r="BH22" s="15">
        <v>1</v>
      </c>
      <c r="BI22" s="17">
        <v>0</v>
      </c>
      <c r="BJ22" s="39">
        <v>0</v>
      </c>
      <c r="BK22" s="15">
        <v>1023</v>
      </c>
      <c r="BL22" s="17">
        <v>328</v>
      </c>
      <c r="BM22" s="39">
        <v>0.47194244604316538</v>
      </c>
      <c r="BN22" s="15">
        <v>1</v>
      </c>
      <c r="BO22" s="17">
        <v>0</v>
      </c>
      <c r="BP22" s="39">
        <v>0</v>
      </c>
      <c r="BQ22" s="15">
        <v>11</v>
      </c>
      <c r="BR22" s="17">
        <v>0</v>
      </c>
      <c r="BS22" s="39">
        <v>0</v>
      </c>
    </row>
    <row r="23" spans="2:71" s="3" customFormat="1" x14ac:dyDescent="0.25">
      <c r="B23" s="12" t="s">
        <v>25</v>
      </c>
      <c r="C23" s="13">
        <v>202</v>
      </c>
      <c r="D23" s="17">
        <v>119</v>
      </c>
      <c r="E23" s="39">
        <v>1.4337349397590362</v>
      </c>
      <c r="F23" s="13">
        <v>0</v>
      </c>
      <c r="G23" s="17">
        <v>0</v>
      </c>
      <c r="H23" s="39" t="s">
        <v>81</v>
      </c>
      <c r="I23" s="15">
        <v>0</v>
      </c>
      <c r="J23" s="17">
        <v>0</v>
      </c>
      <c r="K23" s="39" t="s">
        <v>81</v>
      </c>
      <c r="L23" s="15">
        <v>0</v>
      </c>
      <c r="M23" s="17">
        <v>0</v>
      </c>
      <c r="N23" s="39" t="s">
        <v>81</v>
      </c>
      <c r="O23" s="15">
        <v>0</v>
      </c>
      <c r="P23" s="17">
        <v>0</v>
      </c>
      <c r="Q23" s="39" t="s">
        <v>81</v>
      </c>
      <c r="R23" s="15">
        <v>0</v>
      </c>
      <c r="S23" s="17">
        <v>0</v>
      </c>
      <c r="T23" s="39" t="s">
        <v>81</v>
      </c>
      <c r="U23" s="15">
        <v>0</v>
      </c>
      <c r="V23" s="17">
        <v>0</v>
      </c>
      <c r="W23" s="39" t="s">
        <v>81</v>
      </c>
      <c r="X23" s="15">
        <v>0</v>
      </c>
      <c r="Y23" s="17">
        <v>0</v>
      </c>
      <c r="Z23" s="39" t="s">
        <v>81</v>
      </c>
      <c r="AA23" s="15">
        <v>0</v>
      </c>
      <c r="AB23" s="17">
        <v>0</v>
      </c>
      <c r="AC23" s="39" t="s">
        <v>81</v>
      </c>
      <c r="AD23" s="15">
        <v>0</v>
      </c>
      <c r="AE23" s="17">
        <v>0</v>
      </c>
      <c r="AF23" s="39" t="s">
        <v>81</v>
      </c>
      <c r="AG23" s="15">
        <v>0</v>
      </c>
      <c r="AH23" s="17">
        <v>0</v>
      </c>
      <c r="AI23" s="39" t="s">
        <v>81</v>
      </c>
      <c r="AJ23" s="15">
        <v>0</v>
      </c>
      <c r="AK23" s="17">
        <v>0</v>
      </c>
      <c r="AL23" s="39" t="s">
        <v>81</v>
      </c>
      <c r="AM23" s="15">
        <v>0</v>
      </c>
      <c r="AN23" s="17">
        <v>0</v>
      </c>
      <c r="AO23" s="39" t="s">
        <v>81</v>
      </c>
      <c r="AP23" s="15">
        <v>0</v>
      </c>
      <c r="AQ23" s="17">
        <v>0</v>
      </c>
      <c r="AR23" s="39" t="s">
        <v>81</v>
      </c>
      <c r="AS23" s="15">
        <v>0</v>
      </c>
      <c r="AT23" s="17">
        <v>0</v>
      </c>
      <c r="AU23" s="39" t="s">
        <v>81</v>
      </c>
      <c r="AV23" s="15">
        <v>0</v>
      </c>
      <c r="AW23" s="17">
        <v>0</v>
      </c>
      <c r="AX23" s="39" t="s">
        <v>81</v>
      </c>
      <c r="AY23" s="15">
        <v>0</v>
      </c>
      <c r="AZ23" s="17">
        <v>0</v>
      </c>
      <c r="BA23" s="39" t="s">
        <v>81</v>
      </c>
      <c r="BB23" s="15">
        <v>0</v>
      </c>
      <c r="BC23" s="17">
        <v>0</v>
      </c>
      <c r="BD23" s="39" t="s">
        <v>81</v>
      </c>
      <c r="BE23" s="15">
        <v>0</v>
      </c>
      <c r="BF23" s="17">
        <v>0</v>
      </c>
      <c r="BG23" s="39" t="s">
        <v>81</v>
      </c>
      <c r="BH23" s="15">
        <v>0</v>
      </c>
      <c r="BI23" s="17">
        <v>0</v>
      </c>
      <c r="BJ23" s="39" t="s">
        <v>81</v>
      </c>
      <c r="BK23" s="15">
        <v>197</v>
      </c>
      <c r="BL23" s="17">
        <v>62</v>
      </c>
      <c r="BM23" s="39">
        <v>0.45925925925925926</v>
      </c>
      <c r="BN23" s="15">
        <v>0</v>
      </c>
      <c r="BO23" s="17">
        <v>0</v>
      </c>
      <c r="BP23" s="39" t="s">
        <v>81</v>
      </c>
      <c r="BQ23" s="15">
        <v>5</v>
      </c>
      <c r="BR23" s="17">
        <v>0</v>
      </c>
      <c r="BS23" s="39">
        <v>0</v>
      </c>
    </row>
    <row r="24" spans="2:71" s="3" customFormat="1" x14ac:dyDescent="0.25">
      <c r="B24" s="12" t="s">
        <v>26</v>
      </c>
      <c r="C24" s="13">
        <v>345</v>
      </c>
      <c r="D24" s="17">
        <v>244</v>
      </c>
      <c r="E24" s="39">
        <v>2.4158415841584158</v>
      </c>
      <c r="F24" s="13">
        <v>5</v>
      </c>
      <c r="G24" s="17">
        <v>0</v>
      </c>
      <c r="H24" s="39">
        <v>0</v>
      </c>
      <c r="I24" s="15">
        <v>1</v>
      </c>
      <c r="J24" s="17">
        <v>0</v>
      </c>
      <c r="K24" s="39">
        <v>0</v>
      </c>
      <c r="L24" s="15">
        <v>2</v>
      </c>
      <c r="M24" s="17">
        <v>0</v>
      </c>
      <c r="N24" s="39">
        <v>0</v>
      </c>
      <c r="O24" s="15">
        <v>1</v>
      </c>
      <c r="P24" s="17">
        <v>0</v>
      </c>
      <c r="Q24" s="39">
        <v>0</v>
      </c>
      <c r="R24" s="15">
        <v>0</v>
      </c>
      <c r="S24" s="17">
        <v>0</v>
      </c>
      <c r="T24" s="39" t="s">
        <v>81</v>
      </c>
      <c r="U24" s="15">
        <v>0</v>
      </c>
      <c r="V24" s="17">
        <v>0</v>
      </c>
      <c r="W24" s="39" t="s">
        <v>81</v>
      </c>
      <c r="X24" s="15">
        <v>0</v>
      </c>
      <c r="Y24" s="17">
        <v>0</v>
      </c>
      <c r="Z24" s="39" t="s">
        <v>81</v>
      </c>
      <c r="AA24" s="15">
        <v>0</v>
      </c>
      <c r="AB24" s="17">
        <v>0</v>
      </c>
      <c r="AC24" s="39" t="s">
        <v>81</v>
      </c>
      <c r="AD24" s="15">
        <v>1</v>
      </c>
      <c r="AE24" s="17">
        <v>0</v>
      </c>
      <c r="AF24" s="39">
        <v>0</v>
      </c>
      <c r="AG24" s="15">
        <v>3</v>
      </c>
      <c r="AH24" s="17">
        <v>0</v>
      </c>
      <c r="AI24" s="39">
        <v>0</v>
      </c>
      <c r="AJ24" s="15">
        <v>1</v>
      </c>
      <c r="AK24" s="17">
        <v>0</v>
      </c>
      <c r="AL24" s="39">
        <v>0</v>
      </c>
      <c r="AM24" s="15">
        <v>0</v>
      </c>
      <c r="AN24" s="17">
        <v>0</v>
      </c>
      <c r="AO24" s="39" t="s">
        <v>81</v>
      </c>
      <c r="AP24" s="15">
        <v>0</v>
      </c>
      <c r="AQ24" s="17">
        <v>0</v>
      </c>
      <c r="AR24" s="39" t="s">
        <v>81</v>
      </c>
      <c r="AS24" s="15">
        <v>0</v>
      </c>
      <c r="AT24" s="17">
        <v>0</v>
      </c>
      <c r="AU24" s="39" t="s">
        <v>81</v>
      </c>
      <c r="AV24" s="15">
        <v>0</v>
      </c>
      <c r="AW24" s="17">
        <v>0</v>
      </c>
      <c r="AX24" s="39" t="s">
        <v>81</v>
      </c>
      <c r="AY24" s="15">
        <v>0</v>
      </c>
      <c r="AZ24" s="17">
        <v>0</v>
      </c>
      <c r="BA24" s="39" t="s">
        <v>81</v>
      </c>
      <c r="BB24" s="15">
        <v>0</v>
      </c>
      <c r="BC24" s="17">
        <v>0</v>
      </c>
      <c r="BD24" s="39" t="s">
        <v>81</v>
      </c>
      <c r="BE24" s="15">
        <v>1</v>
      </c>
      <c r="BF24" s="17">
        <v>0</v>
      </c>
      <c r="BG24" s="39">
        <v>0</v>
      </c>
      <c r="BH24" s="15">
        <v>1</v>
      </c>
      <c r="BI24" s="17">
        <v>0</v>
      </c>
      <c r="BJ24" s="39">
        <v>0</v>
      </c>
      <c r="BK24" s="15">
        <v>328</v>
      </c>
      <c r="BL24" s="17">
        <v>132</v>
      </c>
      <c r="BM24" s="39">
        <v>0.67346938775510212</v>
      </c>
      <c r="BN24" s="15">
        <v>1</v>
      </c>
      <c r="BO24" s="17">
        <v>0</v>
      </c>
      <c r="BP24" s="39">
        <v>0</v>
      </c>
      <c r="BQ24" s="15">
        <v>8</v>
      </c>
      <c r="BR24" s="17">
        <v>0</v>
      </c>
      <c r="BS24" s="39">
        <v>0</v>
      </c>
    </row>
    <row r="25" spans="2:71" s="3" customFormat="1" x14ac:dyDescent="0.25">
      <c r="B25" s="12" t="s">
        <v>27</v>
      </c>
      <c r="C25" s="13">
        <v>1763</v>
      </c>
      <c r="D25" s="17">
        <v>1250</v>
      </c>
      <c r="E25" s="39">
        <v>2.4366471734892787</v>
      </c>
      <c r="F25" s="13">
        <v>60</v>
      </c>
      <c r="G25" s="17">
        <v>1</v>
      </c>
      <c r="H25" s="39">
        <v>1.6949152542372836E-2</v>
      </c>
      <c r="I25" s="15">
        <v>4</v>
      </c>
      <c r="J25" s="17">
        <v>1</v>
      </c>
      <c r="K25" s="39">
        <v>0.33333333333333326</v>
      </c>
      <c r="L25" s="15">
        <v>10</v>
      </c>
      <c r="M25" s="17">
        <v>0</v>
      </c>
      <c r="N25" s="39">
        <v>0</v>
      </c>
      <c r="O25" s="15">
        <v>16</v>
      </c>
      <c r="P25" s="17">
        <v>0</v>
      </c>
      <c r="Q25" s="39">
        <v>0</v>
      </c>
      <c r="R25" s="15">
        <v>29</v>
      </c>
      <c r="S25" s="17">
        <v>0</v>
      </c>
      <c r="T25" s="39">
        <v>0</v>
      </c>
      <c r="U25" s="15">
        <v>0</v>
      </c>
      <c r="V25" s="17">
        <v>0</v>
      </c>
      <c r="W25" s="39" t="s">
        <v>81</v>
      </c>
      <c r="X25" s="15">
        <v>1</v>
      </c>
      <c r="Y25" s="17">
        <v>0</v>
      </c>
      <c r="Z25" s="39">
        <v>0</v>
      </c>
      <c r="AA25" s="15">
        <v>0</v>
      </c>
      <c r="AB25" s="17">
        <v>0</v>
      </c>
      <c r="AC25" s="39" t="s">
        <v>81</v>
      </c>
      <c r="AD25" s="15">
        <v>0</v>
      </c>
      <c r="AE25" s="17">
        <v>0</v>
      </c>
      <c r="AF25" s="39" t="s">
        <v>81</v>
      </c>
      <c r="AG25" s="15">
        <v>24</v>
      </c>
      <c r="AH25" s="17">
        <v>0</v>
      </c>
      <c r="AI25" s="39">
        <v>0</v>
      </c>
      <c r="AJ25" s="15">
        <v>2</v>
      </c>
      <c r="AK25" s="17">
        <v>0</v>
      </c>
      <c r="AL25" s="39">
        <v>0</v>
      </c>
      <c r="AM25" s="15">
        <v>6</v>
      </c>
      <c r="AN25" s="17">
        <v>0</v>
      </c>
      <c r="AO25" s="39">
        <v>0</v>
      </c>
      <c r="AP25" s="15">
        <v>10</v>
      </c>
      <c r="AQ25" s="17">
        <v>0</v>
      </c>
      <c r="AR25" s="39">
        <v>0</v>
      </c>
      <c r="AS25" s="15">
        <v>0</v>
      </c>
      <c r="AT25" s="17">
        <v>0</v>
      </c>
      <c r="AU25" s="39" t="s">
        <v>81</v>
      </c>
      <c r="AV25" s="15">
        <v>2</v>
      </c>
      <c r="AW25" s="17">
        <v>0</v>
      </c>
      <c r="AX25" s="39">
        <v>0</v>
      </c>
      <c r="AY25" s="15">
        <v>4</v>
      </c>
      <c r="AZ25" s="17">
        <v>0</v>
      </c>
      <c r="BA25" s="39">
        <v>0</v>
      </c>
      <c r="BB25" s="15">
        <v>0</v>
      </c>
      <c r="BC25" s="17">
        <v>0</v>
      </c>
      <c r="BD25" s="39" t="s">
        <v>81</v>
      </c>
      <c r="BE25" s="15">
        <v>0</v>
      </c>
      <c r="BF25" s="17">
        <v>0</v>
      </c>
      <c r="BG25" s="39" t="s">
        <v>81</v>
      </c>
      <c r="BH25" s="15">
        <v>0</v>
      </c>
      <c r="BI25" s="17">
        <v>0</v>
      </c>
      <c r="BJ25" s="39" t="s">
        <v>81</v>
      </c>
      <c r="BK25" s="15">
        <v>1678</v>
      </c>
      <c r="BL25" s="17">
        <v>606</v>
      </c>
      <c r="BM25" s="39">
        <v>0.56529850746268662</v>
      </c>
      <c r="BN25" s="15">
        <v>0</v>
      </c>
      <c r="BO25" s="17">
        <v>0</v>
      </c>
      <c r="BP25" s="39" t="s">
        <v>81</v>
      </c>
      <c r="BQ25" s="15">
        <v>1</v>
      </c>
      <c r="BR25" s="17">
        <v>0</v>
      </c>
      <c r="BS25" s="39">
        <v>0</v>
      </c>
    </row>
    <row r="26" spans="2:71" s="3" customFormat="1" x14ac:dyDescent="0.25">
      <c r="B26" s="12" t="s">
        <v>28</v>
      </c>
      <c r="C26" s="13">
        <v>266</v>
      </c>
      <c r="D26" s="17">
        <v>170</v>
      </c>
      <c r="E26" s="39">
        <v>1.7708333333333335</v>
      </c>
      <c r="F26" s="13">
        <v>5</v>
      </c>
      <c r="G26" s="17">
        <v>0</v>
      </c>
      <c r="H26" s="39">
        <v>0</v>
      </c>
      <c r="I26" s="15">
        <v>0</v>
      </c>
      <c r="J26" s="17">
        <v>0</v>
      </c>
      <c r="K26" s="39" t="s">
        <v>81</v>
      </c>
      <c r="L26" s="15">
        <v>0</v>
      </c>
      <c r="M26" s="17">
        <v>0</v>
      </c>
      <c r="N26" s="39" t="s">
        <v>81</v>
      </c>
      <c r="O26" s="15">
        <v>2</v>
      </c>
      <c r="P26" s="17">
        <v>0</v>
      </c>
      <c r="Q26" s="39">
        <v>0</v>
      </c>
      <c r="R26" s="15">
        <v>3</v>
      </c>
      <c r="S26" s="17">
        <v>0</v>
      </c>
      <c r="T26" s="39">
        <v>0</v>
      </c>
      <c r="U26" s="15">
        <v>0</v>
      </c>
      <c r="V26" s="17">
        <v>0</v>
      </c>
      <c r="W26" s="39" t="s">
        <v>81</v>
      </c>
      <c r="X26" s="15">
        <v>0</v>
      </c>
      <c r="Y26" s="17">
        <v>0</v>
      </c>
      <c r="Z26" s="39" t="s">
        <v>81</v>
      </c>
      <c r="AA26" s="15">
        <v>0</v>
      </c>
      <c r="AB26" s="17">
        <v>0</v>
      </c>
      <c r="AC26" s="39" t="s">
        <v>81</v>
      </c>
      <c r="AD26" s="15">
        <v>0</v>
      </c>
      <c r="AE26" s="17">
        <v>0</v>
      </c>
      <c r="AF26" s="39" t="s">
        <v>81</v>
      </c>
      <c r="AG26" s="15">
        <v>4</v>
      </c>
      <c r="AH26" s="17">
        <v>0</v>
      </c>
      <c r="AI26" s="39">
        <v>0</v>
      </c>
      <c r="AJ26" s="15">
        <v>1</v>
      </c>
      <c r="AK26" s="17">
        <v>0</v>
      </c>
      <c r="AL26" s="39">
        <v>0</v>
      </c>
      <c r="AM26" s="15">
        <v>0</v>
      </c>
      <c r="AN26" s="17">
        <v>0</v>
      </c>
      <c r="AO26" s="39" t="s">
        <v>81</v>
      </c>
      <c r="AP26" s="15">
        <v>1</v>
      </c>
      <c r="AQ26" s="17">
        <v>0</v>
      </c>
      <c r="AR26" s="39">
        <v>0</v>
      </c>
      <c r="AS26" s="15">
        <v>0</v>
      </c>
      <c r="AT26" s="17">
        <v>0</v>
      </c>
      <c r="AU26" s="39" t="s">
        <v>81</v>
      </c>
      <c r="AV26" s="15">
        <v>0</v>
      </c>
      <c r="AW26" s="17">
        <v>0</v>
      </c>
      <c r="AX26" s="39" t="s">
        <v>81</v>
      </c>
      <c r="AY26" s="15">
        <v>0</v>
      </c>
      <c r="AZ26" s="17">
        <v>0</v>
      </c>
      <c r="BA26" s="39" t="s">
        <v>81</v>
      </c>
      <c r="BB26" s="15">
        <v>0</v>
      </c>
      <c r="BC26" s="17">
        <v>0</v>
      </c>
      <c r="BD26" s="39" t="s">
        <v>81</v>
      </c>
      <c r="BE26" s="15">
        <v>2</v>
      </c>
      <c r="BF26" s="17">
        <v>0</v>
      </c>
      <c r="BG26" s="39">
        <v>0</v>
      </c>
      <c r="BH26" s="15">
        <v>0</v>
      </c>
      <c r="BI26" s="17">
        <v>0</v>
      </c>
      <c r="BJ26" s="39" t="s">
        <v>81</v>
      </c>
      <c r="BK26" s="15">
        <v>239</v>
      </c>
      <c r="BL26" s="17">
        <v>100</v>
      </c>
      <c r="BM26" s="39">
        <v>0.71942446043165464</v>
      </c>
      <c r="BN26" s="15">
        <v>3</v>
      </c>
      <c r="BO26" s="17">
        <v>0</v>
      </c>
      <c r="BP26" s="39">
        <v>0</v>
      </c>
      <c r="BQ26" s="15">
        <v>15</v>
      </c>
      <c r="BR26" s="17">
        <v>1</v>
      </c>
      <c r="BS26" s="39">
        <v>7.1428571428571397E-2</v>
      </c>
    </row>
    <row r="27" spans="2:71" s="3" customFormat="1" x14ac:dyDescent="0.25">
      <c r="B27" s="12" t="s">
        <v>29</v>
      </c>
      <c r="C27" s="13">
        <v>385</v>
      </c>
      <c r="D27" s="17">
        <v>205</v>
      </c>
      <c r="E27" s="39">
        <v>1.1388888888888888</v>
      </c>
      <c r="F27" s="13">
        <v>2</v>
      </c>
      <c r="G27" s="17">
        <v>0</v>
      </c>
      <c r="H27" s="39">
        <v>0</v>
      </c>
      <c r="I27" s="15">
        <v>1</v>
      </c>
      <c r="J27" s="17">
        <v>0</v>
      </c>
      <c r="K27" s="39">
        <v>0</v>
      </c>
      <c r="L27" s="15">
        <v>1</v>
      </c>
      <c r="M27" s="17">
        <v>0</v>
      </c>
      <c r="N27" s="39">
        <v>0</v>
      </c>
      <c r="O27" s="15">
        <v>0</v>
      </c>
      <c r="P27" s="17">
        <v>0</v>
      </c>
      <c r="Q27" s="39" t="s">
        <v>81</v>
      </c>
      <c r="R27" s="15">
        <v>0</v>
      </c>
      <c r="S27" s="17">
        <v>0</v>
      </c>
      <c r="T27" s="39" t="s">
        <v>81</v>
      </c>
      <c r="U27" s="15">
        <v>0</v>
      </c>
      <c r="V27" s="17">
        <v>0</v>
      </c>
      <c r="W27" s="39" t="s">
        <v>81</v>
      </c>
      <c r="X27" s="15">
        <v>0</v>
      </c>
      <c r="Y27" s="17">
        <v>0</v>
      </c>
      <c r="Z27" s="39" t="s">
        <v>81</v>
      </c>
      <c r="AA27" s="15">
        <v>0</v>
      </c>
      <c r="AB27" s="17">
        <v>0</v>
      </c>
      <c r="AC27" s="39" t="s">
        <v>81</v>
      </c>
      <c r="AD27" s="15">
        <v>0</v>
      </c>
      <c r="AE27" s="17">
        <v>0</v>
      </c>
      <c r="AF27" s="39" t="s">
        <v>81</v>
      </c>
      <c r="AG27" s="15">
        <v>1</v>
      </c>
      <c r="AH27" s="17">
        <v>0</v>
      </c>
      <c r="AI27" s="39">
        <v>0</v>
      </c>
      <c r="AJ27" s="15">
        <v>0</v>
      </c>
      <c r="AK27" s="17">
        <v>0</v>
      </c>
      <c r="AL27" s="39" t="s">
        <v>81</v>
      </c>
      <c r="AM27" s="15">
        <v>0</v>
      </c>
      <c r="AN27" s="17">
        <v>0</v>
      </c>
      <c r="AO27" s="39" t="s">
        <v>81</v>
      </c>
      <c r="AP27" s="15">
        <v>0</v>
      </c>
      <c r="AQ27" s="17">
        <v>0</v>
      </c>
      <c r="AR27" s="39" t="s">
        <v>81</v>
      </c>
      <c r="AS27" s="15">
        <v>0</v>
      </c>
      <c r="AT27" s="17">
        <v>0</v>
      </c>
      <c r="AU27" s="39" t="s">
        <v>81</v>
      </c>
      <c r="AV27" s="15">
        <v>0</v>
      </c>
      <c r="AW27" s="17">
        <v>0</v>
      </c>
      <c r="AX27" s="39" t="s">
        <v>81</v>
      </c>
      <c r="AY27" s="15">
        <v>0</v>
      </c>
      <c r="AZ27" s="17">
        <v>0</v>
      </c>
      <c r="BA27" s="39" t="s">
        <v>81</v>
      </c>
      <c r="BB27" s="15">
        <v>0</v>
      </c>
      <c r="BC27" s="17">
        <v>0</v>
      </c>
      <c r="BD27" s="39" t="s">
        <v>81</v>
      </c>
      <c r="BE27" s="15">
        <v>0</v>
      </c>
      <c r="BF27" s="17">
        <v>0</v>
      </c>
      <c r="BG27" s="39" t="s">
        <v>81</v>
      </c>
      <c r="BH27" s="15">
        <v>1</v>
      </c>
      <c r="BI27" s="17">
        <v>0</v>
      </c>
      <c r="BJ27" s="39">
        <v>0</v>
      </c>
      <c r="BK27" s="15">
        <v>378</v>
      </c>
      <c r="BL27" s="17">
        <v>150</v>
      </c>
      <c r="BM27" s="39">
        <v>0.65789473684210531</v>
      </c>
      <c r="BN27" s="15">
        <v>1</v>
      </c>
      <c r="BO27" s="17">
        <v>0</v>
      </c>
      <c r="BP27" s="39">
        <v>0</v>
      </c>
      <c r="BQ27" s="15">
        <v>3</v>
      </c>
      <c r="BR27" s="17">
        <v>0</v>
      </c>
      <c r="BS27" s="39">
        <v>0</v>
      </c>
    </row>
    <row r="28" spans="2:71" s="3" customFormat="1" x14ac:dyDescent="0.25">
      <c r="B28" s="12" t="s">
        <v>30</v>
      </c>
      <c r="C28" s="13">
        <v>57</v>
      </c>
      <c r="D28" s="17">
        <v>26</v>
      </c>
      <c r="E28" s="39">
        <v>0.83870967741935476</v>
      </c>
      <c r="F28" s="13">
        <v>0</v>
      </c>
      <c r="G28" s="17">
        <v>0</v>
      </c>
      <c r="H28" s="39" t="s">
        <v>81</v>
      </c>
      <c r="I28" s="15">
        <v>0</v>
      </c>
      <c r="J28" s="17">
        <v>0</v>
      </c>
      <c r="K28" s="39" t="s">
        <v>81</v>
      </c>
      <c r="L28" s="15">
        <v>0</v>
      </c>
      <c r="M28" s="17">
        <v>0</v>
      </c>
      <c r="N28" s="39" t="s">
        <v>81</v>
      </c>
      <c r="O28" s="15">
        <v>0</v>
      </c>
      <c r="P28" s="17">
        <v>0</v>
      </c>
      <c r="Q28" s="39" t="s">
        <v>81</v>
      </c>
      <c r="R28" s="15">
        <v>0</v>
      </c>
      <c r="S28" s="17">
        <v>0</v>
      </c>
      <c r="T28" s="39" t="s">
        <v>81</v>
      </c>
      <c r="U28" s="15">
        <v>0</v>
      </c>
      <c r="V28" s="17">
        <v>0</v>
      </c>
      <c r="W28" s="39" t="s">
        <v>81</v>
      </c>
      <c r="X28" s="15">
        <v>0</v>
      </c>
      <c r="Y28" s="17">
        <v>0</v>
      </c>
      <c r="Z28" s="39" t="s">
        <v>81</v>
      </c>
      <c r="AA28" s="15">
        <v>0</v>
      </c>
      <c r="AB28" s="17">
        <v>0</v>
      </c>
      <c r="AC28" s="39" t="s">
        <v>81</v>
      </c>
      <c r="AD28" s="15">
        <v>0</v>
      </c>
      <c r="AE28" s="17">
        <v>0</v>
      </c>
      <c r="AF28" s="39" t="s">
        <v>81</v>
      </c>
      <c r="AG28" s="15">
        <v>3</v>
      </c>
      <c r="AH28" s="17">
        <v>0</v>
      </c>
      <c r="AI28" s="39">
        <v>0</v>
      </c>
      <c r="AJ28" s="15">
        <v>0</v>
      </c>
      <c r="AK28" s="17">
        <v>0</v>
      </c>
      <c r="AL28" s="39" t="s">
        <v>81</v>
      </c>
      <c r="AM28" s="15">
        <v>0</v>
      </c>
      <c r="AN28" s="17">
        <v>0</v>
      </c>
      <c r="AO28" s="39" t="s">
        <v>81</v>
      </c>
      <c r="AP28" s="15">
        <v>0</v>
      </c>
      <c r="AQ28" s="17">
        <v>0</v>
      </c>
      <c r="AR28" s="39" t="s">
        <v>81</v>
      </c>
      <c r="AS28" s="15">
        <v>0</v>
      </c>
      <c r="AT28" s="17">
        <v>0</v>
      </c>
      <c r="AU28" s="39" t="s">
        <v>81</v>
      </c>
      <c r="AV28" s="15">
        <v>0</v>
      </c>
      <c r="AW28" s="17">
        <v>0</v>
      </c>
      <c r="AX28" s="39" t="s">
        <v>81</v>
      </c>
      <c r="AY28" s="15">
        <v>0</v>
      </c>
      <c r="AZ28" s="17">
        <v>0</v>
      </c>
      <c r="BA28" s="39" t="s">
        <v>81</v>
      </c>
      <c r="BB28" s="15">
        <v>0</v>
      </c>
      <c r="BC28" s="17">
        <v>0</v>
      </c>
      <c r="BD28" s="39" t="s">
        <v>81</v>
      </c>
      <c r="BE28" s="15">
        <v>3</v>
      </c>
      <c r="BF28" s="17">
        <v>0</v>
      </c>
      <c r="BG28" s="39">
        <v>0</v>
      </c>
      <c r="BH28" s="15">
        <v>0</v>
      </c>
      <c r="BI28" s="17">
        <v>0</v>
      </c>
      <c r="BJ28" s="39" t="s">
        <v>81</v>
      </c>
      <c r="BK28" s="15">
        <v>50</v>
      </c>
      <c r="BL28" s="17">
        <v>18</v>
      </c>
      <c r="BM28" s="39">
        <v>0.5625</v>
      </c>
      <c r="BN28" s="15">
        <v>1</v>
      </c>
      <c r="BO28" s="17">
        <v>0</v>
      </c>
      <c r="BP28" s="39">
        <v>0</v>
      </c>
      <c r="BQ28" s="15">
        <v>3</v>
      </c>
      <c r="BR28" s="17">
        <v>0</v>
      </c>
      <c r="BS28" s="39">
        <v>0</v>
      </c>
    </row>
    <row r="29" spans="2:71" s="3" customFormat="1" x14ac:dyDescent="0.25">
      <c r="B29" s="12" t="s">
        <v>31</v>
      </c>
      <c r="C29" s="13">
        <v>1276</v>
      </c>
      <c r="D29" s="17">
        <v>1104</v>
      </c>
      <c r="E29" s="39">
        <v>6.4186046511627906</v>
      </c>
      <c r="F29" s="13">
        <v>7</v>
      </c>
      <c r="G29" s="17">
        <v>0</v>
      </c>
      <c r="H29" s="39">
        <v>0</v>
      </c>
      <c r="I29" s="15">
        <v>0</v>
      </c>
      <c r="J29" s="17">
        <v>0</v>
      </c>
      <c r="K29" s="39" t="s">
        <v>81</v>
      </c>
      <c r="L29" s="15">
        <v>0</v>
      </c>
      <c r="M29" s="17">
        <v>0</v>
      </c>
      <c r="N29" s="39" t="s">
        <v>81</v>
      </c>
      <c r="O29" s="15">
        <v>1</v>
      </c>
      <c r="P29" s="17">
        <v>0</v>
      </c>
      <c r="Q29" s="39">
        <v>0</v>
      </c>
      <c r="R29" s="15">
        <v>2</v>
      </c>
      <c r="S29" s="17">
        <v>0</v>
      </c>
      <c r="T29" s="39">
        <v>0</v>
      </c>
      <c r="U29" s="15">
        <v>3</v>
      </c>
      <c r="V29" s="17">
        <v>0</v>
      </c>
      <c r="W29" s="39">
        <v>0</v>
      </c>
      <c r="X29" s="15">
        <v>0</v>
      </c>
      <c r="Y29" s="17">
        <v>0</v>
      </c>
      <c r="Z29" s="39" t="s">
        <v>81</v>
      </c>
      <c r="AA29" s="15">
        <v>0</v>
      </c>
      <c r="AB29" s="17">
        <v>0</v>
      </c>
      <c r="AC29" s="39" t="s">
        <v>81</v>
      </c>
      <c r="AD29" s="15">
        <v>1</v>
      </c>
      <c r="AE29" s="17">
        <v>0</v>
      </c>
      <c r="AF29" s="39">
        <v>0</v>
      </c>
      <c r="AG29" s="15">
        <v>13</v>
      </c>
      <c r="AH29" s="17">
        <v>0</v>
      </c>
      <c r="AI29" s="39">
        <v>0</v>
      </c>
      <c r="AJ29" s="15">
        <v>3</v>
      </c>
      <c r="AK29" s="17">
        <v>0</v>
      </c>
      <c r="AL29" s="39">
        <v>0</v>
      </c>
      <c r="AM29" s="15">
        <v>2</v>
      </c>
      <c r="AN29" s="17">
        <v>0</v>
      </c>
      <c r="AO29" s="39">
        <v>0</v>
      </c>
      <c r="AP29" s="15">
        <v>3</v>
      </c>
      <c r="AQ29" s="17">
        <v>0</v>
      </c>
      <c r="AR29" s="39">
        <v>0</v>
      </c>
      <c r="AS29" s="15">
        <v>0</v>
      </c>
      <c r="AT29" s="17">
        <v>0</v>
      </c>
      <c r="AU29" s="39" t="s">
        <v>81</v>
      </c>
      <c r="AV29" s="15">
        <v>3</v>
      </c>
      <c r="AW29" s="17">
        <v>0</v>
      </c>
      <c r="AX29" s="39">
        <v>0</v>
      </c>
      <c r="AY29" s="15">
        <v>0</v>
      </c>
      <c r="AZ29" s="17">
        <v>0</v>
      </c>
      <c r="BA29" s="39" t="s">
        <v>81</v>
      </c>
      <c r="BB29" s="15">
        <v>0</v>
      </c>
      <c r="BC29" s="17">
        <v>0</v>
      </c>
      <c r="BD29" s="39" t="s">
        <v>81</v>
      </c>
      <c r="BE29" s="15">
        <v>2</v>
      </c>
      <c r="BF29" s="17">
        <v>0</v>
      </c>
      <c r="BG29" s="39">
        <v>0</v>
      </c>
      <c r="BH29" s="15">
        <v>0</v>
      </c>
      <c r="BI29" s="17">
        <v>0</v>
      </c>
      <c r="BJ29" s="39" t="s">
        <v>81</v>
      </c>
      <c r="BK29" s="15">
        <v>1252</v>
      </c>
      <c r="BL29" s="17">
        <v>546</v>
      </c>
      <c r="BM29" s="39">
        <v>0.77337110481586402</v>
      </c>
      <c r="BN29" s="15">
        <v>1</v>
      </c>
      <c r="BO29" s="17">
        <v>0</v>
      </c>
      <c r="BP29" s="39">
        <v>0</v>
      </c>
      <c r="BQ29" s="15">
        <v>3</v>
      </c>
      <c r="BR29" s="17">
        <v>0</v>
      </c>
      <c r="BS29" s="39">
        <v>0</v>
      </c>
    </row>
    <row r="30" spans="2:71" s="3" customFormat="1" x14ac:dyDescent="0.25">
      <c r="B30" s="12" t="s">
        <v>32</v>
      </c>
      <c r="C30" s="13">
        <v>1967</v>
      </c>
      <c r="D30" s="17">
        <v>1204</v>
      </c>
      <c r="E30" s="39">
        <v>1.5779816513761467</v>
      </c>
      <c r="F30" s="13">
        <v>32</v>
      </c>
      <c r="G30" s="17">
        <v>1</v>
      </c>
      <c r="H30" s="39">
        <v>3.2258064516129004E-2</v>
      </c>
      <c r="I30" s="15">
        <v>8</v>
      </c>
      <c r="J30" s="17">
        <v>0</v>
      </c>
      <c r="K30" s="39">
        <v>0</v>
      </c>
      <c r="L30" s="15">
        <v>6</v>
      </c>
      <c r="M30" s="17">
        <v>0</v>
      </c>
      <c r="N30" s="39">
        <v>0</v>
      </c>
      <c r="O30" s="15">
        <v>7</v>
      </c>
      <c r="P30" s="17">
        <v>0</v>
      </c>
      <c r="Q30" s="39">
        <v>0</v>
      </c>
      <c r="R30" s="15">
        <v>8</v>
      </c>
      <c r="S30" s="17">
        <v>1</v>
      </c>
      <c r="T30" s="39">
        <v>0.14285714285714279</v>
      </c>
      <c r="U30" s="15">
        <v>1</v>
      </c>
      <c r="V30" s="17">
        <v>0</v>
      </c>
      <c r="W30" s="39">
        <v>0</v>
      </c>
      <c r="X30" s="15">
        <v>0</v>
      </c>
      <c r="Y30" s="17">
        <v>0</v>
      </c>
      <c r="Z30" s="39" t="s">
        <v>81</v>
      </c>
      <c r="AA30" s="15">
        <v>0</v>
      </c>
      <c r="AB30" s="17">
        <v>0</v>
      </c>
      <c r="AC30" s="39" t="s">
        <v>81</v>
      </c>
      <c r="AD30" s="15">
        <v>2</v>
      </c>
      <c r="AE30" s="17">
        <v>0</v>
      </c>
      <c r="AF30" s="39">
        <v>0</v>
      </c>
      <c r="AG30" s="15">
        <v>5</v>
      </c>
      <c r="AH30" s="17">
        <v>1</v>
      </c>
      <c r="AI30" s="39">
        <v>0.25</v>
      </c>
      <c r="AJ30" s="15">
        <v>0</v>
      </c>
      <c r="AK30" s="17">
        <v>0</v>
      </c>
      <c r="AL30" s="39" t="s">
        <v>81</v>
      </c>
      <c r="AM30" s="15">
        <v>0</v>
      </c>
      <c r="AN30" s="17">
        <v>0</v>
      </c>
      <c r="AO30" s="39" t="s">
        <v>81</v>
      </c>
      <c r="AP30" s="15">
        <v>0</v>
      </c>
      <c r="AQ30" s="17">
        <v>0</v>
      </c>
      <c r="AR30" s="39" t="s">
        <v>81</v>
      </c>
      <c r="AS30" s="15">
        <v>0</v>
      </c>
      <c r="AT30" s="17">
        <v>0</v>
      </c>
      <c r="AU30" s="39" t="s">
        <v>81</v>
      </c>
      <c r="AV30" s="15">
        <v>0</v>
      </c>
      <c r="AW30" s="17">
        <v>0</v>
      </c>
      <c r="AX30" s="39" t="s">
        <v>81</v>
      </c>
      <c r="AY30" s="15">
        <v>0</v>
      </c>
      <c r="AZ30" s="17">
        <v>0</v>
      </c>
      <c r="BA30" s="39" t="s">
        <v>81</v>
      </c>
      <c r="BB30" s="15">
        <v>0</v>
      </c>
      <c r="BC30" s="17">
        <v>0</v>
      </c>
      <c r="BD30" s="39" t="s">
        <v>81</v>
      </c>
      <c r="BE30" s="15">
        <v>4</v>
      </c>
      <c r="BF30" s="17">
        <v>1</v>
      </c>
      <c r="BG30" s="39">
        <v>0.33333333333333326</v>
      </c>
      <c r="BH30" s="15">
        <v>1</v>
      </c>
      <c r="BI30" s="17">
        <v>0</v>
      </c>
      <c r="BJ30" s="39">
        <v>0</v>
      </c>
      <c r="BK30" s="15">
        <v>1927</v>
      </c>
      <c r="BL30" s="17">
        <v>604</v>
      </c>
      <c r="BM30" s="39">
        <v>0.45653817082388515</v>
      </c>
      <c r="BN30" s="15">
        <v>0</v>
      </c>
      <c r="BO30" s="17">
        <v>0</v>
      </c>
      <c r="BP30" s="39" t="s">
        <v>81</v>
      </c>
      <c r="BQ30" s="15">
        <v>3</v>
      </c>
      <c r="BR30" s="17">
        <v>1</v>
      </c>
      <c r="BS30" s="39">
        <v>0.5</v>
      </c>
    </row>
    <row r="31" spans="2:71" s="3" customFormat="1" x14ac:dyDescent="0.25">
      <c r="B31" s="12" t="s">
        <v>33</v>
      </c>
      <c r="C31" s="13">
        <v>349</v>
      </c>
      <c r="D31" s="17">
        <v>246</v>
      </c>
      <c r="E31" s="39">
        <v>2.3883495145631066</v>
      </c>
      <c r="F31" s="13">
        <v>0</v>
      </c>
      <c r="G31" s="17">
        <v>0</v>
      </c>
      <c r="H31" s="39" t="s">
        <v>81</v>
      </c>
      <c r="I31" s="15">
        <v>0</v>
      </c>
      <c r="J31" s="17">
        <v>0</v>
      </c>
      <c r="K31" s="39" t="s">
        <v>81</v>
      </c>
      <c r="L31" s="15">
        <v>0</v>
      </c>
      <c r="M31" s="17">
        <v>0</v>
      </c>
      <c r="N31" s="39" t="s">
        <v>81</v>
      </c>
      <c r="O31" s="15">
        <v>0</v>
      </c>
      <c r="P31" s="17">
        <v>0</v>
      </c>
      <c r="Q31" s="39" t="s">
        <v>81</v>
      </c>
      <c r="R31" s="15">
        <v>0</v>
      </c>
      <c r="S31" s="17">
        <v>0</v>
      </c>
      <c r="T31" s="39" t="s">
        <v>81</v>
      </c>
      <c r="U31" s="15">
        <v>0</v>
      </c>
      <c r="V31" s="17">
        <v>0</v>
      </c>
      <c r="W31" s="39" t="s">
        <v>81</v>
      </c>
      <c r="X31" s="15">
        <v>0</v>
      </c>
      <c r="Y31" s="17">
        <v>0</v>
      </c>
      <c r="Z31" s="39" t="s">
        <v>81</v>
      </c>
      <c r="AA31" s="15">
        <v>0</v>
      </c>
      <c r="AB31" s="17">
        <v>0</v>
      </c>
      <c r="AC31" s="39" t="s">
        <v>81</v>
      </c>
      <c r="AD31" s="15">
        <v>0</v>
      </c>
      <c r="AE31" s="17">
        <v>0</v>
      </c>
      <c r="AF31" s="39" t="s">
        <v>81</v>
      </c>
      <c r="AG31" s="15">
        <v>0</v>
      </c>
      <c r="AH31" s="17">
        <v>0</v>
      </c>
      <c r="AI31" s="39" t="s">
        <v>81</v>
      </c>
      <c r="AJ31" s="15">
        <v>0</v>
      </c>
      <c r="AK31" s="17">
        <v>0</v>
      </c>
      <c r="AL31" s="39" t="s">
        <v>81</v>
      </c>
      <c r="AM31" s="15">
        <v>0</v>
      </c>
      <c r="AN31" s="17">
        <v>0</v>
      </c>
      <c r="AO31" s="39" t="s">
        <v>81</v>
      </c>
      <c r="AP31" s="15">
        <v>0</v>
      </c>
      <c r="AQ31" s="17">
        <v>0</v>
      </c>
      <c r="AR31" s="39" t="s">
        <v>81</v>
      </c>
      <c r="AS31" s="15">
        <v>0</v>
      </c>
      <c r="AT31" s="17">
        <v>0</v>
      </c>
      <c r="AU31" s="39" t="s">
        <v>81</v>
      </c>
      <c r="AV31" s="15">
        <v>0</v>
      </c>
      <c r="AW31" s="17">
        <v>0</v>
      </c>
      <c r="AX31" s="39" t="s">
        <v>81</v>
      </c>
      <c r="AY31" s="15">
        <v>0</v>
      </c>
      <c r="AZ31" s="17">
        <v>0</v>
      </c>
      <c r="BA31" s="39" t="s">
        <v>81</v>
      </c>
      <c r="BB31" s="15">
        <v>0</v>
      </c>
      <c r="BC31" s="17">
        <v>0</v>
      </c>
      <c r="BD31" s="39" t="s">
        <v>81</v>
      </c>
      <c r="BE31" s="15">
        <v>0</v>
      </c>
      <c r="BF31" s="17">
        <v>0</v>
      </c>
      <c r="BG31" s="39" t="s">
        <v>81</v>
      </c>
      <c r="BH31" s="15">
        <v>0</v>
      </c>
      <c r="BI31" s="17">
        <v>0</v>
      </c>
      <c r="BJ31" s="39" t="s">
        <v>81</v>
      </c>
      <c r="BK31" s="15">
        <v>349</v>
      </c>
      <c r="BL31" s="17">
        <v>75</v>
      </c>
      <c r="BM31" s="39">
        <v>0.27372262773722622</v>
      </c>
      <c r="BN31" s="15">
        <v>0</v>
      </c>
      <c r="BO31" s="17">
        <v>0</v>
      </c>
      <c r="BP31" s="39" t="s">
        <v>81</v>
      </c>
      <c r="BQ31" s="15">
        <v>0</v>
      </c>
      <c r="BR31" s="17" t="s">
        <v>81</v>
      </c>
      <c r="BS31" s="39" t="s">
        <v>81</v>
      </c>
    </row>
    <row r="32" spans="2:71" s="3" customFormat="1" x14ac:dyDescent="0.25">
      <c r="B32" s="12" t="s">
        <v>34</v>
      </c>
      <c r="C32" s="13">
        <v>1301</v>
      </c>
      <c r="D32" s="17">
        <v>1042</v>
      </c>
      <c r="E32" s="39">
        <v>4.0231660231660236</v>
      </c>
      <c r="F32" s="13">
        <v>8</v>
      </c>
      <c r="G32" s="17">
        <v>0</v>
      </c>
      <c r="H32" s="39">
        <v>0</v>
      </c>
      <c r="I32" s="15">
        <v>0</v>
      </c>
      <c r="J32" s="17">
        <v>0</v>
      </c>
      <c r="K32" s="39" t="s">
        <v>81</v>
      </c>
      <c r="L32" s="15">
        <v>0</v>
      </c>
      <c r="M32" s="17">
        <v>0</v>
      </c>
      <c r="N32" s="39" t="s">
        <v>81</v>
      </c>
      <c r="O32" s="15">
        <v>2</v>
      </c>
      <c r="P32" s="17">
        <v>0</v>
      </c>
      <c r="Q32" s="39">
        <v>0</v>
      </c>
      <c r="R32" s="15">
        <v>6</v>
      </c>
      <c r="S32" s="17">
        <v>0</v>
      </c>
      <c r="T32" s="39">
        <v>0</v>
      </c>
      <c r="U32" s="15">
        <v>0</v>
      </c>
      <c r="V32" s="17">
        <v>0</v>
      </c>
      <c r="W32" s="39" t="s">
        <v>81</v>
      </c>
      <c r="X32" s="15">
        <v>0</v>
      </c>
      <c r="Y32" s="17">
        <v>0</v>
      </c>
      <c r="Z32" s="39" t="s">
        <v>81</v>
      </c>
      <c r="AA32" s="15">
        <v>0</v>
      </c>
      <c r="AB32" s="17">
        <v>0</v>
      </c>
      <c r="AC32" s="39" t="s">
        <v>81</v>
      </c>
      <c r="AD32" s="15">
        <v>0</v>
      </c>
      <c r="AE32" s="17">
        <v>0</v>
      </c>
      <c r="AF32" s="39" t="s">
        <v>81</v>
      </c>
      <c r="AG32" s="15">
        <v>15</v>
      </c>
      <c r="AH32" s="17">
        <v>0</v>
      </c>
      <c r="AI32" s="39">
        <v>0</v>
      </c>
      <c r="AJ32" s="15">
        <v>9</v>
      </c>
      <c r="AK32" s="17">
        <v>0</v>
      </c>
      <c r="AL32" s="39">
        <v>0</v>
      </c>
      <c r="AM32" s="15">
        <v>3</v>
      </c>
      <c r="AN32" s="17">
        <v>0</v>
      </c>
      <c r="AO32" s="39">
        <v>0</v>
      </c>
      <c r="AP32" s="15">
        <v>0</v>
      </c>
      <c r="AQ32" s="17">
        <v>0</v>
      </c>
      <c r="AR32" s="39" t="s">
        <v>81</v>
      </c>
      <c r="AS32" s="15">
        <v>0</v>
      </c>
      <c r="AT32" s="17">
        <v>0</v>
      </c>
      <c r="AU32" s="39" t="s">
        <v>81</v>
      </c>
      <c r="AV32" s="15">
        <v>0</v>
      </c>
      <c r="AW32" s="17">
        <v>0</v>
      </c>
      <c r="AX32" s="39" t="s">
        <v>81</v>
      </c>
      <c r="AY32" s="15">
        <v>1</v>
      </c>
      <c r="AZ32" s="17">
        <v>0</v>
      </c>
      <c r="BA32" s="39">
        <v>0</v>
      </c>
      <c r="BB32" s="15">
        <v>2</v>
      </c>
      <c r="BC32" s="17">
        <v>0</v>
      </c>
      <c r="BD32" s="39">
        <v>0</v>
      </c>
      <c r="BE32" s="15">
        <v>0</v>
      </c>
      <c r="BF32" s="17">
        <v>0</v>
      </c>
      <c r="BG32" s="39" t="s">
        <v>81</v>
      </c>
      <c r="BH32" s="15">
        <v>0</v>
      </c>
      <c r="BI32" s="17">
        <v>0</v>
      </c>
      <c r="BJ32" s="39" t="s">
        <v>81</v>
      </c>
      <c r="BK32" s="15">
        <v>1278</v>
      </c>
      <c r="BL32" s="17">
        <v>282</v>
      </c>
      <c r="BM32" s="39">
        <v>0.2831325301204819</v>
      </c>
      <c r="BN32" s="15">
        <v>0</v>
      </c>
      <c r="BO32" s="17">
        <v>0</v>
      </c>
      <c r="BP32" s="39" t="s">
        <v>81</v>
      </c>
      <c r="BQ32" s="15">
        <v>0</v>
      </c>
      <c r="BR32" s="17" t="s">
        <v>81</v>
      </c>
      <c r="BS32" s="39" t="s">
        <v>81</v>
      </c>
    </row>
    <row r="33" spans="1:71" s="3" customFormat="1" x14ac:dyDescent="0.25">
      <c r="B33" s="12" t="s">
        <v>35</v>
      </c>
      <c r="C33" s="13">
        <v>128</v>
      </c>
      <c r="D33" s="17">
        <v>69</v>
      </c>
      <c r="E33" s="39">
        <v>1.1694915254237288</v>
      </c>
      <c r="F33" s="13">
        <v>1</v>
      </c>
      <c r="G33" s="17">
        <v>0</v>
      </c>
      <c r="H33" s="39">
        <v>0</v>
      </c>
      <c r="I33" s="15">
        <v>0</v>
      </c>
      <c r="J33" s="17">
        <v>0</v>
      </c>
      <c r="K33" s="39" t="s">
        <v>81</v>
      </c>
      <c r="L33" s="15">
        <v>1</v>
      </c>
      <c r="M33" s="17">
        <v>0</v>
      </c>
      <c r="N33" s="39">
        <v>0</v>
      </c>
      <c r="O33" s="15">
        <v>0</v>
      </c>
      <c r="P33" s="17">
        <v>0</v>
      </c>
      <c r="Q33" s="39" t="s">
        <v>81</v>
      </c>
      <c r="R33" s="15">
        <v>0</v>
      </c>
      <c r="S33" s="17">
        <v>0</v>
      </c>
      <c r="T33" s="39" t="s">
        <v>81</v>
      </c>
      <c r="U33" s="15">
        <v>0</v>
      </c>
      <c r="V33" s="17">
        <v>0</v>
      </c>
      <c r="W33" s="39" t="s">
        <v>81</v>
      </c>
      <c r="X33" s="15">
        <v>0</v>
      </c>
      <c r="Y33" s="17">
        <v>0</v>
      </c>
      <c r="Z33" s="39" t="s">
        <v>81</v>
      </c>
      <c r="AA33" s="15">
        <v>0</v>
      </c>
      <c r="AB33" s="17">
        <v>0</v>
      </c>
      <c r="AC33" s="39" t="s">
        <v>81</v>
      </c>
      <c r="AD33" s="15">
        <v>0</v>
      </c>
      <c r="AE33" s="17">
        <v>0</v>
      </c>
      <c r="AF33" s="39" t="s">
        <v>81</v>
      </c>
      <c r="AG33" s="15">
        <v>0</v>
      </c>
      <c r="AH33" s="17">
        <v>0</v>
      </c>
      <c r="AI33" s="39" t="s">
        <v>81</v>
      </c>
      <c r="AJ33" s="15">
        <v>0</v>
      </c>
      <c r="AK33" s="17">
        <v>0</v>
      </c>
      <c r="AL33" s="39" t="s">
        <v>81</v>
      </c>
      <c r="AM33" s="15">
        <v>0</v>
      </c>
      <c r="AN33" s="17">
        <v>0</v>
      </c>
      <c r="AO33" s="39" t="s">
        <v>81</v>
      </c>
      <c r="AP33" s="15">
        <v>0</v>
      </c>
      <c r="AQ33" s="17">
        <v>0</v>
      </c>
      <c r="AR33" s="39" t="s">
        <v>81</v>
      </c>
      <c r="AS33" s="15">
        <v>0</v>
      </c>
      <c r="AT33" s="17">
        <v>0</v>
      </c>
      <c r="AU33" s="39" t="s">
        <v>81</v>
      </c>
      <c r="AV33" s="15">
        <v>0</v>
      </c>
      <c r="AW33" s="17">
        <v>0</v>
      </c>
      <c r="AX33" s="39" t="s">
        <v>81</v>
      </c>
      <c r="AY33" s="15">
        <v>0</v>
      </c>
      <c r="AZ33" s="17">
        <v>0</v>
      </c>
      <c r="BA33" s="39" t="s">
        <v>81</v>
      </c>
      <c r="BB33" s="15">
        <v>0</v>
      </c>
      <c r="BC33" s="17">
        <v>0</v>
      </c>
      <c r="BD33" s="39" t="s">
        <v>81</v>
      </c>
      <c r="BE33" s="15">
        <v>0</v>
      </c>
      <c r="BF33" s="17">
        <v>0</v>
      </c>
      <c r="BG33" s="39" t="s">
        <v>81</v>
      </c>
      <c r="BH33" s="15">
        <v>0</v>
      </c>
      <c r="BI33" s="17">
        <v>0</v>
      </c>
      <c r="BJ33" s="39" t="s">
        <v>81</v>
      </c>
      <c r="BK33" s="15">
        <v>126</v>
      </c>
      <c r="BL33" s="17">
        <v>41</v>
      </c>
      <c r="BM33" s="39">
        <v>0.48235294117647065</v>
      </c>
      <c r="BN33" s="15">
        <v>0</v>
      </c>
      <c r="BO33" s="17">
        <v>0</v>
      </c>
      <c r="BP33" s="39" t="s">
        <v>81</v>
      </c>
      <c r="BQ33" s="15">
        <v>1</v>
      </c>
      <c r="BR33" s="17">
        <v>0</v>
      </c>
      <c r="BS33" s="39">
        <v>0</v>
      </c>
    </row>
    <row r="34" spans="1:71" s="3" customFormat="1" x14ac:dyDescent="0.25">
      <c r="B34" s="12" t="s">
        <v>36</v>
      </c>
      <c r="C34" s="13">
        <v>124</v>
      </c>
      <c r="D34" s="17">
        <v>72</v>
      </c>
      <c r="E34" s="39">
        <v>1.3846153846153846</v>
      </c>
      <c r="F34" s="13">
        <v>1</v>
      </c>
      <c r="G34" s="17">
        <v>0</v>
      </c>
      <c r="H34" s="39">
        <v>0</v>
      </c>
      <c r="I34" s="15">
        <v>0</v>
      </c>
      <c r="J34" s="17">
        <v>0</v>
      </c>
      <c r="K34" s="39" t="s">
        <v>81</v>
      </c>
      <c r="L34" s="15">
        <v>0</v>
      </c>
      <c r="M34" s="17">
        <v>0</v>
      </c>
      <c r="N34" s="39" t="s">
        <v>81</v>
      </c>
      <c r="O34" s="15">
        <v>0</v>
      </c>
      <c r="P34" s="17">
        <v>0</v>
      </c>
      <c r="Q34" s="39" t="s">
        <v>81</v>
      </c>
      <c r="R34" s="15">
        <v>1</v>
      </c>
      <c r="S34" s="17">
        <v>0</v>
      </c>
      <c r="T34" s="39">
        <v>0</v>
      </c>
      <c r="U34" s="15">
        <v>0</v>
      </c>
      <c r="V34" s="17">
        <v>0</v>
      </c>
      <c r="W34" s="39" t="s">
        <v>81</v>
      </c>
      <c r="X34" s="15">
        <v>0</v>
      </c>
      <c r="Y34" s="17">
        <v>0</v>
      </c>
      <c r="Z34" s="39" t="s">
        <v>81</v>
      </c>
      <c r="AA34" s="15">
        <v>0</v>
      </c>
      <c r="AB34" s="17">
        <v>0</v>
      </c>
      <c r="AC34" s="39" t="s">
        <v>81</v>
      </c>
      <c r="AD34" s="15">
        <v>0</v>
      </c>
      <c r="AE34" s="17">
        <v>0</v>
      </c>
      <c r="AF34" s="39" t="s">
        <v>81</v>
      </c>
      <c r="AG34" s="15">
        <v>2</v>
      </c>
      <c r="AH34" s="17">
        <v>1</v>
      </c>
      <c r="AI34" s="39">
        <v>1</v>
      </c>
      <c r="AJ34" s="15">
        <v>0</v>
      </c>
      <c r="AK34" s="17">
        <v>0</v>
      </c>
      <c r="AL34" s="39" t="s">
        <v>81</v>
      </c>
      <c r="AM34" s="15">
        <v>0</v>
      </c>
      <c r="AN34" s="17">
        <v>0</v>
      </c>
      <c r="AO34" s="39" t="s">
        <v>81</v>
      </c>
      <c r="AP34" s="15">
        <v>0</v>
      </c>
      <c r="AQ34" s="17">
        <v>0</v>
      </c>
      <c r="AR34" s="39" t="s">
        <v>81</v>
      </c>
      <c r="AS34" s="15">
        <v>0</v>
      </c>
      <c r="AT34" s="17">
        <v>0</v>
      </c>
      <c r="AU34" s="39" t="s">
        <v>81</v>
      </c>
      <c r="AV34" s="15">
        <v>0</v>
      </c>
      <c r="AW34" s="17">
        <v>0</v>
      </c>
      <c r="AX34" s="39" t="s">
        <v>81</v>
      </c>
      <c r="AY34" s="15">
        <v>0</v>
      </c>
      <c r="AZ34" s="17">
        <v>0</v>
      </c>
      <c r="BA34" s="39" t="s">
        <v>81</v>
      </c>
      <c r="BB34" s="15">
        <v>0</v>
      </c>
      <c r="BC34" s="17">
        <v>0</v>
      </c>
      <c r="BD34" s="39" t="s">
        <v>81</v>
      </c>
      <c r="BE34" s="15">
        <v>1</v>
      </c>
      <c r="BF34" s="17">
        <v>1</v>
      </c>
      <c r="BG34" s="39" t="s">
        <v>81</v>
      </c>
      <c r="BH34" s="15">
        <v>1</v>
      </c>
      <c r="BI34" s="17">
        <v>0</v>
      </c>
      <c r="BJ34" s="39">
        <v>0</v>
      </c>
      <c r="BK34" s="15">
        <v>118</v>
      </c>
      <c r="BL34" s="17">
        <v>32</v>
      </c>
      <c r="BM34" s="39">
        <v>0.37209302325581395</v>
      </c>
      <c r="BN34" s="15">
        <v>1</v>
      </c>
      <c r="BO34" s="17">
        <v>0</v>
      </c>
      <c r="BP34" s="39">
        <v>0</v>
      </c>
      <c r="BQ34" s="15">
        <v>2</v>
      </c>
      <c r="BR34" s="17">
        <v>0</v>
      </c>
      <c r="BS34" s="39">
        <v>0</v>
      </c>
    </row>
    <row r="35" spans="1:71" s="3" customFormat="1" x14ac:dyDescent="0.25">
      <c r="B35" s="12" t="s">
        <v>37</v>
      </c>
      <c r="C35" s="13">
        <v>387</v>
      </c>
      <c r="D35" s="17">
        <v>276</v>
      </c>
      <c r="E35" s="39">
        <v>2.4864864864864864</v>
      </c>
      <c r="F35" s="13">
        <v>1</v>
      </c>
      <c r="G35" s="17">
        <v>0</v>
      </c>
      <c r="H35" s="39">
        <v>0</v>
      </c>
      <c r="I35" s="15">
        <v>0</v>
      </c>
      <c r="J35" s="17">
        <v>0</v>
      </c>
      <c r="K35" s="39" t="s">
        <v>81</v>
      </c>
      <c r="L35" s="15">
        <v>0</v>
      </c>
      <c r="M35" s="17">
        <v>0</v>
      </c>
      <c r="N35" s="39" t="s">
        <v>81</v>
      </c>
      <c r="O35" s="15">
        <v>0</v>
      </c>
      <c r="P35" s="17">
        <v>0</v>
      </c>
      <c r="Q35" s="39" t="s">
        <v>81</v>
      </c>
      <c r="R35" s="15">
        <v>0</v>
      </c>
      <c r="S35" s="17">
        <v>0</v>
      </c>
      <c r="T35" s="39" t="s">
        <v>81</v>
      </c>
      <c r="U35" s="15">
        <v>0</v>
      </c>
      <c r="V35" s="17">
        <v>0</v>
      </c>
      <c r="W35" s="39" t="s">
        <v>81</v>
      </c>
      <c r="X35" s="15">
        <v>0</v>
      </c>
      <c r="Y35" s="17">
        <v>0</v>
      </c>
      <c r="Z35" s="39" t="s">
        <v>81</v>
      </c>
      <c r="AA35" s="15">
        <v>0</v>
      </c>
      <c r="AB35" s="17">
        <v>0</v>
      </c>
      <c r="AC35" s="39" t="s">
        <v>81</v>
      </c>
      <c r="AD35" s="15">
        <v>1</v>
      </c>
      <c r="AE35" s="17">
        <v>0</v>
      </c>
      <c r="AF35" s="39">
        <v>0</v>
      </c>
      <c r="AG35" s="15">
        <v>1</v>
      </c>
      <c r="AH35" s="17">
        <v>0</v>
      </c>
      <c r="AI35" s="39">
        <v>0</v>
      </c>
      <c r="AJ35" s="15">
        <v>0</v>
      </c>
      <c r="AK35" s="17">
        <v>0</v>
      </c>
      <c r="AL35" s="39" t="s">
        <v>81</v>
      </c>
      <c r="AM35" s="15">
        <v>0</v>
      </c>
      <c r="AN35" s="17">
        <v>0</v>
      </c>
      <c r="AO35" s="39" t="s">
        <v>81</v>
      </c>
      <c r="AP35" s="15">
        <v>1</v>
      </c>
      <c r="AQ35" s="17">
        <v>0</v>
      </c>
      <c r="AR35" s="39">
        <v>0</v>
      </c>
      <c r="AS35" s="15">
        <v>0</v>
      </c>
      <c r="AT35" s="17">
        <v>0</v>
      </c>
      <c r="AU35" s="39" t="s">
        <v>81</v>
      </c>
      <c r="AV35" s="15">
        <v>0</v>
      </c>
      <c r="AW35" s="17">
        <v>0</v>
      </c>
      <c r="AX35" s="39" t="s">
        <v>81</v>
      </c>
      <c r="AY35" s="15">
        <v>0</v>
      </c>
      <c r="AZ35" s="17">
        <v>0</v>
      </c>
      <c r="BA35" s="39" t="s">
        <v>81</v>
      </c>
      <c r="BB35" s="15">
        <v>0</v>
      </c>
      <c r="BC35" s="17">
        <v>0</v>
      </c>
      <c r="BD35" s="39" t="s">
        <v>81</v>
      </c>
      <c r="BE35" s="15">
        <v>0</v>
      </c>
      <c r="BF35" s="17">
        <v>0</v>
      </c>
      <c r="BG35" s="39" t="s">
        <v>81</v>
      </c>
      <c r="BH35" s="15">
        <v>0</v>
      </c>
      <c r="BI35" s="17">
        <v>0</v>
      </c>
      <c r="BJ35" s="39" t="s">
        <v>81</v>
      </c>
      <c r="BK35" s="15">
        <v>380</v>
      </c>
      <c r="BL35" s="17">
        <v>140</v>
      </c>
      <c r="BM35" s="39">
        <v>0.58333333333333326</v>
      </c>
      <c r="BN35" s="15">
        <v>0</v>
      </c>
      <c r="BO35" s="17">
        <v>0</v>
      </c>
      <c r="BP35" s="39" t="s">
        <v>81</v>
      </c>
      <c r="BQ35" s="15">
        <v>5</v>
      </c>
      <c r="BR35" s="17">
        <v>0</v>
      </c>
      <c r="BS35" s="39">
        <v>0</v>
      </c>
    </row>
    <row r="36" spans="1:71" s="3" customFormat="1" x14ac:dyDescent="0.25">
      <c r="B36" s="12" t="s">
        <v>85</v>
      </c>
      <c r="C36" s="13">
        <v>56</v>
      </c>
      <c r="D36" s="17">
        <v>27</v>
      </c>
      <c r="E36" s="39">
        <v>0.93103448275862077</v>
      </c>
      <c r="F36" s="13">
        <v>0</v>
      </c>
      <c r="G36" s="17">
        <v>0</v>
      </c>
      <c r="H36" s="39" t="s">
        <v>81</v>
      </c>
      <c r="I36" s="15">
        <v>0</v>
      </c>
      <c r="J36" s="17">
        <v>0</v>
      </c>
      <c r="K36" s="39" t="s">
        <v>81</v>
      </c>
      <c r="L36" s="15">
        <v>0</v>
      </c>
      <c r="M36" s="17">
        <v>0</v>
      </c>
      <c r="N36" s="39" t="s">
        <v>81</v>
      </c>
      <c r="O36" s="15">
        <v>0</v>
      </c>
      <c r="P36" s="17">
        <v>0</v>
      </c>
      <c r="Q36" s="39" t="s">
        <v>81</v>
      </c>
      <c r="R36" s="15">
        <v>0</v>
      </c>
      <c r="S36" s="17">
        <v>0</v>
      </c>
      <c r="T36" s="39" t="s">
        <v>81</v>
      </c>
      <c r="U36" s="15">
        <v>0</v>
      </c>
      <c r="V36" s="17">
        <v>0</v>
      </c>
      <c r="W36" s="39" t="s">
        <v>81</v>
      </c>
      <c r="X36" s="15">
        <v>0</v>
      </c>
      <c r="Y36" s="17">
        <v>0</v>
      </c>
      <c r="Z36" s="39" t="s">
        <v>81</v>
      </c>
      <c r="AA36" s="15">
        <v>0</v>
      </c>
      <c r="AB36" s="17">
        <v>0</v>
      </c>
      <c r="AC36" s="39" t="s">
        <v>81</v>
      </c>
      <c r="AD36" s="15">
        <v>0</v>
      </c>
      <c r="AE36" s="17">
        <v>0</v>
      </c>
      <c r="AF36" s="39" t="s">
        <v>81</v>
      </c>
      <c r="AG36" s="15">
        <v>1</v>
      </c>
      <c r="AH36" s="17">
        <v>0</v>
      </c>
      <c r="AI36" s="39">
        <v>0</v>
      </c>
      <c r="AJ36" s="15">
        <v>0</v>
      </c>
      <c r="AK36" s="17">
        <v>0</v>
      </c>
      <c r="AL36" s="39" t="s">
        <v>81</v>
      </c>
      <c r="AM36" s="15">
        <v>0</v>
      </c>
      <c r="AN36" s="17">
        <v>0</v>
      </c>
      <c r="AO36" s="39" t="s">
        <v>81</v>
      </c>
      <c r="AP36" s="15">
        <v>0</v>
      </c>
      <c r="AQ36" s="17">
        <v>0</v>
      </c>
      <c r="AR36" s="39" t="s">
        <v>81</v>
      </c>
      <c r="AS36" s="15">
        <v>0</v>
      </c>
      <c r="AT36" s="17">
        <v>0</v>
      </c>
      <c r="AU36" s="39" t="s">
        <v>81</v>
      </c>
      <c r="AV36" s="15">
        <v>0</v>
      </c>
      <c r="AW36" s="17">
        <v>0</v>
      </c>
      <c r="AX36" s="39" t="s">
        <v>81</v>
      </c>
      <c r="AY36" s="15">
        <v>0</v>
      </c>
      <c r="AZ36" s="17">
        <v>0</v>
      </c>
      <c r="BA36" s="39" t="s">
        <v>81</v>
      </c>
      <c r="BB36" s="15">
        <v>0</v>
      </c>
      <c r="BC36" s="17">
        <v>0</v>
      </c>
      <c r="BD36" s="39" t="s">
        <v>81</v>
      </c>
      <c r="BE36" s="15">
        <v>1</v>
      </c>
      <c r="BF36" s="17">
        <v>0</v>
      </c>
      <c r="BG36" s="39">
        <v>0</v>
      </c>
      <c r="BH36" s="15">
        <v>0</v>
      </c>
      <c r="BI36" s="17">
        <v>0</v>
      </c>
      <c r="BJ36" s="39" t="s">
        <v>81</v>
      </c>
      <c r="BK36" s="15">
        <v>51</v>
      </c>
      <c r="BL36" s="17">
        <v>-207</v>
      </c>
      <c r="BM36" s="39">
        <v>-0.80232558139534882</v>
      </c>
      <c r="BN36" s="15">
        <v>1</v>
      </c>
      <c r="BO36" s="17">
        <v>0</v>
      </c>
      <c r="BP36" s="39">
        <v>0</v>
      </c>
      <c r="BQ36" s="15">
        <v>3</v>
      </c>
      <c r="BR36" s="17" t="s">
        <v>81</v>
      </c>
      <c r="BS36" s="39" t="s">
        <v>81</v>
      </c>
    </row>
    <row r="37" spans="1:71" s="3" customFormat="1" x14ac:dyDescent="0.25">
      <c r="B37" s="12" t="s">
        <v>39</v>
      </c>
      <c r="C37" s="13">
        <v>80</v>
      </c>
      <c r="D37" s="17">
        <v>41</v>
      </c>
      <c r="E37" s="39">
        <v>1.0512820512820511</v>
      </c>
      <c r="F37" s="13">
        <v>1</v>
      </c>
      <c r="G37" s="17">
        <v>0</v>
      </c>
      <c r="H37" s="39">
        <v>0</v>
      </c>
      <c r="I37" s="15">
        <v>0</v>
      </c>
      <c r="J37" s="17">
        <v>0</v>
      </c>
      <c r="K37" s="39" t="s">
        <v>81</v>
      </c>
      <c r="L37" s="15">
        <v>0</v>
      </c>
      <c r="M37" s="17">
        <v>0</v>
      </c>
      <c r="N37" s="39" t="s">
        <v>81</v>
      </c>
      <c r="O37" s="15">
        <v>0</v>
      </c>
      <c r="P37" s="17">
        <v>0</v>
      </c>
      <c r="Q37" s="39" t="s">
        <v>81</v>
      </c>
      <c r="R37" s="15">
        <v>0</v>
      </c>
      <c r="S37" s="17">
        <v>0</v>
      </c>
      <c r="T37" s="39" t="s">
        <v>81</v>
      </c>
      <c r="U37" s="15">
        <v>0</v>
      </c>
      <c r="V37" s="17">
        <v>0</v>
      </c>
      <c r="W37" s="39" t="s">
        <v>81</v>
      </c>
      <c r="X37" s="15">
        <v>0</v>
      </c>
      <c r="Y37" s="17">
        <v>0</v>
      </c>
      <c r="Z37" s="39" t="s">
        <v>81</v>
      </c>
      <c r="AA37" s="15">
        <v>0</v>
      </c>
      <c r="AB37" s="17">
        <v>0</v>
      </c>
      <c r="AC37" s="39" t="s">
        <v>81</v>
      </c>
      <c r="AD37" s="15">
        <v>1</v>
      </c>
      <c r="AE37" s="17">
        <v>0</v>
      </c>
      <c r="AF37" s="39">
        <v>0</v>
      </c>
      <c r="AG37" s="15">
        <v>3</v>
      </c>
      <c r="AH37" s="17">
        <v>0</v>
      </c>
      <c r="AI37" s="39">
        <v>0</v>
      </c>
      <c r="AJ37" s="15">
        <v>0</v>
      </c>
      <c r="AK37" s="17">
        <v>0</v>
      </c>
      <c r="AL37" s="39" t="s">
        <v>81</v>
      </c>
      <c r="AM37" s="15">
        <v>0</v>
      </c>
      <c r="AN37" s="17">
        <v>0</v>
      </c>
      <c r="AO37" s="39" t="s">
        <v>81</v>
      </c>
      <c r="AP37" s="15">
        <v>0</v>
      </c>
      <c r="AQ37" s="17">
        <v>0</v>
      </c>
      <c r="AR37" s="39" t="s">
        <v>81</v>
      </c>
      <c r="AS37" s="15">
        <v>0</v>
      </c>
      <c r="AT37" s="17">
        <v>0</v>
      </c>
      <c r="AU37" s="39" t="s">
        <v>81</v>
      </c>
      <c r="AV37" s="15">
        <v>0</v>
      </c>
      <c r="AW37" s="17">
        <v>0</v>
      </c>
      <c r="AX37" s="39" t="s">
        <v>81</v>
      </c>
      <c r="AY37" s="15">
        <v>0</v>
      </c>
      <c r="AZ37" s="17">
        <v>0</v>
      </c>
      <c r="BA37" s="39" t="s">
        <v>81</v>
      </c>
      <c r="BB37" s="15">
        <v>0</v>
      </c>
      <c r="BC37" s="17">
        <v>0</v>
      </c>
      <c r="BD37" s="39" t="s">
        <v>81</v>
      </c>
      <c r="BE37" s="15">
        <v>2</v>
      </c>
      <c r="BF37" s="17">
        <v>0</v>
      </c>
      <c r="BG37" s="39">
        <v>0</v>
      </c>
      <c r="BH37" s="15">
        <v>1</v>
      </c>
      <c r="BI37" s="17">
        <v>0</v>
      </c>
      <c r="BJ37" s="39">
        <v>0</v>
      </c>
      <c r="BK37" s="15">
        <v>73</v>
      </c>
      <c r="BL37" s="17">
        <v>22</v>
      </c>
      <c r="BM37" s="39">
        <v>0.43137254901960786</v>
      </c>
      <c r="BN37" s="15">
        <v>0</v>
      </c>
      <c r="BO37" s="17">
        <v>0</v>
      </c>
      <c r="BP37" s="39" t="s">
        <v>81</v>
      </c>
      <c r="BQ37" s="15">
        <v>3</v>
      </c>
      <c r="BR37" s="17">
        <v>0</v>
      </c>
      <c r="BS37" s="39">
        <v>0</v>
      </c>
    </row>
    <row r="38" spans="1:71" s="3" customFormat="1" x14ac:dyDescent="0.25">
      <c r="B38" s="12" t="s">
        <v>40</v>
      </c>
      <c r="C38" s="13">
        <v>60</v>
      </c>
      <c r="D38" s="17">
        <v>50</v>
      </c>
      <c r="E38" s="39">
        <v>5</v>
      </c>
      <c r="F38" s="13">
        <v>0</v>
      </c>
      <c r="G38" s="17">
        <v>0</v>
      </c>
      <c r="H38" s="39" t="s">
        <v>81</v>
      </c>
      <c r="I38" s="15">
        <v>0</v>
      </c>
      <c r="J38" s="17">
        <v>0</v>
      </c>
      <c r="K38" s="39" t="s">
        <v>81</v>
      </c>
      <c r="L38" s="15">
        <v>0</v>
      </c>
      <c r="M38" s="17">
        <v>0</v>
      </c>
      <c r="N38" s="39" t="s">
        <v>81</v>
      </c>
      <c r="O38" s="15">
        <v>0</v>
      </c>
      <c r="P38" s="17">
        <v>0</v>
      </c>
      <c r="Q38" s="39" t="s">
        <v>81</v>
      </c>
      <c r="R38" s="15">
        <v>0</v>
      </c>
      <c r="S38" s="17">
        <v>0</v>
      </c>
      <c r="T38" s="39" t="s">
        <v>81</v>
      </c>
      <c r="U38" s="15">
        <v>0</v>
      </c>
      <c r="V38" s="17">
        <v>0</v>
      </c>
      <c r="W38" s="39" t="s">
        <v>81</v>
      </c>
      <c r="X38" s="15">
        <v>0</v>
      </c>
      <c r="Y38" s="17">
        <v>0</v>
      </c>
      <c r="Z38" s="39" t="s">
        <v>81</v>
      </c>
      <c r="AA38" s="15">
        <v>0</v>
      </c>
      <c r="AB38" s="17">
        <v>0</v>
      </c>
      <c r="AC38" s="39" t="s">
        <v>81</v>
      </c>
      <c r="AD38" s="15">
        <v>0</v>
      </c>
      <c r="AE38" s="17">
        <v>0</v>
      </c>
      <c r="AF38" s="39" t="s">
        <v>81</v>
      </c>
      <c r="AG38" s="15">
        <v>0</v>
      </c>
      <c r="AH38" s="17">
        <v>0</v>
      </c>
      <c r="AI38" s="39" t="s">
        <v>81</v>
      </c>
      <c r="AJ38" s="15">
        <v>0</v>
      </c>
      <c r="AK38" s="17">
        <v>0</v>
      </c>
      <c r="AL38" s="39" t="s">
        <v>81</v>
      </c>
      <c r="AM38" s="15">
        <v>0</v>
      </c>
      <c r="AN38" s="17">
        <v>0</v>
      </c>
      <c r="AO38" s="39" t="s">
        <v>81</v>
      </c>
      <c r="AP38" s="15">
        <v>0</v>
      </c>
      <c r="AQ38" s="17">
        <v>0</v>
      </c>
      <c r="AR38" s="39" t="s">
        <v>81</v>
      </c>
      <c r="AS38" s="15">
        <v>0</v>
      </c>
      <c r="AT38" s="17">
        <v>0</v>
      </c>
      <c r="AU38" s="39" t="s">
        <v>81</v>
      </c>
      <c r="AV38" s="15">
        <v>0</v>
      </c>
      <c r="AW38" s="17">
        <v>0</v>
      </c>
      <c r="AX38" s="39" t="s">
        <v>81</v>
      </c>
      <c r="AY38" s="15">
        <v>0</v>
      </c>
      <c r="AZ38" s="17">
        <v>0</v>
      </c>
      <c r="BA38" s="39" t="s">
        <v>81</v>
      </c>
      <c r="BB38" s="15">
        <v>0</v>
      </c>
      <c r="BC38" s="17">
        <v>0</v>
      </c>
      <c r="BD38" s="39" t="s">
        <v>81</v>
      </c>
      <c r="BE38" s="15">
        <v>0</v>
      </c>
      <c r="BF38" s="17">
        <v>0</v>
      </c>
      <c r="BG38" s="39" t="s">
        <v>81</v>
      </c>
      <c r="BH38" s="15">
        <v>0</v>
      </c>
      <c r="BI38" s="17">
        <v>0</v>
      </c>
      <c r="BJ38" s="39" t="s">
        <v>81</v>
      </c>
      <c r="BK38" s="15">
        <v>59</v>
      </c>
      <c r="BL38" s="17">
        <v>22</v>
      </c>
      <c r="BM38" s="39">
        <v>0.59459459459459452</v>
      </c>
      <c r="BN38" s="15">
        <v>0</v>
      </c>
      <c r="BO38" s="17">
        <v>0</v>
      </c>
      <c r="BP38" s="39" t="s">
        <v>81</v>
      </c>
      <c r="BQ38" s="15">
        <v>1</v>
      </c>
      <c r="BR38" s="17">
        <v>0</v>
      </c>
      <c r="BS38" s="39">
        <v>0</v>
      </c>
    </row>
    <row r="39" spans="1:71" s="3" customFormat="1" x14ac:dyDescent="0.25">
      <c r="B39" s="12" t="s">
        <v>41</v>
      </c>
      <c r="C39" s="13">
        <v>77</v>
      </c>
      <c r="D39" s="17">
        <v>56</v>
      </c>
      <c r="E39" s="39">
        <v>2.6666666666666665</v>
      </c>
      <c r="F39" s="13">
        <v>4</v>
      </c>
      <c r="G39" s="17">
        <v>0</v>
      </c>
      <c r="H39" s="39">
        <v>0</v>
      </c>
      <c r="I39" s="15">
        <v>1</v>
      </c>
      <c r="J39" s="17">
        <v>0</v>
      </c>
      <c r="K39" s="39">
        <v>0</v>
      </c>
      <c r="L39" s="15">
        <v>1</v>
      </c>
      <c r="M39" s="17">
        <v>0</v>
      </c>
      <c r="N39" s="39">
        <v>0</v>
      </c>
      <c r="O39" s="15">
        <v>1</v>
      </c>
      <c r="P39" s="17">
        <v>0</v>
      </c>
      <c r="Q39" s="39">
        <v>0</v>
      </c>
      <c r="R39" s="15">
        <v>1</v>
      </c>
      <c r="S39" s="17">
        <v>0</v>
      </c>
      <c r="T39" s="39">
        <v>0</v>
      </c>
      <c r="U39" s="15">
        <v>0</v>
      </c>
      <c r="V39" s="17">
        <v>0</v>
      </c>
      <c r="W39" s="39" t="s">
        <v>81</v>
      </c>
      <c r="X39" s="15">
        <v>0</v>
      </c>
      <c r="Y39" s="17">
        <v>0</v>
      </c>
      <c r="Z39" s="39" t="s">
        <v>81</v>
      </c>
      <c r="AA39" s="15">
        <v>0</v>
      </c>
      <c r="AB39" s="17">
        <v>0</v>
      </c>
      <c r="AC39" s="39" t="s">
        <v>81</v>
      </c>
      <c r="AD39" s="15">
        <v>0</v>
      </c>
      <c r="AE39" s="17">
        <v>0</v>
      </c>
      <c r="AF39" s="39" t="s">
        <v>81</v>
      </c>
      <c r="AG39" s="15">
        <v>1</v>
      </c>
      <c r="AH39" s="17">
        <v>0</v>
      </c>
      <c r="AI39" s="39">
        <v>0</v>
      </c>
      <c r="AJ39" s="15">
        <v>0</v>
      </c>
      <c r="AK39" s="17">
        <v>0</v>
      </c>
      <c r="AL39" s="39" t="s">
        <v>81</v>
      </c>
      <c r="AM39" s="15">
        <v>0</v>
      </c>
      <c r="AN39" s="17">
        <v>0</v>
      </c>
      <c r="AO39" s="39" t="s">
        <v>81</v>
      </c>
      <c r="AP39" s="15">
        <v>0</v>
      </c>
      <c r="AQ39" s="17">
        <v>0</v>
      </c>
      <c r="AR39" s="39" t="s">
        <v>81</v>
      </c>
      <c r="AS39" s="15">
        <v>0</v>
      </c>
      <c r="AT39" s="17">
        <v>0</v>
      </c>
      <c r="AU39" s="39" t="s">
        <v>81</v>
      </c>
      <c r="AV39" s="15">
        <v>0</v>
      </c>
      <c r="AW39" s="17">
        <v>0</v>
      </c>
      <c r="AX39" s="39" t="s">
        <v>81</v>
      </c>
      <c r="AY39" s="15">
        <v>0</v>
      </c>
      <c r="AZ39" s="17">
        <v>0</v>
      </c>
      <c r="BA39" s="39" t="s">
        <v>81</v>
      </c>
      <c r="BB39" s="15">
        <v>0</v>
      </c>
      <c r="BC39" s="17">
        <v>0</v>
      </c>
      <c r="BD39" s="39" t="s">
        <v>81</v>
      </c>
      <c r="BE39" s="15">
        <v>0</v>
      </c>
      <c r="BF39" s="17">
        <v>0</v>
      </c>
      <c r="BG39" s="39" t="s">
        <v>81</v>
      </c>
      <c r="BH39" s="15">
        <v>1</v>
      </c>
      <c r="BI39" s="17">
        <v>0</v>
      </c>
      <c r="BJ39" s="39">
        <v>0</v>
      </c>
      <c r="BK39" s="15">
        <v>70</v>
      </c>
      <c r="BL39" s="17">
        <v>44</v>
      </c>
      <c r="BM39" s="39">
        <v>1.6923076923076925</v>
      </c>
      <c r="BN39" s="15">
        <v>1</v>
      </c>
      <c r="BO39" s="17">
        <v>0</v>
      </c>
      <c r="BP39" s="39">
        <v>0</v>
      </c>
      <c r="BQ39" s="15">
        <v>1</v>
      </c>
      <c r="BR39" s="17">
        <v>-1</v>
      </c>
      <c r="BS39" s="39">
        <v>-0.5</v>
      </c>
    </row>
    <row r="40" spans="1:71" s="3" customFormat="1" ht="29.25" customHeight="1" x14ac:dyDescent="0.25">
      <c r="B40" s="75" t="s">
        <v>89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20"/>
      <c r="Z40" s="41"/>
      <c r="AA40" s="41"/>
      <c r="AB40" s="20"/>
      <c r="AC40" s="41"/>
      <c r="AD40" s="41"/>
      <c r="AE40" s="20"/>
      <c r="AF40" s="41"/>
      <c r="AG40" s="41"/>
      <c r="AH40" s="20"/>
      <c r="AI40" s="41"/>
      <c r="AJ40" s="41"/>
      <c r="AK40" s="20"/>
      <c r="AL40" s="41"/>
      <c r="AM40" s="41"/>
      <c r="AN40" s="20"/>
      <c r="AO40" s="41"/>
      <c r="AP40" s="41"/>
      <c r="AQ40" s="20"/>
      <c r="AR40" s="41"/>
      <c r="AS40" s="41"/>
      <c r="AT40" s="20"/>
      <c r="AU40" s="41"/>
      <c r="AV40" s="41"/>
      <c r="AW40" s="20"/>
      <c r="AX40" s="41"/>
      <c r="AY40" s="41"/>
      <c r="AZ40" s="20"/>
      <c r="BA40" s="41"/>
      <c r="BB40" s="41"/>
      <c r="BC40" s="20"/>
      <c r="BD40" s="41"/>
      <c r="BE40" s="41"/>
      <c r="BF40" s="20"/>
      <c r="BG40" s="41"/>
      <c r="BH40" s="41"/>
      <c r="BI40" s="20"/>
      <c r="BJ40" s="41"/>
      <c r="BK40" s="41"/>
      <c r="BL40" s="20"/>
      <c r="BM40" s="41"/>
      <c r="BN40" s="41"/>
      <c r="BO40" s="20"/>
      <c r="BP40" s="41"/>
      <c r="BQ40" s="41"/>
      <c r="BR40" s="20"/>
      <c r="BS40" s="41"/>
    </row>
    <row r="41" spans="1:71" s="3" customFormat="1" x14ac:dyDescent="0.25"/>
    <row r="43" spans="1:71" hidden="1" x14ac:dyDescent="0.25">
      <c r="A43" s="98" t="s">
        <v>86</v>
      </c>
      <c r="B43" s="12" t="s">
        <v>11</v>
      </c>
    </row>
    <row r="44" spans="1:71" hidden="1" x14ac:dyDescent="0.25">
      <c r="A44" s="98"/>
      <c r="B44" s="12" t="s">
        <v>12</v>
      </c>
    </row>
    <row r="45" spans="1:71" hidden="1" x14ac:dyDescent="0.25">
      <c r="A45" s="98"/>
      <c r="B45" s="12" t="s">
        <v>13</v>
      </c>
    </row>
    <row r="46" spans="1:71" hidden="1" x14ac:dyDescent="0.25">
      <c r="A46" s="98"/>
      <c r="B46" s="12" t="s">
        <v>14</v>
      </c>
    </row>
    <row r="47" spans="1:71" hidden="1" x14ac:dyDescent="0.25">
      <c r="A47" s="98"/>
      <c r="B47" s="12" t="s">
        <v>16</v>
      </c>
    </row>
    <row r="48" spans="1:71" hidden="1" x14ac:dyDescent="0.25">
      <c r="A48" s="98"/>
      <c r="B48" s="12" t="s">
        <v>17</v>
      </c>
    </row>
    <row r="49" spans="1:2" hidden="1" x14ac:dyDescent="0.25">
      <c r="A49" s="98"/>
      <c r="B49" s="12" t="s">
        <v>19</v>
      </c>
    </row>
    <row r="50" spans="1:2" hidden="1" x14ac:dyDescent="0.25">
      <c r="A50" s="98"/>
      <c r="B50" s="12" t="s">
        <v>21</v>
      </c>
    </row>
    <row r="51" spans="1:2" hidden="1" x14ac:dyDescent="0.25">
      <c r="A51" s="98"/>
      <c r="B51" s="12" t="s">
        <v>22</v>
      </c>
    </row>
    <row r="52" spans="1:2" hidden="1" x14ac:dyDescent="0.25">
      <c r="A52" s="98"/>
      <c r="B52" s="12" t="s">
        <v>29</v>
      </c>
    </row>
    <row r="53" spans="1:2" hidden="1" x14ac:dyDescent="0.25">
      <c r="A53" s="98"/>
      <c r="B53" s="12" t="s">
        <v>31</v>
      </c>
    </row>
    <row r="54" spans="1:2" hidden="1" x14ac:dyDescent="0.25">
      <c r="A54" s="98"/>
      <c r="B54" s="12" t="s">
        <v>34</v>
      </c>
    </row>
    <row r="55" spans="1:2" hidden="1" x14ac:dyDescent="0.25">
      <c r="A55" s="98"/>
      <c r="B55" s="12" t="s">
        <v>41</v>
      </c>
    </row>
    <row r="56" spans="1:2" hidden="1" x14ac:dyDescent="0.25"/>
    <row r="57" spans="1:2" hidden="1" x14ac:dyDescent="0.25"/>
    <row r="58" spans="1:2" hidden="1" x14ac:dyDescent="0.25">
      <c r="A58" s="98" t="s">
        <v>87</v>
      </c>
      <c r="B58" s="12" t="s">
        <v>15</v>
      </c>
    </row>
    <row r="59" spans="1:2" hidden="1" x14ac:dyDescent="0.25">
      <c r="A59" s="98"/>
      <c r="B59" s="12" t="s">
        <v>18</v>
      </c>
    </row>
    <row r="60" spans="1:2" hidden="1" x14ac:dyDescent="0.25">
      <c r="A60" s="98"/>
      <c r="B60" s="12" t="s">
        <v>20</v>
      </c>
    </row>
    <row r="61" spans="1:2" hidden="1" x14ac:dyDescent="0.25">
      <c r="A61" s="98"/>
      <c r="B61" s="12" t="s">
        <v>23</v>
      </c>
    </row>
    <row r="62" spans="1:2" hidden="1" x14ac:dyDescent="0.25">
      <c r="A62" s="98"/>
      <c r="B62" s="12" t="s">
        <v>25</v>
      </c>
    </row>
    <row r="63" spans="1:2" hidden="1" x14ac:dyDescent="0.25">
      <c r="A63" s="98"/>
      <c r="B63" s="12" t="s">
        <v>26</v>
      </c>
    </row>
    <row r="64" spans="1:2" hidden="1" x14ac:dyDescent="0.25">
      <c r="A64" s="98"/>
      <c r="B64" s="12" t="s">
        <v>27</v>
      </c>
    </row>
    <row r="65" spans="1:2" hidden="1" x14ac:dyDescent="0.25">
      <c r="A65" s="98"/>
      <c r="B65" s="12" t="s">
        <v>28</v>
      </c>
    </row>
    <row r="66" spans="1:2" hidden="1" x14ac:dyDescent="0.25">
      <c r="A66" s="98"/>
      <c r="B66" s="12" t="s">
        <v>30</v>
      </c>
    </row>
    <row r="67" spans="1:2" hidden="1" x14ac:dyDescent="0.25">
      <c r="A67" s="98"/>
      <c r="B67" s="12" t="s">
        <v>33</v>
      </c>
    </row>
    <row r="68" spans="1:2" hidden="1" x14ac:dyDescent="0.25">
      <c r="A68" s="98"/>
      <c r="B68" s="12" t="s">
        <v>35</v>
      </c>
    </row>
    <row r="69" spans="1:2" hidden="1" x14ac:dyDescent="0.25">
      <c r="A69" s="98"/>
      <c r="B69" s="12" t="s">
        <v>36</v>
      </c>
    </row>
    <row r="70" spans="1:2" hidden="1" x14ac:dyDescent="0.25">
      <c r="A70" s="98"/>
      <c r="B70" s="12" t="s">
        <v>38</v>
      </c>
    </row>
    <row r="71" spans="1:2" hidden="1" x14ac:dyDescent="0.25">
      <c r="A71" s="98"/>
      <c r="B71" s="12" t="s">
        <v>40</v>
      </c>
    </row>
    <row r="72" spans="1:2" hidden="1" x14ac:dyDescent="0.25"/>
    <row r="73" spans="1:2" hidden="1" x14ac:dyDescent="0.25">
      <c r="A73" s="97" t="s">
        <v>44</v>
      </c>
      <c r="B73" s="12" t="s">
        <v>24</v>
      </c>
    </row>
    <row r="74" spans="1:2" hidden="1" x14ac:dyDescent="0.25">
      <c r="A74" s="97"/>
      <c r="B74" s="12" t="s">
        <v>37</v>
      </c>
    </row>
    <row r="75" spans="1:2" hidden="1" x14ac:dyDescent="0.25">
      <c r="A75" s="97"/>
      <c r="B75" s="12" t="s">
        <v>39</v>
      </c>
    </row>
    <row r="76" spans="1:2" hidden="1" x14ac:dyDescent="0.25"/>
    <row r="77" spans="1:2" hidden="1" x14ac:dyDescent="0.25">
      <c r="A77" s="68" t="s">
        <v>88</v>
      </c>
      <c r="B77" s="12" t="s">
        <v>32</v>
      </c>
    </row>
    <row r="78" spans="1:2" hidden="1" x14ac:dyDescent="0.25"/>
  </sheetData>
  <mergeCells count="31">
    <mergeCell ref="A73:A75"/>
    <mergeCell ref="BH6:BJ6"/>
    <mergeCell ref="B40:X40"/>
    <mergeCell ref="A43:A55"/>
    <mergeCell ref="A58:A71"/>
    <mergeCell ref="AP6:AR6"/>
    <mergeCell ref="AS6:AU6"/>
    <mergeCell ref="AV6:AX6"/>
    <mergeCell ref="AY6:BA6"/>
    <mergeCell ref="BB6:BD6"/>
    <mergeCell ref="BE6:BG6"/>
    <mergeCell ref="BQ5:BS6"/>
    <mergeCell ref="B6:B7"/>
    <mergeCell ref="F6:H6"/>
    <mergeCell ref="I6:K6"/>
    <mergeCell ref="L6:N6"/>
    <mergeCell ref="O6:Q6"/>
    <mergeCell ref="R6:T6"/>
    <mergeCell ref="U6:W6"/>
    <mergeCell ref="X6:Z6"/>
    <mergeCell ref="AA6:AC6"/>
    <mergeCell ref="BN5:BP6"/>
    <mergeCell ref="B3:Z3"/>
    <mergeCell ref="C5:E6"/>
    <mergeCell ref="F5:AF5"/>
    <mergeCell ref="AG5:BJ5"/>
    <mergeCell ref="BK5:BM6"/>
    <mergeCell ref="AD6:AF6"/>
    <mergeCell ref="AG6:AI6"/>
    <mergeCell ref="AJ6:AL6"/>
    <mergeCell ref="AM6:AO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C36B19-9C6F-415F-9BD4-F2F650A6B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285922-0307-40FC-9B0C-7A4679C5F9DC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3.xml><?xml version="1.0" encoding="utf-8"?>
<ds:datastoreItem xmlns:ds="http://schemas.openxmlformats.org/officeDocument/2006/customXml" ds:itemID="{AC8DAFC1-EDEA-407A-A921-D61F07C01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Oferta alojativa inscrita</vt:lpstr>
      <vt:lpstr>Indice</vt:lpstr>
      <vt:lpstr>plazas aut catg cuota</vt:lpstr>
      <vt:lpstr>plazas aut munic cuota aloj</vt:lpstr>
      <vt:lpstr>plazas aut municipio x cat</vt:lpstr>
      <vt:lpstr>estab aut catg cuota aloj</vt:lpstr>
      <vt:lpstr>estab aut munic cuota aloj</vt:lpstr>
      <vt:lpstr>estab aut municipio x tip y cat</vt:lpstr>
      <vt:lpstr>'estab aut catg cuota aloj'!Área_de_impresión</vt:lpstr>
      <vt:lpstr>'estab aut munic cuota aloj'!Área_de_impresión</vt:lpstr>
      <vt:lpstr>'plazas aut catg cuota'!Área_de_impresión</vt:lpstr>
      <vt:lpstr>'plazas aut munic cuota aloj'!Área_de_impresión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2024-06-21T07:50:37Z</dcterms:created>
  <dcterms:modified xsi:type="dcterms:W3CDTF">2024-09-17T08:52:38Z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