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7/"/>
    </mc:Choice>
  </mc:AlternateContent>
  <bookViews>
    <workbookView xWindow="0" yWindow="0" windowWidth="28800" windowHeight="122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C215" i="1"/>
  <c r="G120" i="1"/>
  <c r="H309" i="1" l="1"/>
  <c r="G280" i="1"/>
  <c r="G282" i="1"/>
  <c r="H301" i="1"/>
  <c r="H304" i="1"/>
  <c r="H308" i="1"/>
  <c r="G279" i="1"/>
  <c r="G281" i="1"/>
  <c r="G283" i="1"/>
  <c r="H307" i="1"/>
  <c r="H299" i="1"/>
  <c r="H310" i="1"/>
  <c r="E184" i="1"/>
  <c r="E242" i="1"/>
  <c r="E294" i="1" s="1"/>
  <c r="E117" i="1"/>
  <c r="I62" i="1"/>
  <c r="G152" i="1"/>
</calcChain>
</file>

<file path=xl/sharedStrings.xml><?xml version="1.0" encoding="utf-8"?>
<sst xmlns="http://schemas.openxmlformats.org/spreadsheetml/2006/main" count="586" uniqueCount="112">
  <si>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</si>
  <si>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</si>
  <si>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</si>
  <si>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</si>
  <si>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</si>
  <si>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</si>
  <si>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</si>
  <si>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</si>
  <si>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</si>
  <si>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</si>
  <si>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</si>
  <si>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</si>
  <si>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</si>
  <si>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</si>
  <si>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</si>
  <si>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</si>
  <si>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</si>
  <si>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</si>
  <si>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</si>
  <si>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</si>
  <si>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</si>
  <si>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</si>
  <si>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</si>
  <si>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</si>
  <si>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</si>
  <si>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</si>
  <si>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</si>
  <si>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</si>
  <si>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</si>
  <si>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</si>
  <si>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</si>
  <si>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</si>
  <si>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</si>
  <si>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</si>
  <si>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</si>
  <si>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</si>
  <si>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</si>
  <si>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</si>
  <si>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</si>
  <si>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</si>
  <si>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</si>
  <si>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</si>
  <si>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</si>
  <si>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</si>
  <si>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</si>
  <si>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</si>
  <si>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</si>
  <si>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</si>
  <si>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</si>
  <si>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</si>
  <si>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</si>
  <si>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</si>
  <si>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</si>
  <si>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</si>
  <si>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</si>
  <si>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</si>
  <si>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</si>
  <si>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</si>
  <si>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</si>
  <si>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</si>
  <si>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</si>
  <si>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</si>
  <si>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</si>
  <si>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</si>
  <si>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</si>
  <si>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</si>
  <si>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</si>
  <si>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</si>
  <si>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</si>
  <si>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</si>
  <si>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</si>
  <si>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</si>
  <si>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</si>
  <si>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</si>
  <si>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</si>
  <si>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</si>
  <si>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</si>
  <si>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</si>
  <si>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</si>
  <si>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</si>
  <si>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</si>
  <si>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</si>
  <si>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</si>
  <si>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</si>
  <si>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</si>
  <si>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</si>
  <si>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</si>
  <si>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</si>
  <si>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</si>
  <si>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</si>
  <si>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</si>
  <si>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</si>
  <si>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</si>
  <si>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diciembre 2017</t>
  </si>
  <si>
    <t>año 2017</t>
  </si>
  <si>
    <t>Muestra hotelera= 95,3%;   Muestra extrahotelera= 65,2%;   Muestra total= 82,7%</t>
  </si>
  <si>
    <t>El gasto medio total por turista en el año 2017 ha ascendido a 1.085€ .</t>
  </si>
  <si>
    <t>año 2017 
Encuesta sobre el turista que visita Tenerife, Cabildo de Tenerife</t>
  </si>
  <si>
    <t>El número de plazas autorizadas por Policía Turística a fecha de diciembre 2017 asciendían a 139.388 plazas, registrando un incremento del 2,1% respecto al cierre del año 2016.</t>
  </si>
  <si>
    <t>Las plazas hoteleras autorizadas ascienden a 84.115 y representan el 60% del total. Con respecto al año 2016, las plazas hoteleras se reducen un -0,5%.</t>
  </si>
  <si>
    <t>Las plazas extrahoteleras autorizadas, el 39% del total, ascienden a  53.798 (no incluye oferta rural). Aumentan un +6,4%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</si>
  <si>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</si>
  <si>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</si>
  <si>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</si>
  <si>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</si>
  <si>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</si>
  <si>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</si>
  <si>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</si>
  <si>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</si>
  <si>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el año 2017, 617.987 cruceristas, un 10,5% más en comparación al mismo período del año 2016</t>
  </si>
  <si>
    <t>El número de buques de crucero en el Puerto de Santa Cruz de Tenerife hasta diciembre 2017 ascienden a un total de 298 cruceros, cifra que se incrementa un +2,8% respecto al mismo período del año anterior.</t>
  </si>
  <si>
    <t>año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</si>
</sst>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1DDDC7C7-4F8B-470B-AF9A-743FA6C9C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879B2FA2-A206-44D7-A948-C48590D88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E9352E30-F729-4DE8-A059-B41F3C0AC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B17C595D-564B-42E4-8D1E-D222B4AAA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06FA0224-B66B-4B5F-A227-9C9E28EE6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CADFDDE-3CE3-4737-B100-14E82AED14D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50530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topLeftCell="A4" zoomScaleNormal="100" workbookViewId="0">
      <selection activeCell="M320" sqref="M320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456079</v>
      </c>
      <c r="G9" s="36">
        <v>1.2197530754600061E-2</v>
      </c>
      <c r="H9" s="37"/>
      <c r="I9" s="38" t="s">
        <v>7</v>
      </c>
      <c r="J9" s="39" t="s">
        <v>8</v>
      </c>
      <c r="K9" s="40">
        <v>5704047</v>
      </c>
      <c r="L9" s="41">
        <v>1.9168755373640822E-2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301060</v>
      </c>
      <c r="G10" s="47">
        <v>-5.1319672320753185E-3</v>
      </c>
      <c r="H10" s="48"/>
      <c r="I10" s="43"/>
      <c r="J10" s="45" t="s">
        <v>10</v>
      </c>
      <c r="K10" s="46">
        <v>3847979</v>
      </c>
      <c r="L10" s="49">
        <v>1.2551177136638003E-2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155019</v>
      </c>
      <c r="G11" s="36">
        <v>4.7638034736770862E-2</v>
      </c>
      <c r="H11" s="48"/>
      <c r="I11" s="53"/>
      <c r="J11" s="54" t="s">
        <v>11</v>
      </c>
      <c r="K11" s="55">
        <v>1856068</v>
      </c>
      <c r="L11" s="56">
        <v>3.316758355074878E-2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20551</v>
      </c>
      <c r="G12" s="61">
        <v>5.9821566706203866E-2</v>
      </c>
      <c r="H12" s="62"/>
      <c r="I12" s="57" t="s">
        <v>12</v>
      </c>
      <c r="J12" s="59" t="s">
        <v>8</v>
      </c>
      <c r="K12" s="60">
        <v>240458</v>
      </c>
      <c r="L12" s="41">
        <v>1.7755636726867863E-2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20551</v>
      </c>
      <c r="G13" s="47">
        <v>5.9821566706203866E-2</v>
      </c>
      <c r="H13" s="62"/>
      <c r="I13" s="63"/>
      <c r="J13" s="65" t="s">
        <v>10</v>
      </c>
      <c r="K13" s="66">
        <v>240458</v>
      </c>
      <c r="L13" s="49">
        <v>2.091869010873304E-2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6261</v>
      </c>
      <c r="G15" s="61">
        <v>0.44462390401476704</v>
      </c>
      <c r="H15" s="62"/>
      <c r="I15" s="72" t="s">
        <v>13</v>
      </c>
      <c r="J15" s="74" t="s">
        <v>8</v>
      </c>
      <c r="K15" s="75">
        <v>55412</v>
      </c>
      <c r="L15" s="41">
        <v>0.28046216060080886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5065</v>
      </c>
      <c r="G16" s="47">
        <v>0.46007494955318529</v>
      </c>
      <c r="H16" s="62"/>
      <c r="I16" s="76"/>
      <c r="J16" s="78" t="s">
        <v>10</v>
      </c>
      <c r="K16" s="79">
        <v>43167</v>
      </c>
      <c r="L16" s="49">
        <v>0.23450682071667561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1196</v>
      </c>
      <c r="G17" s="71">
        <v>0.38265895953757223</v>
      </c>
      <c r="H17" s="62"/>
      <c r="I17" s="80"/>
      <c r="J17" s="82" t="s">
        <v>11</v>
      </c>
      <c r="K17" s="83">
        <v>12245</v>
      </c>
      <c r="L17" s="56">
        <v>0.47388059701492535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79358</v>
      </c>
      <c r="G18" s="61">
        <v>3.6505884043206205E-2</v>
      </c>
      <c r="H18" s="62"/>
      <c r="I18" s="57" t="s">
        <v>14</v>
      </c>
      <c r="J18" s="59" t="s">
        <v>8</v>
      </c>
      <c r="K18" s="60">
        <v>1086754</v>
      </c>
      <c r="L18" s="41">
        <v>8.3804966685648408E-2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58779</v>
      </c>
      <c r="G19" s="47">
        <v>5.8127812781278099E-2</v>
      </c>
      <c r="H19" s="62"/>
      <c r="I19" s="63"/>
      <c r="J19" s="65" t="s">
        <v>10</v>
      </c>
      <c r="K19" s="66">
        <v>799060</v>
      </c>
      <c r="L19" s="49">
        <v>8.3750389930965286E-2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20579</v>
      </c>
      <c r="G20" s="71">
        <v>-2.0653880930852297E-2</v>
      </c>
      <c r="H20" s="62"/>
      <c r="I20" s="67"/>
      <c r="J20" s="69" t="s">
        <v>11</v>
      </c>
      <c r="K20" s="70">
        <v>287694</v>
      </c>
      <c r="L20" s="56">
        <v>8.3956580548658399E-2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349909</v>
      </c>
      <c r="G21" s="61">
        <v>-1.1019283746556141E-3</v>
      </c>
      <c r="H21" s="62"/>
      <c r="I21" s="84" t="s">
        <v>15</v>
      </c>
      <c r="J21" s="86" t="s">
        <v>8</v>
      </c>
      <c r="K21" s="87">
        <v>4321423</v>
      </c>
      <c r="L21" s="41">
        <v>1.6034284350117112E-3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216665</v>
      </c>
      <c r="G22" s="47">
        <v>-3.3621316396301615E-2</v>
      </c>
      <c r="H22" s="62"/>
      <c r="I22" s="88"/>
      <c r="J22" s="90" t="s">
        <v>10</v>
      </c>
      <c r="K22" s="91">
        <v>2765294</v>
      </c>
      <c r="L22" s="49">
        <v>-9.7329499694357446E-3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133244</v>
      </c>
      <c r="G23" s="71">
        <v>5.6720489801097562E-2</v>
      </c>
      <c r="H23" s="62"/>
      <c r="I23" s="92"/>
      <c r="J23" s="94" t="s">
        <v>11</v>
      </c>
      <c r="K23" s="95">
        <v>1556129</v>
      </c>
      <c r="L23" s="56">
        <v>2.2402288519558056E-2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3277007</v>
      </c>
      <c r="G27" s="36">
        <v>-2.790647038547267E-2</v>
      </c>
      <c r="H27" s="37"/>
      <c r="I27" s="38" t="s">
        <v>7</v>
      </c>
      <c r="J27" s="39" t="s">
        <v>8</v>
      </c>
      <c r="K27" s="40">
        <v>42032685</v>
      </c>
      <c r="L27" s="41">
        <v>-4.0895116355572636E-3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2046387</v>
      </c>
      <c r="G28" s="47">
        <v>-4.5187765224065535E-2</v>
      </c>
      <c r="H28" s="48"/>
      <c r="I28" s="43"/>
      <c r="J28" s="45" t="s">
        <v>10</v>
      </c>
      <c r="K28" s="46">
        <v>26920858</v>
      </c>
      <c r="L28" s="49">
        <v>-1.3411857187488829E-2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1230620</v>
      </c>
      <c r="G29" s="36">
        <v>2.2584247060097873E-3</v>
      </c>
      <c r="H29" s="48"/>
      <c r="I29" s="53"/>
      <c r="J29" s="54" t="s">
        <v>11</v>
      </c>
      <c r="K29" s="55">
        <v>15111827</v>
      </c>
      <c r="L29" s="56">
        <v>1.2961660450318657E-2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50285</v>
      </c>
      <c r="G30" s="61">
        <v>5.5498415230578635E-2</v>
      </c>
      <c r="H30" s="62"/>
      <c r="I30" s="57" t="s">
        <v>12</v>
      </c>
      <c r="J30" s="59" t="s">
        <v>8</v>
      </c>
      <c r="K30" s="60">
        <v>567779</v>
      </c>
      <c r="L30" s="41">
        <v>1.8156153506836414E-3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50285</v>
      </c>
      <c r="G31" s="47">
        <v>5.5498415230578635E-2</v>
      </c>
      <c r="H31" s="62"/>
      <c r="I31" s="63"/>
      <c r="J31" s="65" t="s">
        <v>10</v>
      </c>
      <c r="K31" s="66">
        <v>567779</v>
      </c>
      <c r="L31" s="49">
        <v>1.894394165352109E-2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18813</v>
      </c>
      <c r="G33" s="61">
        <v>0.24870569494225414</v>
      </c>
      <c r="H33" s="62"/>
      <c r="I33" s="72" t="s">
        <v>13</v>
      </c>
      <c r="J33" s="74" t="s">
        <v>8</v>
      </c>
      <c r="K33" s="75">
        <v>206377</v>
      </c>
      <c r="L33" s="41">
        <v>0.3364049032876375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12569</v>
      </c>
      <c r="G34" s="47">
        <v>0.26461414629238345</v>
      </c>
      <c r="H34" s="62"/>
      <c r="I34" s="76"/>
      <c r="J34" s="78" t="s">
        <v>10</v>
      </c>
      <c r="K34" s="79">
        <v>129109</v>
      </c>
      <c r="L34" s="49">
        <v>0.30502769579104849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6244</v>
      </c>
      <c r="G35" s="71">
        <v>0.21786619855666078</v>
      </c>
      <c r="H35" s="62"/>
      <c r="I35" s="80"/>
      <c r="J35" s="82" t="s">
        <v>11</v>
      </c>
      <c r="K35" s="83">
        <v>77268</v>
      </c>
      <c r="L35" s="56">
        <v>0.39234165240111718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600545</v>
      </c>
      <c r="G36" s="61">
        <v>2.709936719685313E-2</v>
      </c>
      <c r="H36" s="62"/>
      <c r="I36" s="57" t="s">
        <v>14</v>
      </c>
      <c r="J36" s="59" t="s">
        <v>8</v>
      </c>
      <c r="K36" s="60">
        <v>7581726</v>
      </c>
      <c r="L36" s="41">
        <v>6.4420100324728669E-2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422102</v>
      </c>
      <c r="G37" s="47">
        <v>4.4398477823029525E-2</v>
      </c>
      <c r="H37" s="62"/>
      <c r="I37" s="63"/>
      <c r="J37" s="65" t="s">
        <v>10</v>
      </c>
      <c r="K37" s="66">
        <v>5436941</v>
      </c>
      <c r="L37" s="49">
        <v>7.0959045664085618E-2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178443</v>
      </c>
      <c r="G38" s="71">
        <v>-1.1626103621317996E-2</v>
      </c>
      <c r="H38" s="62"/>
      <c r="I38" s="67"/>
      <c r="J38" s="69" t="s">
        <v>11</v>
      </c>
      <c r="K38" s="70">
        <v>2144785</v>
      </c>
      <c r="L38" s="56">
        <v>4.8196457082926303E-2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2607364</v>
      </c>
      <c r="G39" s="61">
        <v>-4.2703699964202757E-2</v>
      </c>
      <c r="H39" s="62"/>
      <c r="I39" s="84" t="s">
        <v>15</v>
      </c>
      <c r="J39" s="86" t="s">
        <v>8</v>
      </c>
      <c r="K39" s="87">
        <v>33676803</v>
      </c>
      <c r="L39" s="41">
        <v>-1.9918782318576023E-2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1561431</v>
      </c>
      <c r="G40" s="47">
        <v>-7.1404230872847196E-2</v>
      </c>
      <c r="H40" s="62"/>
      <c r="I40" s="88"/>
      <c r="J40" s="90" t="s">
        <v>10</v>
      </c>
      <c r="K40" s="91">
        <v>20787029</v>
      </c>
      <c r="L40" s="49">
        <v>-3.5582220201042292E-2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1045933</v>
      </c>
      <c r="G41" s="71">
        <v>3.6030313439738837E-3</v>
      </c>
      <c r="H41" s="62"/>
      <c r="I41" s="92"/>
      <c r="J41" s="94" t="s">
        <v>11</v>
      </c>
      <c r="K41" s="95">
        <v>12889774</v>
      </c>
      <c r="L41" s="56">
        <v>6.4419661645300774E-3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7.1851740597571911</v>
      </c>
      <c r="G45" s="101">
        <v>-0.29642644447843214</v>
      </c>
      <c r="H45" s="37"/>
      <c r="I45" s="38" t="s">
        <v>7</v>
      </c>
      <c r="J45" s="39" t="s">
        <v>8</v>
      </c>
      <c r="K45" s="100">
        <v>7.3689233275953017</v>
      </c>
      <c r="L45" s="102">
        <v>-0.17209215921100274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6.7972729688434201</v>
      </c>
      <c r="G46" s="104">
        <v>-0.28515574373667363</v>
      </c>
      <c r="H46" s="48"/>
      <c r="I46" s="43"/>
      <c r="J46" s="45" t="s">
        <v>10</v>
      </c>
      <c r="K46" s="103">
        <v>6.9961031492115735</v>
      </c>
      <c r="L46" s="105">
        <v>-0.1841093140246981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7.9385107631967697</v>
      </c>
      <c r="G47" s="107">
        <v>-0.35943476630245375</v>
      </c>
      <c r="H47" s="48"/>
      <c r="I47" s="53"/>
      <c r="J47" s="54" t="s">
        <v>11</v>
      </c>
      <c r="K47" s="106">
        <v>8.1418498675695066</v>
      </c>
      <c r="L47" s="108">
        <v>-0.16240850837950127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2.4468395698506153</v>
      </c>
      <c r="G48" s="101">
        <v>-1.0021860709954034E-2</v>
      </c>
      <c r="H48" s="62"/>
      <c r="I48" s="57" t="s">
        <v>12</v>
      </c>
      <c r="J48" s="59" t="s">
        <v>8</v>
      </c>
      <c r="K48" s="109">
        <v>2.3612398007136379</v>
      </c>
      <c r="L48" s="102">
        <v>-3.7570000228532408E-2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2.4468395698506153</v>
      </c>
      <c r="G49" s="104">
        <v>-1.0021860709954034E-2</v>
      </c>
      <c r="H49" s="62"/>
      <c r="I49" s="63"/>
      <c r="J49" s="65" t="s">
        <v>10</v>
      </c>
      <c r="K49" s="110">
        <v>2.3612398007136379</v>
      </c>
      <c r="L49" s="105">
        <v>-4.576164063822219E-3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3.0047915668423575</v>
      </c>
      <c r="G51" s="101">
        <v>-0.47144285863064672</v>
      </c>
      <c r="H51" s="62"/>
      <c r="I51" s="72" t="s">
        <v>13</v>
      </c>
      <c r="J51" s="74" t="s">
        <v>8</v>
      </c>
      <c r="K51" s="112">
        <v>3.7244098751173031</v>
      </c>
      <c r="L51" s="102">
        <v>0.15590612006242166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2.4815399802566636</v>
      </c>
      <c r="G52" s="104">
        <v>-0.38355082400969565</v>
      </c>
      <c r="H52" s="62"/>
      <c r="I52" s="76"/>
      <c r="J52" s="78" t="s">
        <v>10</v>
      </c>
      <c r="K52" s="113">
        <v>2.9909189890425556</v>
      </c>
      <c r="L52" s="105">
        <v>0.16162279548863312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5.2207357859531776</v>
      </c>
      <c r="G53" s="107">
        <v>-0.70643184410462556</v>
      </c>
      <c r="H53" s="62"/>
      <c r="I53" s="80"/>
      <c r="J53" s="82" t="s">
        <v>11</v>
      </c>
      <c r="K53" s="114">
        <v>6.3101674152715397</v>
      </c>
      <c r="L53" s="108">
        <v>-0.36953889190226885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7.5675420247486072</v>
      </c>
      <c r="G54" s="101">
        <v>-6.9306061141443998E-2</v>
      </c>
      <c r="H54" s="62"/>
      <c r="I54" s="57" t="s">
        <v>14</v>
      </c>
      <c r="J54" s="59" t="s">
        <v>8</v>
      </c>
      <c r="K54" s="109">
        <v>6.9764877792030209</v>
      </c>
      <c r="L54" s="102">
        <v>-0.12705348501703639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7.1811701458003707</v>
      </c>
      <c r="G55" s="104">
        <v>-9.4401411355344855E-2</v>
      </c>
      <c r="H55" s="62"/>
      <c r="I55" s="63"/>
      <c r="J55" s="65" t="s">
        <v>10</v>
      </c>
      <c r="K55" s="110">
        <v>6.8041711511025458</v>
      </c>
      <c r="L55" s="105">
        <v>-8.1267809443222205E-2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8.6711210457262258</v>
      </c>
      <c r="G56" s="107">
        <v>7.9201757666453432E-2</v>
      </c>
      <c r="H56" s="62"/>
      <c r="I56" s="67"/>
      <c r="J56" s="69" t="s">
        <v>11</v>
      </c>
      <c r="K56" s="111">
        <v>7.4550911732604783</v>
      </c>
      <c r="L56" s="108">
        <v>-0.25433684592486028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7.4515488312675577</v>
      </c>
      <c r="G57" s="101">
        <v>-0.32382620976928234</v>
      </c>
      <c r="H57" s="62"/>
      <c r="I57" s="84" t="s">
        <v>15</v>
      </c>
      <c r="J57" s="86" t="s">
        <v>8</v>
      </c>
      <c r="K57" s="115">
        <v>7.7929892537712693</v>
      </c>
      <c r="L57" s="102">
        <v>-0.17113107984753562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7.2066600512311636</v>
      </c>
      <c r="G58" s="104">
        <v>-0.29322621255656411</v>
      </c>
      <c r="H58" s="62"/>
      <c r="I58" s="88"/>
      <c r="J58" s="90" t="s">
        <v>10</v>
      </c>
      <c r="K58" s="116">
        <v>7.5171135510365259</v>
      </c>
      <c r="L58" s="105">
        <v>-0.20148104235793163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7.8497568370808439</v>
      </c>
      <c r="G59" s="121">
        <v>-0.41546220932971334</v>
      </c>
      <c r="H59" s="122"/>
      <c r="I59" s="117"/>
      <c r="J59" s="119" t="s">
        <v>11</v>
      </c>
      <c r="K59" s="120">
        <v>8.2832297322394215</v>
      </c>
      <c r="L59" s="123">
        <v>-0.13135682047431985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año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0.65729770387568132</v>
      </c>
      <c r="G68" s="61">
        <v>-4.3198848000425283E-2</v>
      </c>
      <c r="H68" s="37"/>
      <c r="I68" s="38" t="s">
        <v>7</v>
      </c>
      <c r="J68" s="39" t="s">
        <v>8</v>
      </c>
      <c r="K68" s="130">
        <v>0.71994153482141432</v>
      </c>
      <c r="L68" s="41">
        <v>-1.1664020055052071E-2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0.70655995923029224</v>
      </c>
      <c r="G69" s="47">
        <v>-5.4119840118039164E-2</v>
      </c>
      <c r="H69" s="48"/>
      <c r="I69" s="43"/>
      <c r="J69" s="45" t="s">
        <v>10</v>
      </c>
      <c r="K69" s="131">
        <v>0.79217274700686247</v>
      </c>
      <c r="L69" s="49">
        <v>-1.6644611605424964E-2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0.58900870001392802</v>
      </c>
      <c r="G70" s="71">
        <v>-2.236789325047428E-2</v>
      </c>
      <c r="H70" s="48"/>
      <c r="I70" s="53"/>
      <c r="J70" s="54" t="s">
        <v>11</v>
      </c>
      <c r="K70" s="132">
        <v>0.61933971040864921</v>
      </c>
      <c r="L70" s="56">
        <v>-8.4987930565960657E-4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0.55117117709600694</v>
      </c>
      <c r="G71" s="61">
        <v>7.7983509337160584E-3</v>
      </c>
      <c r="H71" s="62"/>
      <c r="I71" s="57" t="s">
        <v>12</v>
      </c>
      <c r="J71" s="59" t="s">
        <v>8</v>
      </c>
      <c r="K71" s="133">
        <v>0.53432441410826725</v>
      </c>
      <c r="L71" s="41">
        <v>-5.9036558109604065E-2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0.6393759456813356</v>
      </c>
      <c r="G72" s="47">
        <v>5.5498415230578635E-2</v>
      </c>
      <c r="H72" s="62"/>
      <c r="I72" s="63"/>
      <c r="J72" s="65" t="s">
        <v>10</v>
      </c>
      <c r="K72" s="134">
        <v>0.61314895707906547</v>
      </c>
      <c r="L72" s="49">
        <v>2.9746229627357845E-2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0.42797670503662588</v>
      </c>
      <c r="G74" s="61">
        <v>-0.12555376933874585</v>
      </c>
      <c r="H74" s="62"/>
      <c r="I74" s="72" t="s">
        <v>13</v>
      </c>
      <c r="J74" s="74" t="s">
        <v>8</v>
      </c>
      <c r="K74" s="136">
        <v>0.45183402882076568</v>
      </c>
      <c r="L74" s="41">
        <v>4.4203663930062698E-2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0.49205292828061387</v>
      </c>
      <c r="G75" s="47">
        <v>-0.11292842650849788</v>
      </c>
      <c r="H75" s="62"/>
      <c r="I75" s="76"/>
      <c r="J75" s="78" t="s">
        <v>10</v>
      </c>
      <c r="K75" s="137">
        <v>0.50387146124245807</v>
      </c>
      <c r="L75" s="49">
        <v>9.5975943090628624E-2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0.33908982296079071</v>
      </c>
      <c r="G76" s="71">
        <v>-0.14913388484677736</v>
      </c>
      <c r="H76" s="62"/>
      <c r="I76" s="80"/>
      <c r="J76" s="82" t="s">
        <v>11</v>
      </c>
      <c r="K76" s="138">
        <v>0.38533812088569719</v>
      </c>
      <c r="L76" s="56">
        <v>-1.6098007869870812E-2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0.67759424116259914</v>
      </c>
      <c r="G77" s="61">
        <v>-2.7183498974341247E-2</v>
      </c>
      <c r="H77" s="62"/>
      <c r="I77" s="57" t="s">
        <v>14</v>
      </c>
      <c r="J77" s="59" t="s">
        <v>8</v>
      </c>
      <c r="K77" s="133">
        <v>0.73460806293944725</v>
      </c>
      <c r="L77" s="41">
        <v>1.8188864413705153E-2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0.69449115313613674</v>
      </c>
      <c r="G78" s="47">
        <v>-1.8139715228293274E-2</v>
      </c>
      <c r="H78" s="62"/>
      <c r="I78" s="63"/>
      <c r="J78" s="65" t="s">
        <v>10</v>
      </c>
      <c r="K78" s="134">
        <v>0.76759711119450247</v>
      </c>
      <c r="L78" s="49">
        <v>2.0011626245334257E-2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0.6407197024100193</v>
      </c>
      <c r="G79" s="71">
        <v>-4.8701126225905722E-2</v>
      </c>
      <c r="H79" s="62"/>
      <c r="I79" s="67"/>
      <c r="J79" s="69" t="s">
        <v>11</v>
      </c>
      <c r="K79" s="135">
        <v>0.66243867967215109</v>
      </c>
      <c r="L79" s="56">
        <v>1.2159949860892638E-2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0.65774525023876829</v>
      </c>
      <c r="G80" s="61">
        <v>-4.6154859655121339E-2</v>
      </c>
      <c r="H80" s="62"/>
      <c r="I80" s="84" t="s">
        <v>15</v>
      </c>
      <c r="J80" s="86" t="s">
        <v>8</v>
      </c>
      <c r="K80" s="139">
        <v>0.7235581220148245</v>
      </c>
      <c r="L80" s="41">
        <v>-1.636774754459247E-2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0.71484568676975735</v>
      </c>
      <c r="G81" s="47">
        <v>-6.4208572424295229E-2</v>
      </c>
      <c r="H81" s="62"/>
      <c r="I81" s="88"/>
      <c r="J81" s="90" t="s">
        <v>10</v>
      </c>
      <c r="K81" s="140">
        <v>0.80825938297159627</v>
      </c>
      <c r="L81" s="49">
        <v>-2.5951304042118428E-2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0.58766784863268573</v>
      </c>
      <c r="G82" s="71">
        <v>-1.3999745946245867E-2</v>
      </c>
      <c r="H82" s="62"/>
      <c r="I82" s="92"/>
      <c r="J82" s="94" t="s">
        <v>11</v>
      </c>
      <c r="K82" s="141">
        <v>0.61895486222538676</v>
      </c>
      <c r="L82" s="56">
        <v>2.1797396194314089E-3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51263</v>
      </c>
      <c r="G86" s="61">
        <v>5.7339686075531526E-2</v>
      </c>
      <c r="H86" s="143"/>
      <c r="I86" s="57" t="s">
        <v>7</v>
      </c>
      <c r="J86" s="59" t="s">
        <v>20</v>
      </c>
      <c r="K86" s="60">
        <v>629688</v>
      </c>
      <c r="L86" s="41">
        <v>8.5814988912302104E-2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175770</v>
      </c>
      <c r="G87" s="47">
        <v>2.1781971015503832E-2</v>
      </c>
      <c r="H87" s="62"/>
      <c r="I87" s="63"/>
      <c r="J87" s="90" t="s">
        <v>21</v>
      </c>
      <c r="K87" s="91">
        <v>2274081</v>
      </c>
      <c r="L87" s="49">
        <v>1.8601126154675907E-2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54431</v>
      </c>
      <c r="G88" s="47">
        <v>-0.12480504236811218</v>
      </c>
      <c r="H88" s="62"/>
      <c r="I88" s="63"/>
      <c r="J88" s="65" t="s">
        <v>22</v>
      </c>
      <c r="K88" s="66">
        <v>704033</v>
      </c>
      <c r="L88" s="49">
        <v>-8.2714672489765717E-2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14593</v>
      </c>
      <c r="G89" s="47">
        <v>1.1225833275587238E-2</v>
      </c>
      <c r="H89" s="62"/>
      <c r="I89" s="63"/>
      <c r="J89" s="90" t="s">
        <v>23</v>
      </c>
      <c r="K89" s="91">
        <v>183365</v>
      </c>
      <c r="L89" s="49">
        <v>0.14227601759216579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5003</v>
      </c>
      <c r="G90" s="71">
        <v>-8.754331570308227E-2</v>
      </c>
      <c r="H90" s="144"/>
      <c r="I90" s="67"/>
      <c r="J90" s="69" t="s">
        <v>24</v>
      </c>
      <c r="K90" s="70">
        <v>56812</v>
      </c>
      <c r="L90" s="56">
        <v>-4.9362471135504182E-2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324950</v>
      </c>
      <c r="G94" s="61">
        <v>3.7678308547633543E-2</v>
      </c>
      <c r="H94" s="143"/>
      <c r="I94" s="57" t="s">
        <v>7</v>
      </c>
      <c r="J94" s="59" t="s">
        <v>20</v>
      </c>
      <c r="K94" s="60">
        <v>4213765</v>
      </c>
      <c r="L94" s="41">
        <v>6.6501628948098412E-2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1296514</v>
      </c>
      <c r="G95" s="47">
        <v>-2.9560473859792658E-2</v>
      </c>
      <c r="H95" s="62"/>
      <c r="I95" s="63"/>
      <c r="J95" s="90" t="s">
        <v>21</v>
      </c>
      <c r="K95" s="91">
        <v>17139991</v>
      </c>
      <c r="L95" s="49">
        <v>-4.8392474885387005E-3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351844</v>
      </c>
      <c r="G96" s="47">
        <v>-0.15426994596465593</v>
      </c>
      <c r="H96" s="62"/>
      <c r="I96" s="63"/>
      <c r="J96" s="65" t="s">
        <v>22</v>
      </c>
      <c r="K96" s="66">
        <v>4683000</v>
      </c>
      <c r="L96" s="49">
        <v>-0.10325888703378994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52924</v>
      </c>
      <c r="G97" s="47">
        <v>-6.9975046568024446E-2</v>
      </c>
      <c r="H97" s="62"/>
      <c r="I97" s="63"/>
      <c r="J97" s="90" t="s">
        <v>23</v>
      </c>
      <c r="K97" s="91">
        <v>649109</v>
      </c>
      <c r="L97" s="49">
        <v>-8.6659114137599413E-4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20155</v>
      </c>
      <c r="G98" s="71">
        <v>-4.6909727148058855E-2</v>
      </c>
      <c r="H98" s="144"/>
      <c r="I98" s="67"/>
      <c r="J98" s="69" t="s">
        <v>24</v>
      </c>
      <c r="K98" s="70">
        <v>234993</v>
      </c>
      <c r="L98" s="56">
        <v>-2.3121531458502265E-2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6.338879893880577</v>
      </c>
      <c r="G102" s="101">
        <v>-0.12010572994633151</v>
      </c>
      <c r="H102" s="143"/>
      <c r="I102" s="57" t="s">
        <v>7</v>
      </c>
      <c r="J102" s="59" t="s">
        <v>20</v>
      </c>
      <c r="K102" s="146">
        <v>6.6918299221201609</v>
      </c>
      <c r="L102" s="102">
        <v>-0.12118286235775155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7.3761961654434769</v>
      </c>
      <c r="G103" s="104">
        <v>-0.39024785657683392</v>
      </c>
      <c r="H103" s="62"/>
      <c r="I103" s="63"/>
      <c r="J103" s="78" t="s">
        <v>21</v>
      </c>
      <c r="K103" s="147">
        <v>7.5371066378022595</v>
      </c>
      <c r="L103" s="105">
        <v>-0.17753171568811688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6.4640370377174774</v>
      </c>
      <c r="G104" s="104">
        <v>-0.22520451679830433</v>
      </c>
      <c r="H104" s="62"/>
      <c r="I104" s="63"/>
      <c r="J104" s="65" t="s">
        <v>22</v>
      </c>
      <c r="K104" s="148">
        <v>6.6516768390118077</v>
      </c>
      <c r="L104" s="105">
        <v>-0.15238899397191386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3.6266703213869662</v>
      </c>
      <c r="G105" s="104">
        <v>-0.31664615009803132</v>
      </c>
      <c r="H105" s="62"/>
      <c r="I105" s="63"/>
      <c r="J105" s="78" t="s">
        <v>23</v>
      </c>
      <c r="K105" s="147">
        <v>3.5399830938292478</v>
      </c>
      <c r="L105" s="105">
        <v>-0.50716191694782253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4.0285828502898262</v>
      </c>
      <c r="G106" s="107">
        <v>0.1717526478459086</v>
      </c>
      <c r="H106" s="144"/>
      <c r="I106" s="67"/>
      <c r="J106" s="69" t="s">
        <v>24</v>
      </c>
      <c r="K106" s="150">
        <v>4.1363268323593605</v>
      </c>
      <c r="L106" s="108">
        <v>0.11111013947759574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0.69989036953436123</v>
      </c>
      <c r="G110" s="61">
        <v>-5.2253349627890855E-2</v>
      </c>
      <c r="H110" s="143"/>
      <c r="I110" s="57" t="s">
        <v>7</v>
      </c>
      <c r="J110" s="59" t="s">
        <v>20</v>
      </c>
      <c r="K110" s="133">
        <v>0.77081936595016465</v>
      </c>
      <c r="L110" s="41">
        <v>-2.4857166740531844E-2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0.73724254363843034</v>
      </c>
      <c r="G111" s="47">
        <v>-4.7180257602224551E-2</v>
      </c>
      <c r="H111" s="62"/>
      <c r="I111" s="63"/>
      <c r="J111" s="78" t="s">
        <v>21</v>
      </c>
      <c r="K111" s="137">
        <v>0.83250577326542785</v>
      </c>
      <c r="L111" s="49">
        <v>-1.4781702608990699E-2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0.65000896006030029</v>
      </c>
      <c r="G112" s="47">
        <v>-8.3844913116171149E-2</v>
      </c>
      <c r="H112" s="62"/>
      <c r="I112" s="63"/>
      <c r="J112" s="65" t="s">
        <v>22</v>
      </c>
      <c r="K112" s="134">
        <v>0.73478821294893593</v>
      </c>
      <c r="L112" s="49">
        <v>-2.5924689536266587E-2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0.54249310659409367</v>
      </c>
      <c r="G113" s="47">
        <v>-6.9975046568024668E-2</v>
      </c>
      <c r="H113" s="62"/>
      <c r="I113" s="63"/>
      <c r="J113" s="78" t="s">
        <v>23</v>
      </c>
      <c r="K113" s="137">
        <v>0.56510353413339953</v>
      </c>
      <c r="L113" s="49">
        <v>6.0428966650794003E-4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0.58362772919441708</v>
      </c>
      <c r="G114" s="71">
        <v>-4.6909727148058744E-2</v>
      </c>
      <c r="H114" s="144"/>
      <c r="I114" s="67"/>
      <c r="J114" s="69" t="s">
        <v>24</v>
      </c>
      <c r="K114" s="135">
        <v>0.57793217087626969</v>
      </c>
      <c r="L114" s="56">
        <v>4.0410763606124611E-3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diciembre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79088</v>
      </c>
      <c r="E124" s="183">
        <v>6.8049534767518738E-2</v>
      </c>
      <c r="F124" s="182">
        <v>12207</v>
      </c>
      <c r="G124" s="183">
        <v>-8.3671811535337426E-3</v>
      </c>
      <c r="H124" s="182">
        <v>3210</v>
      </c>
      <c r="I124" s="183">
        <v>0.56128404669260701</v>
      </c>
      <c r="J124" s="182">
        <v>28673</v>
      </c>
      <c r="K124" s="183">
        <v>3.1662648868420185E-2</v>
      </c>
      <c r="L124" s="182">
        <v>34998</v>
      </c>
      <c r="M124" s="183">
        <v>9.7460018814675475E-2</v>
      </c>
    </row>
    <row r="125" spans="3:19" ht="27" customHeight="1" thickBot="1" x14ac:dyDescent="0.25">
      <c r="C125" s="184" t="s">
        <v>37</v>
      </c>
      <c r="D125" s="185">
        <v>19087.93404814291</v>
      </c>
      <c r="E125" s="186">
        <v>7.3322326588304287E-2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11789.449139556016</v>
      </c>
      <c r="E126" s="189">
        <v>0.36528837719890572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48210.616812301072</v>
      </c>
      <c r="E127" s="189">
        <v>1.2192415280867674E-2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12457</v>
      </c>
      <c r="E128" s="189">
        <v>0.1370025556772545</v>
      </c>
      <c r="F128" s="191">
        <v>216</v>
      </c>
      <c r="G128" s="189">
        <v>-0.11836734693877549</v>
      </c>
      <c r="H128" s="191">
        <v>129</v>
      </c>
      <c r="I128" s="189">
        <v>0.13157894736842102</v>
      </c>
      <c r="J128" s="191">
        <v>974</v>
      </c>
      <c r="K128" s="189">
        <v>0.13785046728971961</v>
      </c>
      <c r="L128" s="191">
        <v>11138</v>
      </c>
      <c r="M128" s="189">
        <v>0.14341443383636188</v>
      </c>
    </row>
    <row r="129" spans="3:13" ht="24" customHeight="1" thickBot="1" x14ac:dyDescent="0.25">
      <c r="C129" s="192" t="s">
        <v>42</v>
      </c>
      <c r="D129" s="188">
        <v>14111</v>
      </c>
      <c r="E129" s="189">
        <v>8.1883002376753833E-2</v>
      </c>
      <c r="F129" s="188">
        <v>159</v>
      </c>
      <c r="G129" s="189">
        <v>0.15217391304347827</v>
      </c>
      <c r="H129" s="188">
        <v>69</v>
      </c>
      <c r="I129" s="189">
        <v>0.64285714285714279</v>
      </c>
      <c r="J129" s="188">
        <v>719</v>
      </c>
      <c r="K129" s="189">
        <v>0.28163992869875232</v>
      </c>
      <c r="L129" s="188">
        <v>13164</v>
      </c>
      <c r="M129" s="189">
        <v>7.0069907332141135E-2</v>
      </c>
    </row>
    <row r="130" spans="3:13" ht="24" customHeight="1" thickBot="1" x14ac:dyDescent="0.25">
      <c r="C130" s="190" t="s">
        <v>43</v>
      </c>
      <c r="D130" s="191">
        <v>51720</v>
      </c>
      <c r="E130" s="189">
        <v>2.0537063587398041E-3</v>
      </c>
      <c r="F130" s="191">
        <v>1281</v>
      </c>
      <c r="G130" s="189">
        <v>0.2317307692307693</v>
      </c>
      <c r="H130" s="191">
        <v>1061</v>
      </c>
      <c r="I130" s="189">
        <v>0.23515715948777638</v>
      </c>
      <c r="J130" s="191">
        <v>20634</v>
      </c>
      <c r="K130" s="189">
        <v>5.2110952478074735E-2</v>
      </c>
      <c r="L130" s="191">
        <v>28744</v>
      </c>
      <c r="M130" s="189">
        <v>-4.5145002159253211E-2</v>
      </c>
    </row>
    <row r="131" spans="3:13" ht="24" customHeight="1" thickBot="1" x14ac:dyDescent="0.25">
      <c r="C131" s="192" t="s">
        <v>44</v>
      </c>
      <c r="D131" s="188">
        <v>13156</v>
      </c>
      <c r="E131" s="189">
        <v>-2.4975913436596775E-2</v>
      </c>
      <c r="F131" s="188">
        <v>382</v>
      </c>
      <c r="G131" s="189">
        <v>-0.11162790697674418</v>
      </c>
      <c r="H131" s="188">
        <v>374</v>
      </c>
      <c r="I131" s="189">
        <v>0.15076923076923077</v>
      </c>
      <c r="J131" s="188">
        <v>2559</v>
      </c>
      <c r="K131" s="189">
        <v>0.38324324324324333</v>
      </c>
      <c r="L131" s="188">
        <v>9841</v>
      </c>
      <c r="M131" s="189">
        <v>-9.6160911094783197E-2</v>
      </c>
    </row>
    <row r="132" spans="3:13" ht="24" customHeight="1" thickBot="1" x14ac:dyDescent="0.25">
      <c r="C132" s="190" t="s">
        <v>45</v>
      </c>
      <c r="D132" s="191">
        <v>152205</v>
      </c>
      <c r="E132" s="189">
        <v>-6.1308943791397841E-2</v>
      </c>
      <c r="F132" s="191">
        <v>1264</v>
      </c>
      <c r="G132" s="189">
        <v>0.17254174397031541</v>
      </c>
      <c r="H132" s="191">
        <v>406</v>
      </c>
      <c r="I132" s="189">
        <v>1.0299999999999998</v>
      </c>
      <c r="J132" s="191">
        <v>7745</v>
      </c>
      <c r="K132" s="189">
        <v>-7.4330385749070693E-3</v>
      </c>
      <c r="L132" s="191">
        <v>142790</v>
      </c>
      <c r="M132" s="189">
        <v>-6.7128344167510567E-2</v>
      </c>
    </row>
    <row r="133" spans="3:13" ht="24" customHeight="1" thickBot="1" x14ac:dyDescent="0.25">
      <c r="C133" s="192" t="s">
        <v>46</v>
      </c>
      <c r="D133" s="188">
        <v>7255</v>
      </c>
      <c r="E133" s="189">
        <v>9.1798344620015015E-2</v>
      </c>
      <c r="F133" s="188">
        <v>102</v>
      </c>
      <c r="G133" s="189">
        <v>0</v>
      </c>
      <c r="H133" s="188">
        <v>41</v>
      </c>
      <c r="I133" s="189">
        <v>1.2777777777777777</v>
      </c>
      <c r="J133" s="188">
        <v>565</v>
      </c>
      <c r="K133" s="189">
        <v>0.2696629213483146</v>
      </c>
      <c r="L133" s="188">
        <v>6547</v>
      </c>
      <c r="M133" s="189">
        <v>7.6809210526315841E-2</v>
      </c>
    </row>
    <row r="134" spans="3:13" ht="24" customHeight="1" thickBot="1" x14ac:dyDescent="0.25">
      <c r="C134" s="190" t="s">
        <v>47</v>
      </c>
      <c r="D134" s="191">
        <v>13454</v>
      </c>
      <c r="E134" s="189">
        <v>-1.1607405230678824E-2</v>
      </c>
      <c r="F134" s="191">
        <v>766</v>
      </c>
      <c r="G134" s="189">
        <v>1.3071895424836555E-3</v>
      </c>
      <c r="H134" s="191">
        <v>240</v>
      </c>
      <c r="I134" s="189">
        <v>0.57894736842105265</v>
      </c>
      <c r="J134" s="191">
        <v>1324</v>
      </c>
      <c r="K134" s="189">
        <v>7.5585789871501774E-4</v>
      </c>
      <c r="L134" s="191">
        <v>11124</v>
      </c>
      <c r="M134" s="189">
        <v>-2.1807949349278877E-2</v>
      </c>
    </row>
    <row r="135" spans="3:13" ht="24" customHeight="1" thickBot="1" x14ac:dyDescent="0.25">
      <c r="C135" s="192" t="s">
        <v>48</v>
      </c>
      <c r="D135" s="188">
        <v>64072</v>
      </c>
      <c r="E135" s="189">
        <v>9.4630379444074375E-2</v>
      </c>
      <c r="F135" s="188">
        <v>1431</v>
      </c>
      <c r="G135" s="189">
        <v>0.26413427561837466</v>
      </c>
      <c r="H135" s="188">
        <v>101</v>
      </c>
      <c r="I135" s="189">
        <v>-2.8846153846153855E-2</v>
      </c>
      <c r="J135" s="188">
        <v>8629</v>
      </c>
      <c r="K135" s="189">
        <v>1.3269140441521943E-2</v>
      </c>
      <c r="L135" s="188">
        <v>53911</v>
      </c>
      <c r="M135" s="189">
        <v>0.10516389577909435</v>
      </c>
    </row>
    <row r="136" spans="3:13" ht="24" customHeight="1" thickBot="1" x14ac:dyDescent="0.25">
      <c r="C136" s="193" t="s">
        <v>49</v>
      </c>
      <c r="D136" s="191">
        <v>26579</v>
      </c>
      <c r="E136" s="189">
        <v>0.19984651498736006</v>
      </c>
      <c r="F136" s="191">
        <v>540</v>
      </c>
      <c r="G136" s="189">
        <v>0.24711316397228633</v>
      </c>
      <c r="H136" s="191">
        <v>63</v>
      </c>
      <c r="I136" s="189">
        <v>0</v>
      </c>
      <c r="J136" s="191">
        <v>2393</v>
      </c>
      <c r="K136" s="189">
        <v>4.1963911036508872E-3</v>
      </c>
      <c r="L136" s="191">
        <v>23583</v>
      </c>
      <c r="M136" s="189">
        <v>0.22362891091163806</v>
      </c>
    </row>
    <row r="137" spans="3:13" ht="24" customHeight="1" thickBot="1" x14ac:dyDescent="0.25">
      <c r="C137" s="187" t="s">
        <v>50</v>
      </c>
      <c r="D137" s="188">
        <v>9358</v>
      </c>
      <c r="E137" s="189">
        <v>-8.6667967987507311E-2</v>
      </c>
      <c r="F137" s="188">
        <v>418</v>
      </c>
      <c r="G137" s="189">
        <v>0.35714285714285721</v>
      </c>
      <c r="H137" s="188">
        <v>5</v>
      </c>
      <c r="I137" s="189">
        <v>-0.61538461538461542</v>
      </c>
      <c r="J137" s="188">
        <v>810</v>
      </c>
      <c r="K137" s="189">
        <v>-0.17682926829268297</v>
      </c>
      <c r="L137" s="188">
        <v>8125</v>
      </c>
      <c r="M137" s="189">
        <v>-9.1264959176825866E-2</v>
      </c>
    </row>
    <row r="138" spans="3:13" ht="24" customHeight="1" thickBot="1" x14ac:dyDescent="0.25">
      <c r="C138" s="193" t="s">
        <v>51</v>
      </c>
      <c r="D138" s="191">
        <v>10312</v>
      </c>
      <c r="E138" s="189">
        <v>-2.2188507490991882E-2</v>
      </c>
      <c r="F138" s="191">
        <v>185</v>
      </c>
      <c r="G138" s="189">
        <v>0.12804878048780477</v>
      </c>
      <c r="H138" s="191">
        <v>13</v>
      </c>
      <c r="I138" s="189">
        <v>-0.31578947368421051</v>
      </c>
      <c r="J138" s="191">
        <v>1300</v>
      </c>
      <c r="K138" s="189">
        <v>0.10450297366185213</v>
      </c>
      <c r="L138" s="191">
        <v>8814</v>
      </c>
      <c r="M138" s="189">
        <v>-4.0496407576747218E-2</v>
      </c>
    </row>
    <row r="139" spans="3:13" ht="24" customHeight="1" thickBot="1" x14ac:dyDescent="0.25">
      <c r="C139" s="187" t="s">
        <v>52</v>
      </c>
      <c r="D139" s="188">
        <v>17823</v>
      </c>
      <c r="E139" s="189">
        <v>0.14330617743280527</v>
      </c>
      <c r="F139" s="188">
        <v>288</v>
      </c>
      <c r="G139" s="189">
        <v>0.26872246696035251</v>
      </c>
      <c r="H139" s="188">
        <v>20</v>
      </c>
      <c r="I139" s="189">
        <v>1.2222222222222223</v>
      </c>
      <c r="J139" s="188">
        <v>4126</v>
      </c>
      <c r="K139" s="189">
        <v>3.8771399798590123E-2</v>
      </c>
      <c r="L139" s="188">
        <v>13389</v>
      </c>
      <c r="M139" s="189">
        <v>0.17643440822423329</v>
      </c>
    </row>
    <row r="140" spans="3:13" ht="24" customHeight="1" thickBot="1" x14ac:dyDescent="0.25">
      <c r="C140" s="190" t="s">
        <v>53</v>
      </c>
      <c r="D140" s="191">
        <v>4061</v>
      </c>
      <c r="E140" s="189">
        <v>3.5705177250701325E-2</v>
      </c>
      <c r="F140" s="191">
        <v>207</v>
      </c>
      <c r="G140" s="189">
        <v>0.24698795180722888</v>
      </c>
      <c r="H140" s="191">
        <v>65</v>
      </c>
      <c r="I140" s="189">
        <v>-0.14473684210526316</v>
      </c>
      <c r="J140" s="191">
        <v>693</v>
      </c>
      <c r="K140" s="189">
        <v>-0.15487804878048783</v>
      </c>
      <c r="L140" s="191">
        <v>3096</v>
      </c>
      <c r="M140" s="189">
        <v>8.2896117523609592E-2</v>
      </c>
    </row>
    <row r="141" spans="3:13" ht="24" customHeight="1" thickBot="1" x14ac:dyDescent="0.25">
      <c r="C141" s="192" t="s">
        <v>54</v>
      </c>
      <c r="D141" s="188">
        <v>3064</v>
      </c>
      <c r="E141" s="189">
        <v>-7.7941619018958797E-2</v>
      </c>
      <c r="F141" s="188">
        <v>87</v>
      </c>
      <c r="G141" s="189">
        <v>0.24285714285714288</v>
      </c>
      <c r="H141" s="188">
        <v>38</v>
      </c>
      <c r="I141" s="189">
        <v>-0.11627906976744184</v>
      </c>
      <c r="J141" s="188">
        <v>671</v>
      </c>
      <c r="K141" s="189">
        <v>-0.1726263871763255</v>
      </c>
      <c r="L141" s="188">
        <v>2268</v>
      </c>
      <c r="M141" s="189">
        <v>-5.4606085869112087E-2</v>
      </c>
    </row>
    <row r="142" spans="3:13" ht="24" customHeight="1" thickBot="1" x14ac:dyDescent="0.25">
      <c r="C142" s="190" t="s">
        <v>55</v>
      </c>
      <c r="D142" s="191">
        <v>6278</v>
      </c>
      <c r="E142" s="189">
        <v>-0.12404074229105622</v>
      </c>
      <c r="F142" s="191">
        <v>188</v>
      </c>
      <c r="G142" s="189">
        <v>-6.4676616915422924E-2</v>
      </c>
      <c r="H142" s="191">
        <v>64</v>
      </c>
      <c r="I142" s="189">
        <v>2.0476190476190474</v>
      </c>
      <c r="J142" s="191">
        <v>593</v>
      </c>
      <c r="K142" s="189">
        <v>-3.4201954397394152E-2</v>
      </c>
      <c r="L142" s="191">
        <v>5433</v>
      </c>
      <c r="M142" s="189">
        <v>-0.14184173116411314</v>
      </c>
    </row>
    <row r="143" spans="3:13" ht="24" customHeight="1" thickBot="1" x14ac:dyDescent="0.25">
      <c r="C143" s="192" t="s">
        <v>56</v>
      </c>
      <c r="D143" s="188">
        <v>12638</v>
      </c>
      <c r="E143" s="189">
        <v>0.1709441304549244</v>
      </c>
      <c r="F143" s="188">
        <v>293</v>
      </c>
      <c r="G143" s="189">
        <v>0.36279069767441863</v>
      </c>
      <c r="H143" s="188">
        <v>79</v>
      </c>
      <c r="I143" s="189">
        <v>0.83720930232558133</v>
      </c>
      <c r="J143" s="188">
        <v>1277</v>
      </c>
      <c r="K143" s="189">
        <v>-4.7725577926920226E-2</v>
      </c>
      <c r="L143" s="188">
        <v>10989</v>
      </c>
      <c r="M143" s="189">
        <v>0.19523602349358282</v>
      </c>
    </row>
    <row r="144" spans="3:13" ht="24" customHeight="1" thickBot="1" x14ac:dyDescent="0.25">
      <c r="C144" s="190" t="s">
        <v>57</v>
      </c>
      <c r="D144" s="191">
        <v>11989</v>
      </c>
      <c r="E144" s="189">
        <v>1.1303247574862896E-2</v>
      </c>
      <c r="F144" s="191">
        <v>542</v>
      </c>
      <c r="G144" s="189">
        <v>0.19911504424778759</v>
      </c>
      <c r="H144" s="191">
        <v>66</v>
      </c>
      <c r="I144" s="189">
        <v>0.78378378378378377</v>
      </c>
      <c r="J144" s="191">
        <v>2631</v>
      </c>
      <c r="K144" s="189">
        <v>-4.5701849836779163E-2</v>
      </c>
      <c r="L144" s="191">
        <v>8750</v>
      </c>
      <c r="M144" s="189">
        <v>1.6378208851202336E-2</v>
      </c>
    </row>
    <row r="145" spans="3:13" ht="24" customHeight="1" thickBot="1" x14ac:dyDescent="0.25">
      <c r="C145" s="192" t="s">
        <v>58</v>
      </c>
      <c r="D145" s="188">
        <v>1888</v>
      </c>
      <c r="E145" s="189">
        <v>-5.1732797589151169E-2</v>
      </c>
      <c r="F145" s="188">
        <v>283</v>
      </c>
      <c r="G145" s="189">
        <v>0.18907563025210083</v>
      </c>
      <c r="H145" s="188">
        <v>69</v>
      </c>
      <c r="I145" s="189">
        <v>-9.210526315789469E-2</v>
      </c>
      <c r="J145" s="188">
        <v>224</v>
      </c>
      <c r="K145" s="189">
        <v>-0.15789473684210531</v>
      </c>
      <c r="L145" s="188">
        <v>1312</v>
      </c>
      <c r="M145" s="189">
        <v>-7.016300496102057E-2</v>
      </c>
    </row>
    <row r="146" spans="3:13" ht="24" customHeight="1" thickBot="1" x14ac:dyDescent="0.25">
      <c r="C146" s="190" t="s">
        <v>59</v>
      </c>
      <c r="D146" s="191">
        <v>1779</v>
      </c>
      <c r="E146" s="189">
        <v>0.22944022114720108</v>
      </c>
      <c r="F146" s="191">
        <v>512</v>
      </c>
      <c r="G146" s="189">
        <v>0.6463022508038585</v>
      </c>
      <c r="H146" s="191">
        <v>90</v>
      </c>
      <c r="I146" s="189">
        <v>0.69811320754716988</v>
      </c>
      <c r="J146" s="191">
        <v>311</v>
      </c>
      <c r="K146" s="189">
        <v>0.42660550458715596</v>
      </c>
      <c r="L146" s="191">
        <v>866</v>
      </c>
      <c r="M146" s="189">
        <v>1.1560693641619046E-3</v>
      </c>
    </row>
    <row r="147" spans="3:13" ht="24" customHeight="1" thickBot="1" x14ac:dyDescent="0.25">
      <c r="C147" s="192" t="s">
        <v>60</v>
      </c>
      <c r="D147" s="194">
        <v>6864</v>
      </c>
      <c r="E147" s="195">
        <v>0.14495412844036704</v>
      </c>
      <c r="F147" s="194">
        <v>631</v>
      </c>
      <c r="G147" s="195">
        <v>0.26706827309236947</v>
      </c>
      <c r="H147" s="194">
        <v>159</v>
      </c>
      <c r="I147" s="195">
        <v>0.38260869565217392</v>
      </c>
      <c r="J147" s="194">
        <v>1136</v>
      </c>
      <c r="K147" s="195">
        <v>0.16274309109518925</v>
      </c>
      <c r="L147" s="194">
        <v>4938</v>
      </c>
      <c r="M147" s="195">
        <v>0.12099886492622014</v>
      </c>
    </row>
    <row r="148" spans="3:13" ht="30.75" customHeight="1" thickTop="1" thickBot="1" x14ac:dyDescent="0.25">
      <c r="C148" s="196" t="s">
        <v>61</v>
      </c>
      <c r="D148" s="197">
        <v>376991</v>
      </c>
      <c r="E148" s="198">
        <v>1.2137018171001213E-3</v>
      </c>
      <c r="F148" s="197">
        <v>8344</v>
      </c>
      <c r="G148" s="198">
        <v>0.17836463776302791</v>
      </c>
      <c r="H148" s="197">
        <v>3051</v>
      </c>
      <c r="I148" s="198">
        <v>0.33933274802458291</v>
      </c>
      <c r="J148" s="197">
        <v>50685</v>
      </c>
      <c r="K148" s="198">
        <v>3.9265942177568069E-2</v>
      </c>
      <c r="L148" s="197">
        <v>314911</v>
      </c>
      <c r="M148" s="198">
        <v>-1.0973445768753587E-2</v>
      </c>
    </row>
    <row r="149" spans="3:13" ht="24" customHeight="1" thickBot="1" x14ac:dyDescent="0.25">
      <c r="C149" s="199" t="s">
        <v>8</v>
      </c>
      <c r="D149" s="200">
        <v>456079</v>
      </c>
      <c r="E149" s="201">
        <v>1.2197530754600061E-2</v>
      </c>
      <c r="F149" s="200">
        <v>20551</v>
      </c>
      <c r="G149" s="201">
        <v>5.9821566706203866E-2</v>
      </c>
      <c r="H149" s="200">
        <v>6261</v>
      </c>
      <c r="I149" s="201">
        <v>0.44462390401476704</v>
      </c>
      <c r="J149" s="200">
        <v>79358</v>
      </c>
      <c r="K149" s="201">
        <v>3.6505884043206205E-2</v>
      </c>
      <c r="L149" s="200">
        <v>349909</v>
      </c>
      <c r="M149" s="201">
        <v>-1.1019283746556141E-3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año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1213803</v>
      </c>
      <c r="E156" s="183">
        <v>3.812522130024476E-2</v>
      </c>
      <c r="F156" s="182">
        <v>165307</v>
      </c>
      <c r="G156" s="183">
        <v>2.8026327762442627E-3</v>
      </c>
      <c r="H156" s="182">
        <v>28820</v>
      </c>
      <c r="I156" s="183">
        <v>0.32639911634756991</v>
      </c>
      <c r="J156" s="182">
        <v>485969</v>
      </c>
      <c r="K156" s="183">
        <v>6.0347667849997011E-2</v>
      </c>
      <c r="L156" s="182">
        <v>533707</v>
      </c>
      <c r="M156" s="183">
        <v>1.7860480373496745E-2</v>
      </c>
    </row>
    <row r="157" spans="3:13" ht="24" customHeight="1" thickBot="1" x14ac:dyDescent="0.25">
      <c r="C157" s="184" t="s">
        <v>37</v>
      </c>
      <c r="D157" s="185">
        <v>314037.7846519397</v>
      </c>
      <c r="E157" s="186">
        <v>-6.1248246216391022E-3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156721.98201229039</v>
      </c>
      <c r="E158" s="189">
        <v>3.0759093375107849E-2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743043.23333572771</v>
      </c>
      <c r="E159" s="189">
        <v>5.966207335296092E-2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169528</v>
      </c>
      <c r="E160" s="189">
        <v>1.5788559136692415E-2</v>
      </c>
      <c r="F160" s="191">
        <v>1718</v>
      </c>
      <c r="G160" s="189">
        <v>-0.20609981515711651</v>
      </c>
      <c r="H160" s="191">
        <v>984</v>
      </c>
      <c r="I160" s="189">
        <v>0.11945392491467577</v>
      </c>
      <c r="J160" s="191">
        <v>14278</v>
      </c>
      <c r="K160" s="189">
        <v>0.38513775708187814</v>
      </c>
      <c r="L160" s="191">
        <v>152548</v>
      </c>
      <c r="M160" s="189">
        <v>-6.4737987000299535E-3</v>
      </c>
    </row>
    <row r="161" spans="3:13" ht="24" customHeight="1" thickBot="1" x14ac:dyDescent="0.25">
      <c r="C161" s="192" t="s">
        <v>42</v>
      </c>
      <c r="D161" s="188">
        <v>156160</v>
      </c>
      <c r="E161" s="189">
        <v>7.3019067523285575E-3</v>
      </c>
      <c r="F161" s="188">
        <v>1842</v>
      </c>
      <c r="G161" s="189">
        <v>0.21906022501654543</v>
      </c>
      <c r="H161" s="188">
        <v>678</v>
      </c>
      <c r="I161" s="189">
        <v>0.32681017612524466</v>
      </c>
      <c r="J161" s="188">
        <v>11192</v>
      </c>
      <c r="K161" s="189">
        <v>0.52958862921962546</v>
      </c>
      <c r="L161" s="188">
        <v>142448</v>
      </c>
      <c r="M161" s="189">
        <v>-2.2246017201024149E-2</v>
      </c>
    </row>
    <row r="162" spans="3:13" ht="24" customHeight="1" thickBot="1" x14ac:dyDescent="0.25">
      <c r="C162" s="190" t="s">
        <v>43</v>
      </c>
      <c r="D162" s="191">
        <v>629583</v>
      </c>
      <c r="E162" s="189">
        <v>-4.0692438849348367E-2</v>
      </c>
      <c r="F162" s="191">
        <v>9306</v>
      </c>
      <c r="G162" s="189">
        <v>-1.6487000634115456E-2</v>
      </c>
      <c r="H162" s="191">
        <v>10396</v>
      </c>
      <c r="I162" s="189">
        <v>0.20018471484645572</v>
      </c>
      <c r="J162" s="191">
        <v>231977</v>
      </c>
      <c r="K162" s="189">
        <v>-3.0492366460068587E-2</v>
      </c>
      <c r="L162" s="191">
        <v>377904</v>
      </c>
      <c r="M162" s="189">
        <v>-5.2615745615354537E-2</v>
      </c>
    </row>
    <row r="163" spans="3:13" ht="24" customHeight="1" thickBot="1" x14ac:dyDescent="0.25">
      <c r="C163" s="192" t="s">
        <v>44</v>
      </c>
      <c r="D163" s="188">
        <v>185548</v>
      </c>
      <c r="E163" s="189">
        <v>9.0611995391813416E-2</v>
      </c>
      <c r="F163" s="188">
        <v>6344</v>
      </c>
      <c r="G163" s="189">
        <v>-7.6833527357392351E-2</v>
      </c>
      <c r="H163" s="188">
        <v>3851</v>
      </c>
      <c r="I163" s="189">
        <v>7.2104677060133682E-2</v>
      </c>
      <c r="J163" s="188">
        <v>36380</v>
      </c>
      <c r="K163" s="189">
        <v>0.27282905325029749</v>
      </c>
      <c r="L163" s="188">
        <v>138973</v>
      </c>
      <c r="M163" s="189">
        <v>6.0166608180888925E-2</v>
      </c>
    </row>
    <row r="164" spans="3:13" ht="24" customHeight="1" thickBot="1" x14ac:dyDescent="0.25">
      <c r="C164" s="190" t="s">
        <v>45</v>
      </c>
      <c r="D164" s="191">
        <v>2064743</v>
      </c>
      <c r="E164" s="189">
        <v>7.6375254807858894E-3</v>
      </c>
      <c r="F164" s="191">
        <v>10932</v>
      </c>
      <c r="G164" s="189">
        <v>2.0251983201119872E-2</v>
      </c>
      <c r="H164" s="191">
        <v>2592</v>
      </c>
      <c r="I164" s="189">
        <v>0.20222634508348802</v>
      </c>
      <c r="J164" s="191">
        <v>108525</v>
      </c>
      <c r="K164" s="189">
        <v>0.19281835967554017</v>
      </c>
      <c r="L164" s="191">
        <v>1942694</v>
      </c>
      <c r="M164" s="189">
        <v>-1.3088359277004802E-3</v>
      </c>
    </row>
    <row r="165" spans="3:13" ht="24" customHeight="1" thickBot="1" x14ac:dyDescent="0.25">
      <c r="C165" s="192" t="s">
        <v>46</v>
      </c>
      <c r="D165" s="188">
        <v>105431</v>
      </c>
      <c r="E165" s="189">
        <v>0.1275922182650453</v>
      </c>
      <c r="F165" s="188">
        <v>1123</v>
      </c>
      <c r="G165" s="189">
        <v>-1.1443661971830998E-2</v>
      </c>
      <c r="H165" s="188">
        <v>291</v>
      </c>
      <c r="I165" s="189">
        <v>0.63483146067415741</v>
      </c>
      <c r="J165" s="188">
        <v>7910</v>
      </c>
      <c r="K165" s="189">
        <v>0.40049575070821519</v>
      </c>
      <c r="L165" s="188">
        <v>96107</v>
      </c>
      <c r="M165" s="189">
        <v>0.11056286760882372</v>
      </c>
    </row>
    <row r="166" spans="3:13" ht="24" customHeight="1" thickBot="1" x14ac:dyDescent="0.25">
      <c r="C166" s="190" t="s">
        <v>47</v>
      </c>
      <c r="D166" s="191">
        <v>151411</v>
      </c>
      <c r="E166" s="189">
        <v>-5.00894005458139E-2</v>
      </c>
      <c r="F166" s="191">
        <v>7966</v>
      </c>
      <c r="G166" s="189">
        <v>5.0238633509169794E-4</v>
      </c>
      <c r="H166" s="191">
        <v>1671</v>
      </c>
      <c r="I166" s="189">
        <v>0.19442458899213722</v>
      </c>
      <c r="J166" s="191">
        <v>17577</v>
      </c>
      <c r="K166" s="189">
        <v>0.160274605584527</v>
      </c>
      <c r="L166" s="191">
        <v>124197</v>
      </c>
      <c r="M166" s="189">
        <v>-7.9237869296067021E-2</v>
      </c>
    </row>
    <row r="167" spans="3:13" ht="24" customHeight="1" thickBot="1" x14ac:dyDescent="0.25">
      <c r="C167" s="192" t="s">
        <v>48</v>
      </c>
      <c r="D167" s="188">
        <v>420057</v>
      </c>
      <c r="E167" s="189">
        <v>2.3401031058442934E-2</v>
      </c>
      <c r="F167" s="188">
        <v>9314</v>
      </c>
      <c r="G167" s="189">
        <v>0.10749108204518421</v>
      </c>
      <c r="H167" s="188">
        <v>728</v>
      </c>
      <c r="I167" s="189">
        <v>0.25517241379310351</v>
      </c>
      <c r="J167" s="188">
        <v>62075</v>
      </c>
      <c r="K167" s="189">
        <v>0.12308221160804744</v>
      </c>
      <c r="L167" s="188">
        <v>347940</v>
      </c>
      <c r="M167" s="189">
        <v>5.0550275860077321E-3</v>
      </c>
    </row>
    <row r="168" spans="3:13" ht="24" customHeight="1" thickBot="1" x14ac:dyDescent="0.25">
      <c r="C168" s="193" t="s">
        <v>49</v>
      </c>
      <c r="D168" s="191">
        <v>155644</v>
      </c>
      <c r="E168" s="189">
        <v>6.0801646640267659E-2</v>
      </c>
      <c r="F168" s="191">
        <v>3277</v>
      </c>
      <c r="G168" s="189">
        <v>3.8339670468948039E-2</v>
      </c>
      <c r="H168" s="191">
        <v>302</v>
      </c>
      <c r="I168" s="189">
        <v>0.43127962085308047</v>
      </c>
      <c r="J168" s="191">
        <v>17062</v>
      </c>
      <c r="K168" s="189">
        <v>9.7164169506784193E-2</v>
      </c>
      <c r="L168" s="191">
        <v>135003</v>
      </c>
      <c r="M168" s="189">
        <v>5.6320175267008388E-2</v>
      </c>
    </row>
    <row r="169" spans="3:13" ht="24" customHeight="1" thickBot="1" x14ac:dyDescent="0.25">
      <c r="C169" s="187" t="s">
        <v>50</v>
      </c>
      <c r="D169" s="188">
        <v>74525</v>
      </c>
      <c r="E169" s="189">
        <v>-5.8254880899728301E-2</v>
      </c>
      <c r="F169" s="188">
        <v>2253</v>
      </c>
      <c r="G169" s="189">
        <v>9.7953216374268903E-2</v>
      </c>
      <c r="H169" s="188">
        <v>131</v>
      </c>
      <c r="I169" s="189">
        <v>0.18018018018018012</v>
      </c>
      <c r="J169" s="188">
        <v>6885</v>
      </c>
      <c r="K169" s="189">
        <v>0.15365281501340489</v>
      </c>
      <c r="L169" s="188">
        <v>65256</v>
      </c>
      <c r="M169" s="189">
        <v>-8.0953185736014843E-2</v>
      </c>
    </row>
    <row r="170" spans="3:13" ht="24" customHeight="1" thickBot="1" x14ac:dyDescent="0.25">
      <c r="C170" s="193" t="s">
        <v>51</v>
      </c>
      <c r="D170" s="191">
        <v>89627</v>
      </c>
      <c r="E170" s="189">
        <v>9.8816901408451674E-3</v>
      </c>
      <c r="F170" s="191">
        <v>1860</v>
      </c>
      <c r="G170" s="189">
        <v>0.32478632478632474</v>
      </c>
      <c r="H170" s="191">
        <v>202</v>
      </c>
      <c r="I170" s="189">
        <v>0.20238095238095233</v>
      </c>
      <c r="J170" s="191">
        <v>10847</v>
      </c>
      <c r="K170" s="189">
        <v>0.25485886163813043</v>
      </c>
      <c r="L170" s="191">
        <v>76718</v>
      </c>
      <c r="M170" s="189">
        <v>-2.3123742582830342E-2</v>
      </c>
    </row>
    <row r="171" spans="3:13" ht="24" customHeight="1" thickBot="1" x14ac:dyDescent="0.25">
      <c r="C171" s="187" t="s">
        <v>52</v>
      </c>
      <c r="D171" s="188">
        <v>100261</v>
      </c>
      <c r="E171" s="189">
        <v>4.6085305287759226E-2</v>
      </c>
      <c r="F171" s="188">
        <v>1924</v>
      </c>
      <c r="G171" s="189">
        <v>7.0077864293659697E-2</v>
      </c>
      <c r="H171" s="188">
        <v>93</v>
      </c>
      <c r="I171" s="189">
        <v>3.3333333333333437E-2</v>
      </c>
      <c r="J171" s="188">
        <v>27281</v>
      </c>
      <c r="K171" s="189">
        <v>8.6502847584531528E-2</v>
      </c>
      <c r="L171" s="188">
        <v>70963</v>
      </c>
      <c r="M171" s="189">
        <v>3.0734817784362489E-2</v>
      </c>
    </row>
    <row r="172" spans="3:13" ht="24" customHeight="1" thickBot="1" x14ac:dyDescent="0.25">
      <c r="C172" s="190" t="s">
        <v>53</v>
      </c>
      <c r="D172" s="191">
        <v>56854</v>
      </c>
      <c r="E172" s="189">
        <v>1.1133243224016542E-2</v>
      </c>
      <c r="F172" s="191">
        <v>1470</v>
      </c>
      <c r="G172" s="189">
        <v>1.9417475728155331E-2</v>
      </c>
      <c r="H172" s="191">
        <v>971</v>
      </c>
      <c r="I172" s="189">
        <v>0.20322180916976462</v>
      </c>
      <c r="J172" s="191">
        <v>10173</v>
      </c>
      <c r="K172" s="189">
        <v>0.10192807625649913</v>
      </c>
      <c r="L172" s="191">
        <v>44240</v>
      </c>
      <c r="M172" s="189">
        <v>-1.1330368516325073E-2</v>
      </c>
    </row>
    <row r="173" spans="3:13" ht="24" customHeight="1" thickBot="1" x14ac:dyDescent="0.25">
      <c r="C173" s="192" t="s">
        <v>54</v>
      </c>
      <c r="D173" s="188">
        <v>35939</v>
      </c>
      <c r="E173" s="189">
        <v>6.0178766335290179E-2</v>
      </c>
      <c r="F173" s="188">
        <v>700</v>
      </c>
      <c r="G173" s="189">
        <v>-5.5330634278002666E-2</v>
      </c>
      <c r="H173" s="188">
        <v>508</v>
      </c>
      <c r="I173" s="189">
        <v>0.28282828282828287</v>
      </c>
      <c r="J173" s="188">
        <v>8204</v>
      </c>
      <c r="K173" s="189">
        <v>0.20046824700029275</v>
      </c>
      <c r="L173" s="188">
        <v>26527</v>
      </c>
      <c r="M173" s="189">
        <v>2.3102437519284091E-2</v>
      </c>
    </row>
    <row r="174" spans="3:13" ht="24" customHeight="1" thickBot="1" x14ac:dyDescent="0.25">
      <c r="C174" s="190" t="s">
        <v>55</v>
      </c>
      <c r="D174" s="191">
        <v>88146</v>
      </c>
      <c r="E174" s="189">
        <v>-7.0278138151441349E-2</v>
      </c>
      <c r="F174" s="191">
        <v>1841</v>
      </c>
      <c r="G174" s="189">
        <v>-8.499005964214712E-2</v>
      </c>
      <c r="H174" s="191">
        <v>343</v>
      </c>
      <c r="I174" s="189">
        <v>0.54504504504504503</v>
      </c>
      <c r="J174" s="191">
        <v>9054</v>
      </c>
      <c r="K174" s="189">
        <v>0.17691407773300405</v>
      </c>
      <c r="L174" s="191">
        <v>76908</v>
      </c>
      <c r="M174" s="189">
        <v>-9.3942178553756972E-2</v>
      </c>
    </row>
    <row r="175" spans="3:13" ht="24" customHeight="1" thickBot="1" x14ac:dyDescent="0.25">
      <c r="C175" s="192" t="s">
        <v>56</v>
      </c>
      <c r="D175" s="188">
        <v>153689</v>
      </c>
      <c r="E175" s="189">
        <v>0.13009941468866737</v>
      </c>
      <c r="F175" s="188">
        <v>2575</v>
      </c>
      <c r="G175" s="189">
        <v>0.12347294938917974</v>
      </c>
      <c r="H175" s="188">
        <v>443</v>
      </c>
      <c r="I175" s="189">
        <v>0.58781362007168458</v>
      </c>
      <c r="J175" s="188">
        <v>21748</v>
      </c>
      <c r="K175" s="189">
        <v>0.20300918243168486</v>
      </c>
      <c r="L175" s="188">
        <v>128923</v>
      </c>
      <c r="M175" s="189">
        <v>0.11769703590037017</v>
      </c>
    </row>
    <row r="176" spans="3:13" ht="24" customHeight="1" thickBot="1" x14ac:dyDescent="0.25">
      <c r="C176" s="190" t="s">
        <v>57</v>
      </c>
      <c r="D176" s="191">
        <v>165727</v>
      </c>
      <c r="E176" s="189">
        <v>8.4508516945547729E-2</v>
      </c>
      <c r="F176" s="191">
        <v>6455</v>
      </c>
      <c r="G176" s="189">
        <v>0.16642573183953746</v>
      </c>
      <c r="H176" s="191">
        <v>653</v>
      </c>
      <c r="I176" s="189">
        <v>0.56971153846153855</v>
      </c>
      <c r="J176" s="191">
        <v>40832</v>
      </c>
      <c r="K176" s="189">
        <v>0.23538666343942882</v>
      </c>
      <c r="L176" s="191">
        <v>117787</v>
      </c>
      <c r="M176" s="189">
        <v>3.4935111720308276E-2</v>
      </c>
    </row>
    <row r="177" spans="3:18" ht="24" customHeight="1" thickBot="1" x14ac:dyDescent="0.25">
      <c r="C177" s="192" t="s">
        <v>58</v>
      </c>
      <c r="D177" s="188">
        <v>21105</v>
      </c>
      <c r="E177" s="189">
        <v>0.20641362752943859</v>
      </c>
      <c r="F177" s="188">
        <v>2798</v>
      </c>
      <c r="G177" s="189">
        <v>0.26549072817729535</v>
      </c>
      <c r="H177" s="188">
        <v>761</v>
      </c>
      <c r="I177" s="189">
        <v>0.73348519362186781</v>
      </c>
      <c r="J177" s="188">
        <v>3191</v>
      </c>
      <c r="K177" s="189">
        <v>0.22260536398467434</v>
      </c>
      <c r="L177" s="188">
        <v>14355</v>
      </c>
      <c r="M177" s="189">
        <v>0.17336929867582151</v>
      </c>
    </row>
    <row r="178" spans="3:18" ht="24" customHeight="1" thickBot="1" x14ac:dyDescent="0.25">
      <c r="C178" s="190" t="s">
        <v>59</v>
      </c>
      <c r="D178" s="191">
        <v>19579</v>
      </c>
      <c r="E178" s="189">
        <v>2.6529649242384545E-2</v>
      </c>
      <c r="F178" s="191">
        <v>4716</v>
      </c>
      <c r="G178" s="189">
        <v>0.29631665750412317</v>
      </c>
      <c r="H178" s="191">
        <v>690</v>
      </c>
      <c r="I178" s="189">
        <v>0.71215880893300243</v>
      </c>
      <c r="J178" s="191">
        <v>4403</v>
      </c>
      <c r="K178" s="189">
        <v>0.10990673052684641</v>
      </c>
      <c r="L178" s="191">
        <v>9770</v>
      </c>
      <c r="M178" s="189">
        <v>-0.1170356981473113</v>
      </c>
    </row>
    <row r="179" spans="3:18" ht="24" customHeight="1" thickBot="1" x14ac:dyDescent="0.25">
      <c r="C179" s="192" t="s">
        <v>60</v>
      </c>
      <c r="D179" s="194">
        <v>66744</v>
      </c>
      <c r="E179" s="195">
        <v>0.1825027018407952</v>
      </c>
      <c r="F179" s="194">
        <v>6051</v>
      </c>
      <c r="G179" s="195">
        <v>0.13826185101580135</v>
      </c>
      <c r="H179" s="194">
        <v>1032</v>
      </c>
      <c r="I179" s="195">
        <v>0.6433121019108281</v>
      </c>
      <c r="J179" s="194">
        <v>13266</v>
      </c>
      <c r="K179" s="195">
        <v>0.2739844425237683</v>
      </c>
      <c r="L179" s="194">
        <v>46395</v>
      </c>
      <c r="M179" s="195">
        <v>0.15738661876964533</v>
      </c>
    </row>
    <row r="180" spans="3:18" ht="30.75" customHeight="1" thickTop="1" thickBot="1" x14ac:dyDescent="0.25">
      <c r="C180" s="196" t="s">
        <v>61</v>
      </c>
      <c r="D180" s="197">
        <v>4490244</v>
      </c>
      <c r="E180" s="198">
        <v>1.4162724295082363E-2</v>
      </c>
      <c r="F180" s="197">
        <v>75151</v>
      </c>
      <c r="G180" s="198">
        <v>5.2269735920916327E-2</v>
      </c>
      <c r="H180" s="197">
        <v>26592</v>
      </c>
      <c r="I180" s="198">
        <v>0.23413932333967602</v>
      </c>
      <c r="J180" s="197">
        <v>600785</v>
      </c>
      <c r="K180" s="198">
        <v>0.10355246964603881</v>
      </c>
      <c r="L180" s="197">
        <v>3787716</v>
      </c>
      <c r="M180" s="198">
        <v>-6.456186712814338E-4</v>
      </c>
    </row>
    <row r="181" spans="3:18" ht="24" customHeight="1" thickBot="1" x14ac:dyDescent="0.25">
      <c r="C181" s="199" t="s">
        <v>8</v>
      </c>
      <c r="D181" s="200">
        <v>5704047</v>
      </c>
      <c r="E181" s="201">
        <v>1.9168755373640822E-2</v>
      </c>
      <c r="F181" s="200">
        <v>240458</v>
      </c>
      <c r="G181" s="201">
        <v>1.7755636726867863E-2</v>
      </c>
      <c r="H181" s="200">
        <v>55412</v>
      </c>
      <c r="I181" s="201">
        <v>0.28046216060080886</v>
      </c>
      <c r="J181" s="200">
        <v>1086754</v>
      </c>
      <c r="K181" s="201">
        <v>8.3804966685648408E-2</v>
      </c>
      <c r="L181" s="200">
        <v>4321423</v>
      </c>
      <c r="M181" s="201">
        <v>1.6034284350117112E-3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año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0.17340855421977333</v>
      </c>
      <c r="E248" s="234">
        <v>0.21279680900245038</v>
      </c>
      <c r="F248" s="233">
        <v>0.59398569412680646</v>
      </c>
      <c r="G248" s="234">
        <v>0.68746724999792064</v>
      </c>
      <c r="H248" s="233">
        <v>0.51269765213224727</v>
      </c>
      <c r="I248" s="234">
        <v>0.52010394860319065</v>
      </c>
      <c r="J248" s="233">
        <v>0.36131202903298976</v>
      </c>
      <c r="K248" s="234">
        <v>0.44717479760829038</v>
      </c>
      <c r="L248" s="233">
        <v>0.1000202909899431</v>
      </c>
      <c r="M248" s="235">
        <v>0.1235026055074914</v>
      </c>
    </row>
    <row r="249" spans="3:13" ht="26.25" thickBot="1" x14ac:dyDescent="0.25">
      <c r="C249" s="236" t="s">
        <v>70</v>
      </c>
      <c r="D249" s="237">
        <v>4.1852253772137964E-2</v>
      </c>
      <c r="E249" s="238">
        <v>5.505525895069583E-2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2.5849576804799206E-2</v>
      </c>
      <c r="E250" s="238">
        <v>2.7475576903957907E-2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0.10570672364283616</v>
      </c>
      <c r="E251" s="238">
        <v>0.13026597314778923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2.7313250555276607E-2</v>
      </c>
      <c r="E252" s="242">
        <v>2.9720652722531913E-2</v>
      </c>
      <c r="F252" s="241">
        <v>1.0510437448299353E-2</v>
      </c>
      <c r="G252" s="242">
        <v>7.1446988663300863E-3</v>
      </c>
      <c r="H252" s="241">
        <v>2.0603737422137038E-2</v>
      </c>
      <c r="I252" s="242">
        <v>1.775788637840179E-2</v>
      </c>
      <c r="J252" s="241">
        <v>1.227349479573578E-2</v>
      </c>
      <c r="K252" s="242">
        <v>1.3138207910897958E-2</v>
      </c>
      <c r="L252" s="241">
        <v>3.1831133237498893E-2</v>
      </c>
      <c r="M252" s="243">
        <v>3.5300409147634937E-2</v>
      </c>
    </row>
    <row r="253" spans="3:13" ht="24" customHeight="1" thickBot="1" x14ac:dyDescent="0.25">
      <c r="C253" s="244" t="s">
        <v>42</v>
      </c>
      <c r="D253" s="237">
        <v>3.0939815251305146E-2</v>
      </c>
      <c r="E253" s="238">
        <v>2.7377053520070926E-2</v>
      </c>
      <c r="F253" s="237">
        <v>7.7368497883314683E-3</v>
      </c>
      <c r="G253" s="238">
        <v>7.6603814387543774E-3</v>
      </c>
      <c r="H253" s="237">
        <v>1.1020603737422138E-2</v>
      </c>
      <c r="I253" s="238">
        <v>1.2235616833898795E-2</v>
      </c>
      <c r="J253" s="237">
        <v>9.0602081705688144E-3</v>
      </c>
      <c r="K253" s="238">
        <v>1.0298558827480736E-2</v>
      </c>
      <c r="L253" s="237">
        <v>3.7621210086050946E-2</v>
      </c>
      <c r="M253" s="239">
        <v>3.2963216051749622E-2</v>
      </c>
    </row>
    <row r="254" spans="3:13" ht="24" customHeight="1" thickBot="1" x14ac:dyDescent="0.25">
      <c r="C254" s="240" t="s">
        <v>43</v>
      </c>
      <c r="D254" s="241">
        <v>0.11340140633530595</v>
      </c>
      <c r="E254" s="242">
        <v>0.11037479179256413</v>
      </c>
      <c r="F254" s="241">
        <v>6.2332733200330885E-2</v>
      </c>
      <c r="G254" s="242">
        <v>3.8701145314358434E-2</v>
      </c>
      <c r="H254" s="241">
        <v>0.16946174732470851</v>
      </c>
      <c r="I254" s="242">
        <v>0.18761279145311485</v>
      </c>
      <c r="J254" s="241">
        <v>0.26001159303409865</v>
      </c>
      <c r="K254" s="242">
        <v>0.2134586116085149</v>
      </c>
      <c r="L254" s="241">
        <v>8.214707252457068E-2</v>
      </c>
      <c r="M254" s="243">
        <v>8.7448972248261744E-2</v>
      </c>
    </row>
    <row r="255" spans="3:13" ht="24" customHeight="1" thickBot="1" x14ac:dyDescent="0.25">
      <c r="C255" s="244" t="s">
        <v>44</v>
      </c>
      <c r="D255" s="237">
        <v>2.8845879770829176E-2</v>
      </c>
      <c r="E255" s="238">
        <v>3.2529184980418291E-2</v>
      </c>
      <c r="F255" s="237">
        <v>1.8587903265047931E-2</v>
      </c>
      <c r="G255" s="238">
        <v>2.6382985802094337E-2</v>
      </c>
      <c r="H255" s="237">
        <v>5.973486663472289E-2</v>
      </c>
      <c r="I255" s="238">
        <v>6.9497581751245222E-2</v>
      </c>
      <c r="J255" s="237">
        <v>3.224627636785201E-2</v>
      </c>
      <c r="K255" s="238">
        <v>3.3475837217990453E-2</v>
      </c>
      <c r="L255" s="237">
        <v>2.8124455215498886E-2</v>
      </c>
      <c r="M255" s="239">
        <v>3.2159082783610862E-2</v>
      </c>
    </row>
    <row r="256" spans="3:13" ht="24" customHeight="1" thickBot="1" x14ac:dyDescent="0.25">
      <c r="C256" s="240" t="s">
        <v>45</v>
      </c>
      <c r="D256" s="241">
        <v>0.33372507833072779</v>
      </c>
      <c r="E256" s="242">
        <v>0.36197860922253972</v>
      </c>
      <c r="F256" s="241">
        <v>6.1505522845603622E-2</v>
      </c>
      <c r="G256" s="242">
        <v>4.5463240981793079E-2</v>
      </c>
      <c r="H256" s="241">
        <v>6.4845871266570834E-2</v>
      </c>
      <c r="I256" s="242">
        <v>4.6776871435790082E-2</v>
      </c>
      <c r="J256" s="241">
        <v>9.7595705536933891E-2</v>
      </c>
      <c r="K256" s="242">
        <v>9.9861606214469878E-2</v>
      </c>
      <c r="L256" s="241">
        <v>0.40807752872889808</v>
      </c>
      <c r="M256" s="243">
        <v>0.44954960437800234</v>
      </c>
    </row>
    <row r="257" spans="3:13" ht="24" customHeight="1" thickBot="1" x14ac:dyDescent="0.25">
      <c r="C257" s="244" t="s">
        <v>46</v>
      </c>
      <c r="D257" s="237">
        <v>1.5907331843825302E-2</v>
      </c>
      <c r="E257" s="238">
        <v>1.8483543350887536E-2</v>
      </c>
      <c r="F257" s="237">
        <v>4.9632621283635832E-3</v>
      </c>
      <c r="G257" s="238">
        <v>4.6702542647780489E-3</v>
      </c>
      <c r="H257" s="237">
        <v>6.5484746845551828E-3</v>
      </c>
      <c r="I257" s="238">
        <v>5.2515700570273591E-3</v>
      </c>
      <c r="J257" s="237">
        <v>7.1196350714483733E-3</v>
      </c>
      <c r="K257" s="238">
        <v>7.2785561405801129E-3</v>
      </c>
      <c r="L257" s="237">
        <v>1.8710579036263716E-2</v>
      </c>
      <c r="M257" s="239">
        <v>2.223966503626236E-2</v>
      </c>
    </row>
    <row r="258" spans="3:13" ht="24" customHeight="1" thickBot="1" x14ac:dyDescent="0.25">
      <c r="C258" s="240" t="s">
        <v>47</v>
      </c>
      <c r="D258" s="241">
        <v>2.9499275344841574E-2</v>
      </c>
      <c r="E258" s="242">
        <v>2.6544486747742436E-2</v>
      </c>
      <c r="F258" s="241">
        <v>3.7273125395357889E-2</v>
      </c>
      <c r="G258" s="242">
        <v>3.3128446547837878E-2</v>
      </c>
      <c r="H258" s="241">
        <v>3.8332534738859607E-2</v>
      </c>
      <c r="I258" s="242">
        <v>3.0155922904785967E-2</v>
      </c>
      <c r="J258" s="241">
        <v>1.6683888202827693E-2</v>
      </c>
      <c r="K258" s="242">
        <v>1.6173853512386427E-2</v>
      </c>
      <c r="L258" s="241">
        <v>3.179112283479419E-2</v>
      </c>
      <c r="M258" s="243">
        <v>2.8739838705907753E-2</v>
      </c>
    </row>
    <row r="259" spans="3:13" ht="24" customHeight="1" thickBot="1" x14ac:dyDescent="0.25">
      <c r="C259" s="244" t="s">
        <v>48</v>
      </c>
      <c r="D259" s="237">
        <v>0.14048443361786006</v>
      </c>
      <c r="E259" s="238">
        <v>7.3641924759736369E-2</v>
      </c>
      <c r="F259" s="237">
        <v>6.963164809498322E-2</v>
      </c>
      <c r="G259" s="238">
        <v>3.8734415157740641E-2</v>
      </c>
      <c r="H259" s="237">
        <v>1.6131608369270085E-2</v>
      </c>
      <c r="I259" s="238">
        <v>1.3137948458817586E-2</v>
      </c>
      <c r="J259" s="237">
        <v>0.10873509917084603</v>
      </c>
      <c r="K259" s="238">
        <v>5.7119642531796522E-2</v>
      </c>
      <c r="L259" s="237">
        <v>0.15407148715808966</v>
      </c>
      <c r="M259" s="239">
        <v>8.0515145126963963E-2</v>
      </c>
    </row>
    <row r="260" spans="3:13" ht="24" customHeight="1" thickBot="1" x14ac:dyDescent="0.25">
      <c r="C260" s="245" t="s">
        <v>49</v>
      </c>
      <c r="D260" s="241">
        <v>5.827718443515268E-2</v>
      </c>
      <c r="E260" s="242">
        <v>2.7286591432363724E-2</v>
      </c>
      <c r="F260" s="241">
        <v>2.6276093620748384E-2</v>
      </c>
      <c r="G260" s="242">
        <v>1.3628159595438704E-2</v>
      </c>
      <c r="H260" s="241">
        <v>1.0062290368950648E-2</v>
      </c>
      <c r="I260" s="242">
        <v>5.4500830145094922E-3</v>
      </c>
      <c r="J260" s="241">
        <v>3.015448978048842E-2</v>
      </c>
      <c r="K260" s="242">
        <v>1.5699965217519329E-2</v>
      </c>
      <c r="L260" s="241">
        <v>6.7397523356072575E-2</v>
      </c>
      <c r="M260" s="243">
        <v>3.1240403913248019E-2</v>
      </c>
    </row>
    <row r="261" spans="3:13" ht="24" customHeight="1" thickBot="1" x14ac:dyDescent="0.25">
      <c r="C261" s="236" t="s">
        <v>50</v>
      </c>
      <c r="D261" s="237">
        <v>2.051837510606715E-2</v>
      </c>
      <c r="E261" s="238">
        <v>1.3065285051122475E-2</v>
      </c>
      <c r="F261" s="237">
        <v>2.0339642839764489E-2</v>
      </c>
      <c r="G261" s="238">
        <v>9.369619642515533E-3</v>
      </c>
      <c r="H261" s="237">
        <v>7.9859447372624185E-4</v>
      </c>
      <c r="I261" s="238">
        <v>2.3641088572872301E-3</v>
      </c>
      <c r="J261" s="237">
        <v>1.0206910456412713E-2</v>
      </c>
      <c r="K261" s="238">
        <v>6.3353804080776331E-3</v>
      </c>
      <c r="L261" s="237">
        <v>2.3220322998265264E-2</v>
      </c>
      <c r="M261" s="239">
        <v>1.5100581451989311E-2</v>
      </c>
    </row>
    <row r="262" spans="3:13" ht="24" customHeight="1" thickBot="1" x14ac:dyDescent="0.25">
      <c r="C262" s="245" t="s">
        <v>51</v>
      </c>
      <c r="D262" s="241">
        <v>2.2610117983945764E-2</v>
      </c>
      <c r="E262" s="242">
        <v>1.5712878943669292E-2</v>
      </c>
      <c r="F262" s="241">
        <v>9.0019950367378719E-3</v>
      </c>
      <c r="G262" s="242">
        <v>7.7352385863643548E-3</v>
      </c>
      <c r="H262" s="241">
        <v>2.0763456316882289E-3</v>
      </c>
      <c r="I262" s="242">
        <v>3.6454197646719122E-3</v>
      </c>
      <c r="J262" s="241">
        <v>1.638146122634139E-2</v>
      </c>
      <c r="K262" s="242">
        <v>9.9810996784920961E-3</v>
      </c>
      <c r="L262" s="241">
        <v>2.5189406388518156E-2</v>
      </c>
      <c r="M262" s="243">
        <v>1.7752948507933613E-2</v>
      </c>
    </row>
    <row r="263" spans="3:13" ht="24" customHeight="1" thickBot="1" x14ac:dyDescent="0.25">
      <c r="C263" s="236" t="s">
        <v>52</v>
      </c>
      <c r="D263" s="237">
        <v>3.9078756092694469E-2</v>
      </c>
      <c r="E263" s="238">
        <v>1.7577169332580887E-2</v>
      </c>
      <c r="F263" s="237">
        <v>1.4013916597732471E-2</v>
      </c>
      <c r="G263" s="238">
        <v>8.0013973334220525E-3</v>
      </c>
      <c r="H263" s="237">
        <v>3.1943778949049674E-3</v>
      </c>
      <c r="I263" s="238">
        <v>1.6783368223489497E-3</v>
      </c>
      <c r="J263" s="237">
        <v>5.1992237707603521E-2</v>
      </c>
      <c r="K263" s="238">
        <v>2.5103197227707468E-2</v>
      </c>
      <c r="L263" s="237">
        <v>3.8264234415233675E-2</v>
      </c>
      <c r="M263" s="239">
        <v>1.6421211253793023E-2</v>
      </c>
    </row>
    <row r="264" spans="3:13" ht="24" customHeight="1" thickBot="1" x14ac:dyDescent="0.25">
      <c r="C264" s="240" t="s">
        <v>53</v>
      </c>
      <c r="D264" s="241">
        <v>8.9041591478669271E-3</v>
      </c>
      <c r="E264" s="242">
        <v>9.967309175397749E-3</v>
      </c>
      <c r="F264" s="241">
        <v>1.0072502554620213E-2</v>
      </c>
      <c r="G264" s="242">
        <v>6.1133337214815059E-3</v>
      </c>
      <c r="H264" s="241">
        <v>1.0381728158441144E-2</v>
      </c>
      <c r="I264" s="242">
        <v>1.7523280155922905E-2</v>
      </c>
      <c r="J264" s="241">
        <v>8.7325789460419873E-3</v>
      </c>
      <c r="K264" s="242">
        <v>9.3609041236563193E-3</v>
      </c>
      <c r="L264" s="241">
        <v>8.8480147695543694E-3</v>
      </c>
      <c r="M264" s="243">
        <v>1.0237368570491711E-2</v>
      </c>
    </row>
    <row r="265" spans="3:13" ht="24" customHeight="1" thickBot="1" x14ac:dyDescent="0.25">
      <c r="C265" s="244" t="s">
        <v>54</v>
      </c>
      <c r="D265" s="237">
        <v>6.7181343583019608E-3</v>
      </c>
      <c r="E265" s="238">
        <v>6.3006142831572038E-3</v>
      </c>
      <c r="F265" s="237">
        <v>4.2333706388983502E-3</v>
      </c>
      <c r="G265" s="238">
        <v>2.9111112959435744E-3</v>
      </c>
      <c r="H265" s="237">
        <v>6.0693180003194378E-3</v>
      </c>
      <c r="I265" s="238">
        <v>9.1676893091749076E-3</v>
      </c>
      <c r="J265" s="237">
        <v>8.4553542175962101E-3</v>
      </c>
      <c r="K265" s="238">
        <v>7.5490865458052144E-3</v>
      </c>
      <c r="L265" s="237">
        <v>6.4816852381619225E-3</v>
      </c>
      <c r="M265" s="239">
        <v>6.1384872529257149E-3</v>
      </c>
    </row>
    <row r="266" spans="3:13" ht="24" customHeight="1" thickBot="1" x14ac:dyDescent="0.25">
      <c r="C266" s="240" t="s">
        <v>55</v>
      </c>
      <c r="D266" s="241">
        <v>1.3765159106207478E-2</v>
      </c>
      <c r="E266" s="242">
        <v>1.5453238726819748E-2</v>
      </c>
      <c r="F266" s="241">
        <v>9.1479733346309187E-3</v>
      </c>
      <c r="G266" s="242">
        <v>7.6562227083316007E-3</v>
      </c>
      <c r="H266" s="241">
        <v>1.0222009263695896E-2</v>
      </c>
      <c r="I266" s="242">
        <v>6.1899949469429007E-3</v>
      </c>
      <c r="J266" s="241">
        <v>7.4724665440157262E-3</v>
      </c>
      <c r="K266" s="242">
        <v>8.331232275197515E-3</v>
      </c>
      <c r="L266" s="241">
        <v>1.552689413533233E-2</v>
      </c>
      <c r="M266" s="243">
        <v>1.77969155067671E-2</v>
      </c>
    </row>
    <row r="267" spans="3:13" ht="24" customHeight="1" thickBot="1" x14ac:dyDescent="0.25">
      <c r="C267" s="244" t="s">
        <v>56</v>
      </c>
      <c r="D267" s="237">
        <v>2.7710111625398232E-2</v>
      </c>
      <c r="E267" s="238">
        <v>2.6943852320992445E-2</v>
      </c>
      <c r="F267" s="237">
        <v>1.4257213760887549E-2</v>
      </c>
      <c r="G267" s="238">
        <v>1.0708730838649577E-2</v>
      </c>
      <c r="H267" s="237">
        <v>1.2617792684874621E-2</v>
      </c>
      <c r="I267" s="238">
        <v>7.9946581967804808E-3</v>
      </c>
      <c r="J267" s="237">
        <v>1.6091635373875351E-2</v>
      </c>
      <c r="K267" s="238">
        <v>2.0011888615086761E-2</v>
      </c>
      <c r="L267" s="237">
        <v>3.1405308237284553E-2</v>
      </c>
      <c r="M267" s="239">
        <v>2.9833459950576464E-2</v>
      </c>
    </row>
    <row r="268" spans="3:13" ht="24" customHeight="1" thickBot="1" x14ac:dyDescent="0.25">
      <c r="C268" s="240" t="s">
        <v>57</v>
      </c>
      <c r="D268" s="241">
        <v>2.6287112539713515E-2</v>
      </c>
      <c r="E268" s="242">
        <v>2.905428373924689E-2</v>
      </c>
      <c r="F268" s="241">
        <v>2.6373412486010415E-2</v>
      </c>
      <c r="G268" s="242">
        <v>2.6844604879022533E-2</v>
      </c>
      <c r="H268" s="241">
        <v>1.0541447053186392E-2</v>
      </c>
      <c r="I268" s="242">
        <v>1.17844510214394E-2</v>
      </c>
      <c r="J268" s="241">
        <v>3.3153557297310919E-2</v>
      </c>
      <c r="K268" s="242">
        <v>3.7572440497113425E-2</v>
      </c>
      <c r="L268" s="241">
        <v>2.5006501690439515E-2</v>
      </c>
      <c r="M268" s="243">
        <v>2.7256531008420144E-2</v>
      </c>
    </row>
    <row r="269" spans="3:13" ht="24" customHeight="1" thickBot="1" x14ac:dyDescent="0.25">
      <c r="C269" s="244" t="s">
        <v>58</v>
      </c>
      <c r="D269" s="237">
        <v>4.1396337038100859E-3</v>
      </c>
      <c r="E269" s="238">
        <v>3.7000045756986222E-3</v>
      </c>
      <c r="F269" s="237">
        <v>1.3770619434577393E-2</v>
      </c>
      <c r="G269" s="238">
        <v>1.1636127722928744E-2</v>
      </c>
      <c r="H269" s="237">
        <v>1.1020603737422138E-2</v>
      </c>
      <c r="I269" s="238">
        <v>1.3733487331263986E-2</v>
      </c>
      <c r="J269" s="237">
        <v>2.8226517805388239E-3</v>
      </c>
      <c r="K269" s="238">
        <v>2.9362670852833301E-3</v>
      </c>
      <c r="L269" s="237">
        <v>3.7495463106121877E-3</v>
      </c>
      <c r="M269" s="239">
        <v>3.3218224644983841E-3</v>
      </c>
    </row>
    <row r="270" spans="3:13" ht="24" customHeight="1" thickBot="1" x14ac:dyDescent="0.25">
      <c r="C270" s="240" t="s">
        <v>59</v>
      </c>
      <c r="D270" s="241">
        <v>3.9006400206981684E-3</v>
      </c>
      <c r="E270" s="242">
        <v>3.4324752232932163E-3</v>
      </c>
      <c r="F270" s="241">
        <v>2.4913629507079947E-2</v>
      </c>
      <c r="G270" s="242">
        <v>1.9612572673814138E-2</v>
      </c>
      <c r="H270" s="241">
        <v>1.4374700527072353E-2</v>
      </c>
      <c r="I270" s="242">
        <v>1.2452176423879304E-2</v>
      </c>
      <c r="J270" s="241">
        <v>3.918949570301671E-3</v>
      </c>
      <c r="K270" s="242">
        <v>4.051514878252116E-3</v>
      </c>
      <c r="L270" s="241">
        <v>2.474929195876642E-3</v>
      </c>
      <c r="M270" s="243">
        <v>2.2608293610692589E-3</v>
      </c>
    </row>
    <row r="271" spans="3:13" ht="24" customHeight="1" thickBot="1" x14ac:dyDescent="0.25">
      <c r="C271" s="244" t="s">
        <v>60</v>
      </c>
      <c r="D271" s="237">
        <v>1.5050024228258701E-2</v>
      </c>
      <c r="E271" s="238">
        <v>1.1701165856452445E-2</v>
      </c>
      <c r="F271" s="237">
        <v>3.0704101990170794E-2</v>
      </c>
      <c r="G271" s="238">
        <v>2.5164477788220813E-2</v>
      </c>
      <c r="H271" s="237">
        <v>2.5395304264494489E-2</v>
      </c>
      <c r="I271" s="238">
        <v>1.8624124738323828E-2</v>
      </c>
      <c r="J271" s="237">
        <v>1.4314876887018322E-2</v>
      </c>
      <c r="K271" s="238">
        <v>1.2206994407197949E-2</v>
      </c>
      <c r="L271" s="237">
        <v>1.4112240611130323E-2</v>
      </c>
      <c r="M271" s="239">
        <v>1.0736046899366251E-2</v>
      </c>
    </row>
    <row r="272" spans="3:13" ht="30.75" customHeight="1" thickBot="1" x14ac:dyDescent="0.25">
      <c r="C272" s="246" t="s">
        <v>61</v>
      </c>
      <c r="D272" s="247">
        <v>0.8265914457802267</v>
      </c>
      <c r="E272" s="248">
        <v>0.78720319099754965</v>
      </c>
      <c r="F272" s="247">
        <v>0.40601430587319354</v>
      </c>
      <c r="G272" s="248">
        <v>0.31253275000207936</v>
      </c>
      <c r="H272" s="247">
        <v>0.48730234786775273</v>
      </c>
      <c r="I272" s="248">
        <v>0.47989605139680935</v>
      </c>
      <c r="J272" s="247">
        <v>0.63868797096701024</v>
      </c>
      <c r="K272" s="248">
        <v>0.55282520239170962</v>
      </c>
      <c r="L272" s="247">
        <v>0.89997970901005686</v>
      </c>
      <c r="M272" s="249">
        <v>0.87649739449250863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1085.0400550592499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711.60052191465252</v>
      </c>
      <c r="G279" s="262" t="str">
        <f>CONCATENATE("El gasto medio por turista en origen se situó en ",FIXED(F279,0),"€.")</f>
        <v>El gasto medio por turista en origen se situó en 712€.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377.5487012706127</v>
      </c>
      <c r="G280" s="262" t="str">
        <f>CONCATENATE("El gasto medio por turista en destino ascendió a ",FIXED(F280,0),"€. ")</f>
        <v xml:space="preserve">El gasto medio por turista en destino ascendió a 378€.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122.05293818049635</v>
      </c>
      <c r="G281" s="275" t="str">
        <f>CONCATENATE("El gasto total diario por turista se situó en ",FIXED(F281,0),"€.")</f>
        <v>El gasto total diario por turista se situó en 122€.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79.968746690150326</v>
      </c>
      <c r="G282" s="275" t="str">
        <f>CONCATENATE("La media del gasto diario por turista en origen fue de ",FIXED(F282,0),"€.")</f>
        <v>La media del gasto diario por turista en origen fue de 80€.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42.106985614838642</v>
      </c>
      <c r="G283" s="275" t="str">
        <f>CONCATENATE("El gasto medio en Tenerife, por turista y día  fue de ",FIXED(F283,1),"€.")</f>
        <v>El gasto medio en Tenerife, por turista y día  fue de 42,1€.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139388</v>
      </c>
      <c r="G287" s="289">
        <v>2.0611687522423816E-2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84115</v>
      </c>
      <c r="G288" s="295">
        <v>-5.3331125984438232E-3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53798</v>
      </c>
      <c r="G289" s="295">
        <v>6.4337435207533655E-2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918</v>
      </c>
      <c r="G291" s="305">
        <v>1.5486725663716783E-2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160825</v>
      </c>
      <c r="G298" s="314">
        <v>1.5982816892510909E-2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93428</v>
      </c>
      <c r="G299" s="140">
        <v>9.4431358990427761E-3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67397</v>
      </c>
      <c r="G300" s="326">
        <v>2.5189759815031687E-2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34.5" hidden="1" customHeight="1" x14ac:dyDescent="0.2">
      <c r="C301" s="330" t="s">
        <v>12</v>
      </c>
      <c r="D301" s="331"/>
      <c r="E301" s="332" t="s">
        <v>8</v>
      </c>
      <c r="F301" s="333">
        <v>2943</v>
      </c>
      <c r="G301" s="334">
        <v>4.7330960854092607E-2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1418</v>
      </c>
      <c r="G303" s="334">
        <v>0.42799597180261828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594</v>
      </c>
      <c r="G305" s="326">
        <v>0.43132530120481927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28590</v>
      </c>
      <c r="G306" s="334">
        <v>5.5799697182318475E-2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19606</v>
      </c>
      <c r="G307" s="140">
        <v>6.369357638888884E-2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8984</v>
      </c>
      <c r="G308" s="326">
        <v>3.8973054238464311E-2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127874</v>
      </c>
      <c r="G309" s="334">
        <v>3.6181551333065443E-3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70461</v>
      </c>
      <c r="G310" s="140">
        <v>-7.6893827369132195E-3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57413</v>
      </c>
      <c r="G311" s="378">
        <v>1.785271070453498E-2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39.75" customHeight="1" thickBot="1" x14ac:dyDescent="0.25">
      <c r="C315" s="381" t="s">
        <v>88</v>
      </c>
      <c r="D315" s="382"/>
      <c r="E315" s="383" t="s">
        <v>89</v>
      </c>
      <c r="F315" s="384">
        <v>617987</v>
      </c>
      <c r="G315" s="289">
        <v>0.10532462886782334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39.75" customHeight="1" thickTop="1" thickBot="1" x14ac:dyDescent="0.25">
      <c r="C316" s="381"/>
      <c r="D316" s="382"/>
      <c r="E316" s="387" t="s">
        <v>90</v>
      </c>
      <c r="F316" s="304">
        <v>298</v>
      </c>
      <c r="G316" s="305">
        <v>2.7586206896551779E-2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2018-02-07T12:52:44+00:00</PublishingStartDate>
    <_dlc_DocId xmlns="8b099203-c902-4a5b-992f-1f849b15ff82">Q5F7QW3RQ55V-2035-373</_dlc_DocId>
    <_dlc_DocIdUrl xmlns="8b099203-c902-4a5b-992f-1f849b15ff82">
      <Url>http://admin.webtenerife.com/es/investigacion/Situacion-turistica/indicadores-turisticos/_layouts/DocIdRedir.aspx?ID=Q5F7QW3RQ55V-2035-373</Url>
      <Description>Q5F7QW3RQ55V-2035-373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A92D1-D910-4AC8-A4CC-E774B1577C46}"/>
</file>

<file path=customXml/itemProps2.xml><?xml version="1.0" encoding="utf-8"?>
<ds:datastoreItem xmlns:ds="http://schemas.openxmlformats.org/officeDocument/2006/customXml" ds:itemID="{105E932E-2A74-4CC7-B6EF-02DC6E3F86F1}"/>
</file>

<file path=customXml/itemProps3.xml><?xml version="1.0" encoding="utf-8"?>
<ds:datastoreItem xmlns:ds="http://schemas.openxmlformats.org/officeDocument/2006/customXml" ds:itemID="{CBFBE591-A42D-4266-A0E6-B233FED1E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año 2017)</dc:title>
  <dc:creator>Manuela Rabaneda</dc:creator>
  <cp:lastModifiedBy>Manuela Rabaneda</cp:lastModifiedBy>
  <dcterms:created xsi:type="dcterms:W3CDTF">2018-01-31T08:50:43Z</dcterms:created>
  <dcterms:modified xsi:type="dcterms:W3CDTF">2018-01-31T08:51:28Z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2c84857b-ea65-4b3b-83d7-2b47ff29e2b2</vt:lpwstr>
  </property>
</Properties>
</file>