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910"/>
  </bookViews>
  <sheets>
    <sheet name="Indicadores turísticos" sheetId="1" r:id="rId1"/>
  </sheets>
  <externalReferences>
    <externalReference r:id="rId2"/>
  </externalReferences>
  <definedNames>
    <definedName name="_xlnm.Print_Area" localSheetId="0">'Indicadores turísticos'!$C$1:$M$319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'Indicadores turísticos'!$C$1:$M$321</definedName>
    <definedName name="Z_B161D6A3_44F3_469D_B50D_76D907B3525C_.wvu.Cols" localSheetId="0" hidden="1">'Indicadores turísticos'!#REF!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E117" i="1"/>
  <c r="H309" i="1" l="1"/>
  <c r="G280" i="1"/>
  <c r="G282" i="1"/>
  <c r="H301" i="1"/>
  <c r="H304" i="1"/>
  <c r="H308" i="1"/>
  <c r="G279" i="1"/>
  <c r="G281" i="1"/>
  <c r="G283" i="1"/>
  <c r="H307" i="1"/>
  <c r="H299" i="1"/>
  <c r="H310" i="1"/>
  <c r="C215" i="1"/>
  <c r="G152" i="1"/>
  <c r="I62" i="1"/>
  <c r="E184" i="1"/>
  <c r="E242" i="1"/>
  <c r="E294" i="1" s="1"/>
</calcChain>
</file>

<file path=xl/sharedStrings.xml><?xml version="1.0" encoding="utf-8"?>
<sst xmlns="http://schemas.openxmlformats.org/spreadsheetml/2006/main" count="587" uniqueCount="112">
  <si>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</si>
  <si>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</si>
  <si>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</si>
  <si>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</si>
  <si>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</si>
  <si>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</si>
  <si>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</si>
  <si>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</si>
  <si>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</si>
  <si>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</si>
  <si>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</si>
  <si>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</si>
  <si>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</si>
  <si>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</si>
  <si>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</si>
  <si>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</si>
  <si>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</si>
  <si>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</si>
  <si>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</si>
  <si>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</si>
  <si>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</si>
  <si>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</si>
  <si>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</si>
  <si>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</si>
  <si>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</si>
  <si>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</si>
  <si>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</si>
  <si>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</si>
  <si>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</si>
  <si>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</si>
  <si>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</si>
  <si>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</si>
  <si>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</si>
  <si>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</si>
  <si>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</si>
  <si>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</si>
  <si>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</si>
  <si>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</si>
  <si>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</si>
  <si>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</si>
  <si>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</si>
  <si>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</si>
  <si>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</si>
  <si>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</si>
  <si>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</si>
  <si>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</si>
  <si>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</si>
  <si>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</si>
  <si>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</si>
  <si>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</si>
  <si>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</si>
  <si>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</si>
  <si>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</si>
  <si>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</si>
  <si>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</si>
  <si>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</si>
  <si>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</si>
  <si>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</si>
  <si>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</si>
  <si>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</si>
  <si>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</si>
  <si>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</si>
  <si>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</si>
  <si>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</si>
  <si>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</si>
  <si>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</si>
  <si>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</si>
  <si>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</si>
  <si>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</si>
  <si>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</si>
  <si>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</si>
  <si>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</si>
  <si>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</si>
  <si>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</si>
  <si>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</si>
  <si>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</si>
  <si>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</si>
  <si>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</si>
  <si>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</si>
  <si>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</si>
  <si>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</si>
  <si>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</si>
  <si>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</si>
  <si>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</si>
  <si>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</si>
  <si>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</si>
  <si>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</si>
  <si>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</si>
  <si>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</si>
  <si>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</si>
  <si>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</si>
  <si>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</si>
  <si>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</si>
  <si>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agosto 2017</t>
  </si>
  <si>
    <t>acumulado agosto 2017</t>
  </si>
  <si>
    <t>Muestra hotelera= 92,2%;   Muestra extrahotelera= 64,9%;   Muestra total= 80,7%</t>
  </si>
  <si>
    <t>El gasto medio total por turista en el primer semestre de 2017 ha ascendido a 1.061€ .</t>
  </si>
  <si>
    <t>I semestre 2017 
Encuesta sobre el turista que visita Tenerife, Cabildo de Tenerife</t>
  </si>
  <si>
    <t>El número de plazas autorizadas por Policía Turística a fecha de agosto 2017 asciendían a 137.294 plazas, registrando un incremento del 0,5% respecto al cierre del año 2016.</t>
  </si>
  <si>
    <t>Las plazas hoteleras autorizadas ascienden a 84.105 y representan el 61% del total. Con respecto al año 2016, las plazas hoteleras se reducen un -0,5%.</t>
  </si>
  <si>
    <t>Las plazas extrahoteleras autorizadas, el 38% del total, ascienden a  51.714 (no incluye oferta rural). Aumentan un +2,3%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</si>
  <si>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</si>
  <si>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</si>
  <si>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</si>
  <si>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</si>
  <si>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</si>
  <si>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</si>
  <si>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</si>
  <si>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</si>
  <si>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ocho meses del año 2017, 267.828 cruceristas, un -16,8% menos en comparación al mismo período del año 2016</t>
  </si>
  <si>
    <t>Acumulado agosto 2017
FUENTE: Autoridad Portuaria de S/C de Tenerife</t>
  </si>
  <si>
    <t>El número de buques de crucero en el Puerto de Santa Cruz de Tenerife hasta agosto 2017 ascienden a un total de 137 cruceros, cifra que se reduce un -12,7% respecto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</si>
</sst>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3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B2370E44-297E-402A-9A74-CB4B352B1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DF3BAB64-49E2-4C60-A7EC-A913D5C8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DE7B7B3A-53F8-497C-ABD8-DCF34FA27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836AFF37-02B8-4798-95DB-389D1A8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CDC50762-CD9B-45FC-AFC8-99B4C834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CFDC471-8EAD-4D4E-8B36-C8DA5E9B7B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E1" sqref="E1:K1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63" t="s">
        <v>92</v>
      </c>
      <c r="F1" s="263"/>
      <c r="G1" s="263"/>
      <c r="H1" s="263"/>
      <c r="I1" s="263"/>
      <c r="J1" s="263"/>
      <c r="K1" s="263"/>
      <c r="L1" s="2"/>
      <c r="M1" s="2"/>
    </row>
    <row r="2" spans="2:13" ht="15" customHeight="1" x14ac:dyDescent="0.2">
      <c r="B2" s="4"/>
      <c r="C2" s="264" t="s">
        <v>93</v>
      </c>
      <c r="D2" s="264"/>
      <c r="E2" s="264"/>
      <c r="F2" s="264"/>
      <c r="G2" s="264"/>
      <c r="H2" s="5"/>
      <c r="I2" s="266" t="s">
        <v>94</v>
      </c>
      <c r="J2" s="266"/>
      <c r="K2" s="266"/>
      <c r="L2" s="266"/>
      <c r="M2" s="266"/>
    </row>
    <row r="3" spans="2:13" ht="16.5" customHeight="1" thickBot="1" x14ac:dyDescent="0.25">
      <c r="B3" s="4"/>
      <c r="C3" s="265"/>
      <c r="D3" s="265"/>
      <c r="E3" s="265"/>
      <c r="F3" s="265"/>
      <c r="G3" s="265"/>
      <c r="H3" s="6"/>
      <c r="I3" s="267"/>
      <c r="J3" s="267"/>
      <c r="K3" s="267"/>
      <c r="L3" s="267"/>
      <c r="M3" s="267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268" t="s">
        <v>0</v>
      </c>
      <c r="D5" s="269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70" t="s">
        <v>6</v>
      </c>
      <c r="D7" s="271"/>
      <c r="E7" s="271"/>
      <c r="F7" s="271"/>
      <c r="G7" s="271"/>
      <c r="H7" s="271"/>
      <c r="I7" s="271"/>
      <c r="J7" s="271"/>
      <c r="K7" s="271"/>
      <c r="L7" s="271"/>
      <c r="M7" s="272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273" t="s">
        <v>7</v>
      </c>
      <c r="D9" s="274"/>
      <c r="E9" s="22" t="s">
        <v>8</v>
      </c>
      <c r="F9" s="23">
        <v>520934</v>
      </c>
      <c r="G9" s="24">
        <v>1.1453590532682245E-2</v>
      </c>
      <c r="H9" s="25"/>
      <c r="I9" s="279" t="s">
        <v>7</v>
      </c>
      <c r="J9" s="26" t="s">
        <v>8</v>
      </c>
      <c r="K9" s="27">
        <v>3816954</v>
      </c>
      <c r="L9" s="28">
        <v>1.7804459727842614E-2</v>
      </c>
      <c r="M9" s="281" t="s">
        <v>9</v>
      </c>
    </row>
    <row r="10" spans="2:13" ht="24.75" customHeight="1" x14ac:dyDescent="0.2">
      <c r="C10" s="275"/>
      <c r="D10" s="276"/>
      <c r="E10" s="29" t="s">
        <v>10</v>
      </c>
      <c r="F10" s="30">
        <v>345404</v>
      </c>
      <c r="G10" s="31">
        <v>-4.8546626369605494E-3</v>
      </c>
      <c r="H10" s="32"/>
      <c r="I10" s="275"/>
      <c r="J10" s="29" t="s">
        <v>10</v>
      </c>
      <c r="K10" s="30">
        <v>2577795</v>
      </c>
      <c r="L10" s="33">
        <v>1.3315266741668941E-2</v>
      </c>
      <c r="M10" s="281"/>
    </row>
    <row r="11" spans="2:13" ht="24.75" customHeight="1" thickBot="1" x14ac:dyDescent="0.25">
      <c r="C11" s="277"/>
      <c r="D11" s="278"/>
      <c r="E11" s="34" t="s">
        <v>11</v>
      </c>
      <c r="F11" s="23">
        <v>175530</v>
      </c>
      <c r="G11" s="24">
        <v>4.5157372012432528E-2</v>
      </c>
      <c r="H11" s="32"/>
      <c r="I11" s="280"/>
      <c r="J11" s="35" t="s">
        <v>11</v>
      </c>
      <c r="K11" s="36">
        <v>1239159</v>
      </c>
      <c r="L11" s="37">
        <v>2.7271853046850536E-2</v>
      </c>
      <c r="M11" s="281"/>
    </row>
    <row r="12" spans="2:13" ht="24.75" hidden="1" customHeight="1" x14ac:dyDescent="0.2">
      <c r="C12" s="251" t="s">
        <v>12</v>
      </c>
      <c r="D12" s="252"/>
      <c r="E12" s="38" t="s">
        <v>8</v>
      </c>
      <c r="F12" s="39">
        <v>17508</v>
      </c>
      <c r="G12" s="40">
        <v>4.6628407460545196E-2</v>
      </c>
      <c r="H12" s="41"/>
      <c r="I12" s="251" t="s">
        <v>12</v>
      </c>
      <c r="J12" s="38" t="s">
        <v>8</v>
      </c>
      <c r="K12" s="39">
        <v>157221</v>
      </c>
      <c r="L12" s="28">
        <v>-5.2128694303354983E-4</v>
      </c>
      <c r="M12" s="281"/>
    </row>
    <row r="13" spans="2:13" ht="46.5" customHeight="1" thickBot="1" x14ac:dyDescent="0.25">
      <c r="C13" s="253"/>
      <c r="D13" s="254"/>
      <c r="E13" s="42" t="s">
        <v>10</v>
      </c>
      <c r="F13" s="43">
        <v>17508</v>
      </c>
      <c r="G13" s="31">
        <v>4.6628407460545196E-2</v>
      </c>
      <c r="H13" s="41"/>
      <c r="I13" s="253"/>
      <c r="J13" s="42" t="s">
        <v>10</v>
      </c>
      <c r="K13" s="43">
        <v>157221</v>
      </c>
      <c r="L13" s="33">
        <v>4.1514712175307888E-3</v>
      </c>
      <c r="M13" s="281"/>
    </row>
    <row r="14" spans="2:13" ht="24.75" hidden="1" customHeight="1" x14ac:dyDescent="0.2">
      <c r="C14" s="255"/>
      <c r="D14" s="256"/>
      <c r="E14" s="44" t="s">
        <v>11</v>
      </c>
      <c r="F14" s="45">
        <v>0</v>
      </c>
      <c r="G14" s="46" t="s">
        <v>38</v>
      </c>
      <c r="H14" s="41"/>
      <c r="I14" s="255"/>
      <c r="J14" s="44" t="s">
        <v>11</v>
      </c>
      <c r="K14" s="45">
        <v>0</v>
      </c>
      <c r="L14" s="37">
        <v>-1</v>
      </c>
      <c r="M14" s="281"/>
    </row>
    <row r="15" spans="2:13" ht="24.75" customHeight="1" x14ac:dyDescent="0.2">
      <c r="C15" s="245" t="s">
        <v>13</v>
      </c>
      <c r="D15" s="246"/>
      <c r="E15" s="47" t="s">
        <v>8</v>
      </c>
      <c r="F15" s="48">
        <v>4408</v>
      </c>
      <c r="G15" s="40">
        <v>0.35173259736277207</v>
      </c>
      <c r="H15" s="41"/>
      <c r="I15" s="245" t="s">
        <v>13</v>
      </c>
      <c r="J15" s="47" t="s">
        <v>8</v>
      </c>
      <c r="K15" s="48">
        <v>32144</v>
      </c>
      <c r="L15" s="28">
        <v>0.15942865387389982</v>
      </c>
      <c r="M15" s="281"/>
    </row>
    <row r="16" spans="2:13" ht="24.75" customHeight="1" x14ac:dyDescent="0.2">
      <c r="C16" s="247"/>
      <c r="D16" s="248"/>
      <c r="E16" s="49" t="s">
        <v>10</v>
      </c>
      <c r="F16" s="50">
        <v>3223</v>
      </c>
      <c r="G16" s="31">
        <v>0.30169628432956386</v>
      </c>
      <c r="H16" s="41"/>
      <c r="I16" s="247"/>
      <c r="J16" s="49" t="s">
        <v>10</v>
      </c>
      <c r="K16" s="50">
        <v>24623</v>
      </c>
      <c r="L16" s="33">
        <v>9.0043826641285518E-2</v>
      </c>
      <c r="M16" s="281"/>
    </row>
    <row r="17" spans="3:13" ht="24.75" customHeight="1" thickBot="1" x14ac:dyDescent="0.25">
      <c r="C17" s="249"/>
      <c r="D17" s="250"/>
      <c r="E17" s="51" t="s">
        <v>11</v>
      </c>
      <c r="F17" s="52">
        <v>1185</v>
      </c>
      <c r="G17" s="46">
        <v>0.50955414012738864</v>
      </c>
      <c r="H17" s="41"/>
      <c r="I17" s="249"/>
      <c r="J17" s="51" t="s">
        <v>11</v>
      </c>
      <c r="K17" s="52">
        <v>7521</v>
      </c>
      <c r="L17" s="37">
        <v>0.46465433300876335</v>
      </c>
      <c r="M17" s="281"/>
    </row>
    <row r="18" spans="3:13" ht="24.75" customHeight="1" x14ac:dyDescent="0.2">
      <c r="C18" s="251" t="s">
        <v>14</v>
      </c>
      <c r="D18" s="252"/>
      <c r="E18" s="38" t="s">
        <v>8</v>
      </c>
      <c r="F18" s="39">
        <v>109725</v>
      </c>
      <c r="G18" s="40">
        <v>5.6388878191550917E-2</v>
      </c>
      <c r="H18" s="41"/>
      <c r="I18" s="251" t="s">
        <v>14</v>
      </c>
      <c r="J18" s="38" t="s">
        <v>8</v>
      </c>
      <c r="K18" s="39">
        <v>733196</v>
      </c>
      <c r="L18" s="28">
        <v>0.10194886099768086</v>
      </c>
      <c r="M18" s="281"/>
    </row>
    <row r="19" spans="3:13" ht="24.75" customHeight="1" x14ac:dyDescent="0.2">
      <c r="C19" s="253"/>
      <c r="D19" s="254"/>
      <c r="E19" s="42" t="s">
        <v>10</v>
      </c>
      <c r="F19" s="43">
        <v>79047</v>
      </c>
      <c r="G19" s="31">
        <v>4.5858086026911549E-2</v>
      </c>
      <c r="H19" s="41"/>
      <c r="I19" s="253"/>
      <c r="J19" s="42" t="s">
        <v>10</v>
      </c>
      <c r="K19" s="43">
        <v>538980</v>
      </c>
      <c r="L19" s="33">
        <v>0.10023985710640471</v>
      </c>
      <c r="M19" s="281"/>
    </row>
    <row r="20" spans="3:13" ht="24.75" customHeight="1" thickBot="1" x14ac:dyDescent="0.25">
      <c r="C20" s="255"/>
      <c r="D20" s="256"/>
      <c r="E20" s="44" t="s">
        <v>11</v>
      </c>
      <c r="F20" s="45">
        <v>30678</v>
      </c>
      <c r="G20" s="46">
        <v>8.4526460918443069E-2</v>
      </c>
      <c r="H20" s="41"/>
      <c r="I20" s="255"/>
      <c r="J20" s="44" t="s">
        <v>11</v>
      </c>
      <c r="K20" s="45">
        <v>194216</v>
      </c>
      <c r="L20" s="37">
        <v>0.10671954777534642</v>
      </c>
      <c r="M20" s="281"/>
    </row>
    <row r="21" spans="3:13" ht="24.75" customHeight="1" x14ac:dyDescent="0.2">
      <c r="C21" s="257" t="s">
        <v>15</v>
      </c>
      <c r="D21" s="258"/>
      <c r="E21" s="53" t="s">
        <v>8</v>
      </c>
      <c r="F21" s="54">
        <v>389293</v>
      </c>
      <c r="G21" s="40">
        <v>-4.8187781521455975E-3</v>
      </c>
      <c r="H21" s="41"/>
      <c r="I21" s="257" t="s">
        <v>15</v>
      </c>
      <c r="J21" s="53" t="s">
        <v>8</v>
      </c>
      <c r="K21" s="54">
        <v>2894393</v>
      </c>
      <c r="L21" s="28">
        <v>-1.8625460981021025E-3</v>
      </c>
      <c r="M21" s="281"/>
    </row>
    <row r="22" spans="3:13" ht="24.75" customHeight="1" x14ac:dyDescent="0.2">
      <c r="C22" s="259"/>
      <c r="D22" s="260"/>
      <c r="E22" s="55" t="s">
        <v>10</v>
      </c>
      <c r="F22" s="56">
        <v>245626</v>
      </c>
      <c r="G22" s="31">
        <v>-2.6468070264442867E-2</v>
      </c>
      <c r="H22" s="41"/>
      <c r="I22" s="259"/>
      <c r="J22" s="55" t="s">
        <v>10</v>
      </c>
      <c r="K22" s="56">
        <v>1856971</v>
      </c>
      <c r="L22" s="33">
        <v>-9.555775894760643E-3</v>
      </c>
      <c r="M22" s="281"/>
    </row>
    <row r="23" spans="3:13" ht="24.75" customHeight="1" thickBot="1" x14ac:dyDescent="0.25">
      <c r="C23" s="261"/>
      <c r="D23" s="262"/>
      <c r="E23" s="57" t="s">
        <v>11</v>
      </c>
      <c r="F23" s="58">
        <v>143667</v>
      </c>
      <c r="G23" s="46">
        <v>3.4513299825741361E-2</v>
      </c>
      <c r="H23" s="41"/>
      <c r="I23" s="261"/>
      <c r="J23" s="57" t="s">
        <v>11</v>
      </c>
      <c r="K23" s="58">
        <v>1037422</v>
      </c>
      <c r="L23" s="37">
        <v>1.2210864010100408E-2</v>
      </c>
      <c r="M23" s="281"/>
    </row>
    <row r="24" spans="3:13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3" ht="20.100000000000001" customHeight="1" thickBot="1" x14ac:dyDescent="0.25">
      <c r="C25" s="270" t="s">
        <v>16</v>
      </c>
      <c r="D25" s="271"/>
      <c r="E25" s="271"/>
      <c r="F25" s="271"/>
      <c r="G25" s="271"/>
      <c r="H25" s="271"/>
      <c r="I25" s="271"/>
      <c r="J25" s="271"/>
      <c r="K25" s="271"/>
      <c r="L25" s="271"/>
      <c r="M25" s="272"/>
    </row>
    <row r="26" spans="3:13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3" ht="24.95" customHeight="1" x14ac:dyDescent="0.2">
      <c r="C27" s="279" t="s">
        <v>7</v>
      </c>
      <c r="D27" s="282"/>
      <c r="E27" s="26" t="s">
        <v>8</v>
      </c>
      <c r="F27" s="23">
        <v>4093242</v>
      </c>
      <c r="G27" s="24">
        <v>-1.2752896264142999E-2</v>
      </c>
      <c r="H27" s="25"/>
      <c r="I27" s="279" t="s">
        <v>7</v>
      </c>
      <c r="J27" s="26" t="s">
        <v>8</v>
      </c>
      <c r="K27" s="27">
        <v>28355568</v>
      </c>
      <c r="L27" s="28">
        <v>-1.9133453568305203E-3</v>
      </c>
      <c r="M27" s="281" t="s">
        <v>9</v>
      </c>
    </row>
    <row r="28" spans="3:13" ht="24.95" customHeight="1" x14ac:dyDescent="0.2">
      <c r="C28" s="275"/>
      <c r="D28" s="276"/>
      <c r="E28" s="29" t="s">
        <v>10</v>
      </c>
      <c r="F28" s="30">
        <v>2580677</v>
      </c>
      <c r="G28" s="31">
        <v>-3.4644550613999514E-2</v>
      </c>
      <c r="H28" s="32"/>
      <c r="I28" s="275"/>
      <c r="J28" s="29" t="s">
        <v>10</v>
      </c>
      <c r="K28" s="30">
        <v>18172731</v>
      </c>
      <c r="L28" s="33">
        <v>-1.1528673707818293E-2</v>
      </c>
      <c r="M28" s="281"/>
    </row>
    <row r="29" spans="3:13" ht="24.95" customHeight="1" thickBot="1" x14ac:dyDescent="0.25">
      <c r="C29" s="280"/>
      <c r="D29" s="283"/>
      <c r="E29" s="35" t="s">
        <v>11</v>
      </c>
      <c r="F29" s="23">
        <v>1512565</v>
      </c>
      <c r="G29" s="24">
        <v>2.6982160134435551E-2</v>
      </c>
      <c r="H29" s="32"/>
      <c r="I29" s="280"/>
      <c r="J29" s="35" t="s">
        <v>11</v>
      </c>
      <c r="K29" s="36">
        <v>10182837</v>
      </c>
      <c r="L29" s="37">
        <v>1.571961739784089E-2</v>
      </c>
      <c r="M29" s="281"/>
    </row>
    <row r="30" spans="3:13" ht="24.95" hidden="1" customHeight="1" x14ac:dyDescent="0.2">
      <c r="C30" s="251" t="s">
        <v>12</v>
      </c>
      <c r="D30" s="252"/>
      <c r="E30" s="38" t="s">
        <v>8</v>
      </c>
      <c r="F30" s="39">
        <v>46999</v>
      </c>
      <c r="G30" s="40">
        <v>-3.6016818787816596E-2</v>
      </c>
      <c r="H30" s="41"/>
      <c r="I30" s="251" t="s">
        <v>12</v>
      </c>
      <c r="J30" s="38" t="s">
        <v>8</v>
      </c>
      <c r="K30" s="39">
        <v>372455</v>
      </c>
      <c r="L30" s="28">
        <v>-2.4706067192123427E-2</v>
      </c>
      <c r="M30" s="281"/>
    </row>
    <row r="31" spans="3:13" ht="48" customHeight="1" thickBot="1" x14ac:dyDescent="0.25">
      <c r="C31" s="253"/>
      <c r="D31" s="254"/>
      <c r="E31" s="42" t="s">
        <v>10</v>
      </c>
      <c r="F31" s="43">
        <v>46999</v>
      </c>
      <c r="G31" s="31">
        <v>-3.6016818787816596E-2</v>
      </c>
      <c r="H31" s="41"/>
      <c r="I31" s="253"/>
      <c r="J31" s="42" t="s">
        <v>10</v>
      </c>
      <c r="K31" s="43">
        <v>372455</v>
      </c>
      <c r="L31" s="33">
        <v>2.4707073473995145E-4</v>
      </c>
      <c r="M31" s="281"/>
    </row>
    <row r="32" spans="3:13" ht="24.95" hidden="1" customHeight="1" x14ac:dyDescent="0.2">
      <c r="C32" s="255"/>
      <c r="D32" s="256"/>
      <c r="E32" s="44" t="s">
        <v>11</v>
      </c>
      <c r="F32" s="45">
        <v>0</v>
      </c>
      <c r="G32" s="46" t="s">
        <v>38</v>
      </c>
      <c r="H32" s="41"/>
      <c r="I32" s="255"/>
      <c r="J32" s="44" t="s">
        <v>11</v>
      </c>
      <c r="K32" s="45">
        <v>0</v>
      </c>
      <c r="L32" s="37">
        <v>-1</v>
      </c>
      <c r="M32" s="281"/>
    </row>
    <row r="33" spans="3:13" ht="24.95" customHeight="1" x14ac:dyDescent="0.2">
      <c r="C33" s="245" t="s">
        <v>13</v>
      </c>
      <c r="D33" s="246"/>
      <c r="E33" s="47" t="s">
        <v>8</v>
      </c>
      <c r="F33" s="48">
        <v>17395</v>
      </c>
      <c r="G33" s="40">
        <v>0.3701165721487083</v>
      </c>
      <c r="H33" s="41"/>
      <c r="I33" s="245" t="s">
        <v>13</v>
      </c>
      <c r="J33" s="47" t="s">
        <v>8</v>
      </c>
      <c r="K33" s="48">
        <v>123128</v>
      </c>
      <c r="L33" s="28">
        <v>0.28218265125481623</v>
      </c>
      <c r="M33" s="281"/>
    </row>
    <row r="34" spans="3:13" ht="24.95" customHeight="1" x14ac:dyDescent="0.2">
      <c r="C34" s="247"/>
      <c r="D34" s="248"/>
      <c r="E34" s="49" t="s">
        <v>10</v>
      </c>
      <c r="F34" s="50">
        <v>9938</v>
      </c>
      <c r="G34" s="31">
        <v>0.44489677231753411</v>
      </c>
      <c r="H34" s="41"/>
      <c r="I34" s="247"/>
      <c r="J34" s="49" t="s">
        <v>10</v>
      </c>
      <c r="K34" s="50">
        <v>77534</v>
      </c>
      <c r="L34" s="33">
        <v>0.24020666378744981</v>
      </c>
      <c r="M34" s="281"/>
    </row>
    <row r="35" spans="3:13" ht="24.95" customHeight="1" thickBot="1" x14ac:dyDescent="0.25">
      <c r="C35" s="249"/>
      <c r="D35" s="250"/>
      <c r="E35" s="51" t="s">
        <v>11</v>
      </c>
      <c r="F35" s="52">
        <v>7457</v>
      </c>
      <c r="G35" s="46">
        <v>0.28171192849776561</v>
      </c>
      <c r="H35" s="41"/>
      <c r="I35" s="249"/>
      <c r="J35" s="51" t="s">
        <v>11</v>
      </c>
      <c r="K35" s="52">
        <v>45594</v>
      </c>
      <c r="L35" s="37">
        <v>0.36048697520365236</v>
      </c>
      <c r="M35" s="281"/>
    </row>
    <row r="36" spans="3:13" ht="24.95" customHeight="1" x14ac:dyDescent="0.2">
      <c r="C36" s="251" t="s">
        <v>14</v>
      </c>
      <c r="D36" s="252"/>
      <c r="E36" s="38" t="s">
        <v>8</v>
      </c>
      <c r="F36" s="39">
        <v>749596</v>
      </c>
      <c r="G36" s="40">
        <v>5.6679842342977294E-2</v>
      </c>
      <c r="H36" s="41"/>
      <c r="I36" s="251" t="s">
        <v>14</v>
      </c>
      <c r="J36" s="38" t="s">
        <v>8</v>
      </c>
      <c r="K36" s="39">
        <v>5043018</v>
      </c>
      <c r="L36" s="28">
        <v>6.6383003738353707E-2</v>
      </c>
      <c r="M36" s="281"/>
    </row>
    <row r="37" spans="3:13" ht="24.95" customHeight="1" x14ac:dyDescent="0.2">
      <c r="C37" s="253"/>
      <c r="D37" s="254"/>
      <c r="E37" s="42" t="s">
        <v>10</v>
      </c>
      <c r="F37" s="43">
        <v>530050</v>
      </c>
      <c r="G37" s="31">
        <v>5.9553270512415546E-2</v>
      </c>
      <c r="H37" s="41"/>
      <c r="I37" s="253"/>
      <c r="J37" s="42" t="s">
        <v>10</v>
      </c>
      <c r="K37" s="43">
        <v>3625776</v>
      </c>
      <c r="L37" s="33">
        <v>6.6334139652522994E-2</v>
      </c>
      <c r="M37" s="281"/>
    </row>
    <row r="38" spans="3:13" ht="24.95" customHeight="1" thickBot="1" x14ac:dyDescent="0.25">
      <c r="C38" s="255"/>
      <c r="D38" s="256"/>
      <c r="E38" s="44" t="s">
        <v>11</v>
      </c>
      <c r="F38" s="45">
        <v>219546</v>
      </c>
      <c r="G38" s="46">
        <v>4.9806340553722572E-2</v>
      </c>
      <c r="H38" s="41"/>
      <c r="I38" s="255"/>
      <c r="J38" s="44" t="s">
        <v>11</v>
      </c>
      <c r="K38" s="45">
        <v>1417242</v>
      </c>
      <c r="L38" s="37">
        <v>6.6508034694347407E-2</v>
      </c>
      <c r="M38" s="281"/>
    </row>
    <row r="39" spans="3:13" ht="24.95" customHeight="1" x14ac:dyDescent="0.2">
      <c r="C39" s="257" t="s">
        <v>15</v>
      </c>
      <c r="D39" s="258"/>
      <c r="E39" s="53" t="s">
        <v>8</v>
      </c>
      <c r="F39" s="54">
        <v>3279252</v>
      </c>
      <c r="G39" s="40">
        <v>-2.8449804727195827E-2</v>
      </c>
      <c r="H39" s="41"/>
      <c r="I39" s="257" t="s">
        <v>15</v>
      </c>
      <c r="J39" s="53" t="s">
        <v>8</v>
      </c>
      <c r="K39" s="54">
        <v>22816967</v>
      </c>
      <c r="L39" s="28">
        <v>-1.6633769225328887E-2</v>
      </c>
      <c r="M39" s="281"/>
    </row>
    <row r="40" spans="3:13" ht="24.95" customHeight="1" x14ac:dyDescent="0.2">
      <c r="C40" s="259"/>
      <c r="D40" s="260"/>
      <c r="E40" s="55" t="s">
        <v>10</v>
      </c>
      <c r="F40" s="56">
        <v>1993690</v>
      </c>
      <c r="G40" s="31">
        <v>-5.8425872095082654E-2</v>
      </c>
      <c r="H40" s="41"/>
      <c r="I40" s="259"/>
      <c r="J40" s="55" t="s">
        <v>10</v>
      </c>
      <c r="K40" s="56">
        <v>14096966</v>
      </c>
      <c r="L40" s="33">
        <v>-3.1108189605787206E-2</v>
      </c>
      <c r="M40" s="281"/>
    </row>
    <row r="41" spans="3:13" ht="24.95" customHeight="1" thickBot="1" x14ac:dyDescent="0.25">
      <c r="C41" s="261"/>
      <c r="D41" s="262"/>
      <c r="E41" s="57" t="s">
        <v>11</v>
      </c>
      <c r="F41" s="58">
        <v>1285562</v>
      </c>
      <c r="G41" s="46">
        <v>2.2009306156325348E-2</v>
      </c>
      <c r="H41" s="41"/>
      <c r="I41" s="261"/>
      <c r="J41" s="57" t="s">
        <v>11</v>
      </c>
      <c r="K41" s="58">
        <v>8720001</v>
      </c>
      <c r="L41" s="37">
        <v>7.7032665529688238E-3</v>
      </c>
      <c r="M41" s="281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70" t="s">
        <v>17</v>
      </c>
      <c r="D43" s="271"/>
      <c r="E43" s="271"/>
      <c r="F43" s="271"/>
      <c r="G43" s="271"/>
      <c r="H43" s="271"/>
      <c r="I43" s="271"/>
      <c r="J43" s="271"/>
      <c r="K43" s="271"/>
      <c r="L43" s="271"/>
      <c r="M43" s="272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279" t="s">
        <v>7</v>
      </c>
      <c r="D45" s="282"/>
      <c r="E45" s="26" t="s">
        <v>8</v>
      </c>
      <c r="F45" s="61">
        <v>7.8575059412516746</v>
      </c>
      <c r="G45" s="62">
        <v>-0.19265958147979045</v>
      </c>
      <c r="H45" s="25"/>
      <c r="I45" s="279" t="s">
        <v>7</v>
      </c>
      <c r="J45" s="26" t="s">
        <v>8</v>
      </c>
      <c r="K45" s="61">
        <v>7.4288471907180433</v>
      </c>
      <c r="L45" s="63">
        <v>-0.14676136608876966</v>
      </c>
      <c r="M45" s="281" t="s">
        <v>9</v>
      </c>
    </row>
    <row r="46" spans="3:13" ht="24.75" customHeight="1" x14ac:dyDescent="0.2">
      <c r="C46" s="275"/>
      <c r="D46" s="276"/>
      <c r="E46" s="29" t="s">
        <v>10</v>
      </c>
      <c r="F46" s="64">
        <v>7.4714739840881981</v>
      </c>
      <c r="G46" s="65">
        <v>-0.23056209311390319</v>
      </c>
      <c r="H46" s="32"/>
      <c r="I46" s="275"/>
      <c r="J46" s="29" t="s">
        <v>10</v>
      </c>
      <c r="K46" s="64">
        <v>7.0497192367895822</v>
      </c>
      <c r="L46" s="66">
        <v>-0.17718551893799095</v>
      </c>
      <c r="M46" s="281"/>
    </row>
    <row r="47" spans="3:13" ht="24.75" customHeight="1" thickBot="1" x14ac:dyDescent="0.25">
      <c r="C47" s="280"/>
      <c r="D47" s="283"/>
      <c r="E47" s="35" t="s">
        <v>11</v>
      </c>
      <c r="F47" s="67">
        <v>8.6171309747621496</v>
      </c>
      <c r="G47" s="68">
        <v>-0.15250331244921611</v>
      </c>
      <c r="H47" s="32"/>
      <c r="I47" s="280"/>
      <c r="J47" s="35" t="s">
        <v>11</v>
      </c>
      <c r="K47" s="67">
        <v>8.2175386693717272</v>
      </c>
      <c r="L47" s="69">
        <v>-9.3461760054053045E-2</v>
      </c>
      <c r="M47" s="281"/>
    </row>
    <row r="48" spans="3:13" ht="24.75" hidden="1" customHeight="1" x14ac:dyDescent="0.2">
      <c r="C48" s="251" t="s">
        <v>12</v>
      </c>
      <c r="D48" s="252"/>
      <c r="E48" s="38" t="s">
        <v>8</v>
      </c>
      <c r="F48" s="70">
        <v>2.6844299748686313</v>
      </c>
      <c r="G48" s="62">
        <v>-0.23014439146326726</v>
      </c>
      <c r="H48" s="41"/>
      <c r="I48" s="251" t="s">
        <v>12</v>
      </c>
      <c r="J48" s="38" t="s">
        <v>8</v>
      </c>
      <c r="K48" s="70">
        <v>2.3689901476265893</v>
      </c>
      <c r="L48" s="63">
        <v>-5.8744860605929983E-2</v>
      </c>
      <c r="M48" s="281"/>
    </row>
    <row r="49" spans="2:13" ht="50.25" customHeight="1" thickBot="1" x14ac:dyDescent="0.25">
      <c r="C49" s="253"/>
      <c r="D49" s="254"/>
      <c r="E49" s="42" t="s">
        <v>10</v>
      </c>
      <c r="F49" s="71">
        <v>2.6844299748686313</v>
      </c>
      <c r="G49" s="65">
        <v>-0.23014439146326726</v>
      </c>
      <c r="H49" s="41"/>
      <c r="I49" s="253"/>
      <c r="J49" s="42" t="s">
        <v>10</v>
      </c>
      <c r="K49" s="71">
        <v>2.3689901476265893</v>
      </c>
      <c r="L49" s="66">
        <v>-9.2472015632352189E-3</v>
      </c>
      <c r="M49" s="281"/>
    </row>
    <row r="50" spans="2:13" ht="24.75" hidden="1" customHeight="1" x14ac:dyDescent="0.2">
      <c r="C50" s="255"/>
      <c r="D50" s="256"/>
      <c r="E50" s="44" t="s">
        <v>11</v>
      </c>
      <c r="F50" s="72" t="s">
        <v>38</v>
      </c>
      <c r="G50" s="68" t="s">
        <v>38</v>
      </c>
      <c r="H50" s="41"/>
      <c r="I50" s="255"/>
      <c r="J50" s="44" t="s">
        <v>11</v>
      </c>
      <c r="K50" s="72" t="e">
        <v>#DIV/0!</v>
      </c>
      <c r="L50" s="69" t="s">
        <v>38</v>
      </c>
      <c r="M50" s="281"/>
    </row>
    <row r="51" spans="2:13" ht="24.75" customHeight="1" x14ac:dyDescent="0.2">
      <c r="C51" s="245" t="s">
        <v>13</v>
      </c>
      <c r="D51" s="246"/>
      <c r="E51" s="47" t="s">
        <v>8</v>
      </c>
      <c r="F51" s="73">
        <v>3.9462341197822139</v>
      </c>
      <c r="G51" s="62">
        <v>5.2949851152959138E-2</v>
      </c>
      <c r="H51" s="41"/>
      <c r="I51" s="245" t="s">
        <v>13</v>
      </c>
      <c r="J51" s="47" t="s">
        <v>8</v>
      </c>
      <c r="K51" s="73">
        <v>3.830512692882031</v>
      </c>
      <c r="L51" s="63">
        <v>0.36672680339999397</v>
      </c>
      <c r="M51" s="281"/>
    </row>
    <row r="52" spans="2:13" ht="24.75" customHeight="1" x14ac:dyDescent="0.2">
      <c r="C52" s="247"/>
      <c r="D52" s="248"/>
      <c r="E52" s="49" t="s">
        <v>10</v>
      </c>
      <c r="F52" s="74">
        <v>3.0834626124728515</v>
      </c>
      <c r="G52" s="65">
        <v>0.3055950842014461</v>
      </c>
      <c r="H52" s="41"/>
      <c r="I52" s="247"/>
      <c r="J52" s="49" t="s">
        <v>10</v>
      </c>
      <c r="K52" s="74">
        <v>3.1488445762092354</v>
      </c>
      <c r="L52" s="66">
        <v>0.381258583026713</v>
      </c>
      <c r="M52" s="281"/>
    </row>
    <row r="53" spans="2:13" ht="24.75" customHeight="1" thickBot="1" x14ac:dyDescent="0.25">
      <c r="C53" s="249"/>
      <c r="D53" s="250"/>
      <c r="E53" s="51" t="s">
        <v>11</v>
      </c>
      <c r="F53" s="75">
        <v>6.2928270042194097</v>
      </c>
      <c r="G53" s="68">
        <v>-1.1186379639334563</v>
      </c>
      <c r="H53" s="41"/>
      <c r="I53" s="249"/>
      <c r="J53" s="51" t="s">
        <v>11</v>
      </c>
      <c r="K53" s="75">
        <v>6.0622257678500198</v>
      </c>
      <c r="L53" s="69">
        <v>-0.46416176866409931</v>
      </c>
      <c r="M53" s="281"/>
    </row>
    <row r="54" spans="2:13" ht="24.75" customHeight="1" x14ac:dyDescent="0.2">
      <c r="C54" s="251" t="s">
        <v>14</v>
      </c>
      <c r="D54" s="252"/>
      <c r="E54" s="38" t="s">
        <v>8</v>
      </c>
      <c r="F54" s="70">
        <v>6.831588061061745</v>
      </c>
      <c r="G54" s="62">
        <v>1.8811253356307844E-3</v>
      </c>
      <c r="H54" s="41"/>
      <c r="I54" s="251" t="s">
        <v>14</v>
      </c>
      <c r="J54" s="38" t="s">
        <v>8</v>
      </c>
      <c r="K54" s="70">
        <v>6.8781308135887267</v>
      </c>
      <c r="L54" s="63">
        <v>-0.2293984599055916</v>
      </c>
      <c r="M54" s="281"/>
    </row>
    <row r="55" spans="2:13" ht="24.75" customHeight="1" x14ac:dyDescent="0.2">
      <c r="C55" s="253"/>
      <c r="D55" s="254"/>
      <c r="E55" s="42" t="s">
        <v>10</v>
      </c>
      <c r="F55" s="71">
        <v>6.7055043202145557</v>
      </c>
      <c r="G55" s="65">
        <v>8.6671544781576237E-2</v>
      </c>
      <c r="H55" s="41"/>
      <c r="I55" s="253"/>
      <c r="J55" s="42" t="s">
        <v>10</v>
      </c>
      <c r="K55" s="71">
        <v>6.7271067572080598</v>
      </c>
      <c r="L55" s="66">
        <v>-0.2138986013017643</v>
      </c>
      <c r="M55" s="281"/>
    </row>
    <row r="56" spans="2:13" ht="24.75" customHeight="1" thickBot="1" x14ac:dyDescent="0.25">
      <c r="C56" s="255"/>
      <c r="D56" s="256"/>
      <c r="E56" s="44" t="s">
        <v>11</v>
      </c>
      <c r="F56" s="72">
        <v>7.1564639155094856</v>
      </c>
      <c r="G56" s="68">
        <v>-0.23668488075735095</v>
      </c>
      <c r="H56" s="41"/>
      <c r="I56" s="255"/>
      <c r="J56" s="44" t="s">
        <v>11</v>
      </c>
      <c r="K56" s="72">
        <v>7.2972463648721009</v>
      </c>
      <c r="L56" s="69">
        <v>-0.27513465263337</v>
      </c>
      <c r="M56" s="281"/>
    </row>
    <row r="57" spans="2:13" ht="24.75" customHeight="1" x14ac:dyDescent="0.2">
      <c r="C57" s="257" t="s">
        <v>15</v>
      </c>
      <c r="D57" s="258"/>
      <c r="E57" s="53" t="s">
        <v>8</v>
      </c>
      <c r="F57" s="76">
        <v>8.4236089526397855</v>
      </c>
      <c r="G57" s="62">
        <v>-0.20488753744912458</v>
      </c>
      <c r="H57" s="41"/>
      <c r="I57" s="257" t="s">
        <v>15</v>
      </c>
      <c r="J57" s="53" t="s">
        <v>8</v>
      </c>
      <c r="K57" s="76">
        <v>7.8831613398733342</v>
      </c>
      <c r="L57" s="63">
        <v>-0.11841359958788189</v>
      </c>
      <c r="M57" s="281"/>
    </row>
    <row r="58" spans="2:13" ht="24.75" customHeight="1" x14ac:dyDescent="0.2">
      <c r="C58" s="259"/>
      <c r="D58" s="260"/>
      <c r="E58" s="55" t="s">
        <v>10</v>
      </c>
      <c r="F58" s="77">
        <v>8.1167710258685961</v>
      </c>
      <c r="G58" s="65">
        <v>-0.27548989746198949</v>
      </c>
      <c r="H58" s="41"/>
      <c r="I58" s="259"/>
      <c r="J58" s="55" t="s">
        <v>10</v>
      </c>
      <c r="K58" s="77">
        <v>7.5913764943017421</v>
      </c>
      <c r="L58" s="66">
        <v>-0.16886558962118237</v>
      </c>
      <c r="M58" s="281"/>
    </row>
    <row r="59" spans="2:13" ht="24.75" customHeight="1" thickBot="1" x14ac:dyDescent="0.25">
      <c r="C59" s="284"/>
      <c r="D59" s="285"/>
      <c r="E59" s="78" t="s">
        <v>11</v>
      </c>
      <c r="F59" s="79">
        <v>8.9482066166899852</v>
      </c>
      <c r="G59" s="80">
        <v>-0.10947876718316607</v>
      </c>
      <c r="H59" s="81"/>
      <c r="I59" s="284"/>
      <c r="J59" s="78" t="s">
        <v>11</v>
      </c>
      <c r="K59" s="79">
        <v>8.405452168934147</v>
      </c>
      <c r="L59" s="82">
        <v>-3.7598761540520442E-2</v>
      </c>
      <c r="M59" s="290"/>
    </row>
    <row r="60" spans="2:13" ht="13.5" thickBot="1" x14ac:dyDescent="0.25">
      <c r="C60" s="286" t="s">
        <v>95</v>
      </c>
      <c r="D60" s="287"/>
      <c r="E60" s="287"/>
      <c r="F60" s="287"/>
      <c r="G60" s="287"/>
      <c r="H60" s="287"/>
      <c r="I60" s="287"/>
      <c r="J60" s="287"/>
      <c r="K60" s="287"/>
      <c r="L60" s="287"/>
      <c r="M60" s="288"/>
    </row>
    <row r="61" spans="2:13" ht="50.25" customHeight="1" thickBot="1" x14ac:dyDescent="0.25">
      <c r="C61" s="83"/>
      <c r="D61" s="83"/>
      <c r="E61" s="289" t="s">
        <v>92</v>
      </c>
      <c r="F61" s="289"/>
      <c r="G61" s="289"/>
      <c r="H61" s="289"/>
      <c r="I61" s="289"/>
      <c r="J61" s="289"/>
      <c r="K61" s="289"/>
      <c r="L61" s="83"/>
      <c r="M61" s="83"/>
    </row>
    <row r="62" spans="2:13" ht="15" customHeight="1" x14ac:dyDescent="0.2">
      <c r="B62" s="4"/>
      <c r="C62" s="264" t="s">
        <v>93</v>
      </c>
      <c r="D62" s="264"/>
      <c r="E62" s="264"/>
      <c r="F62" s="264"/>
      <c r="G62" s="264"/>
      <c r="H62" s="5"/>
      <c r="I62" s="266" t="str">
        <f>I2</f>
        <v>acumulado agosto 2017</v>
      </c>
      <c r="J62" s="266"/>
      <c r="K62" s="266"/>
      <c r="L62" s="266"/>
      <c r="M62" s="266"/>
    </row>
    <row r="63" spans="2:13" ht="16.5" customHeight="1" thickBot="1" x14ac:dyDescent="0.25">
      <c r="B63" s="4"/>
      <c r="C63" s="265"/>
      <c r="D63" s="265"/>
      <c r="E63" s="265"/>
      <c r="F63" s="265"/>
      <c r="G63" s="265"/>
      <c r="H63" s="6"/>
      <c r="I63" s="267"/>
      <c r="J63" s="267"/>
      <c r="K63" s="267"/>
      <c r="L63" s="267"/>
      <c r="M63" s="267"/>
    </row>
    <row r="64" spans="2:13" ht="81.75" customHeight="1" x14ac:dyDescent="0.2">
      <c r="C64" s="268" t="str">
        <f t="shared" ref="C64:G64" si="0">C5</f>
        <v>Ámbito</v>
      </c>
      <c r="D64" s="269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70" t="s">
        <v>18</v>
      </c>
      <c r="D66" s="271"/>
      <c r="E66" s="271"/>
      <c r="F66" s="271"/>
      <c r="G66" s="271"/>
      <c r="H66" s="271"/>
      <c r="I66" s="271"/>
      <c r="J66" s="271"/>
      <c r="K66" s="271"/>
      <c r="L66" s="271"/>
      <c r="M66" s="272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279" t="s">
        <v>7</v>
      </c>
      <c r="D68" s="282"/>
      <c r="E68" s="26" t="s">
        <v>8</v>
      </c>
      <c r="F68" s="84">
        <v>0.82101703414350402</v>
      </c>
      <c r="G68" s="40">
        <v>-2.8283660588419246E-2</v>
      </c>
      <c r="H68" s="25"/>
      <c r="I68" s="279" t="s">
        <v>7</v>
      </c>
      <c r="J68" s="26" t="s">
        <v>8</v>
      </c>
      <c r="K68" s="84">
        <v>0.73151458020856064</v>
      </c>
      <c r="L68" s="28">
        <v>-5.39923641116824E-3</v>
      </c>
      <c r="M68" s="281" t="s">
        <v>9</v>
      </c>
    </row>
    <row r="69" spans="3:13" ht="24.75" customHeight="1" x14ac:dyDescent="0.2">
      <c r="C69" s="275"/>
      <c r="D69" s="276"/>
      <c r="E69" s="29" t="s">
        <v>10</v>
      </c>
      <c r="F69" s="85">
        <v>0.89103529093302136</v>
      </c>
      <c r="G69" s="31">
        <v>-4.367525514329873E-2</v>
      </c>
      <c r="H69" s="32"/>
      <c r="I69" s="275"/>
      <c r="J69" s="29" t="s">
        <v>10</v>
      </c>
      <c r="K69" s="85">
        <v>0.80462458104486656</v>
      </c>
      <c r="L69" s="33">
        <v>-1.1735511975133228E-2</v>
      </c>
      <c r="M69" s="281"/>
    </row>
    <row r="70" spans="3:13" ht="24.75" customHeight="1" thickBot="1" x14ac:dyDescent="0.25">
      <c r="C70" s="280"/>
      <c r="D70" s="283"/>
      <c r="E70" s="35" t="s">
        <v>11</v>
      </c>
      <c r="F70" s="86">
        <v>0.72395535936078326</v>
      </c>
      <c r="G70" s="46">
        <v>1.7483595619673942E-3</v>
      </c>
      <c r="H70" s="32"/>
      <c r="I70" s="280"/>
      <c r="J70" s="35" t="s">
        <v>11</v>
      </c>
      <c r="K70" s="86">
        <v>0.62944573643362933</v>
      </c>
      <c r="L70" s="37">
        <v>7.516239790325896E-3</v>
      </c>
      <c r="M70" s="281"/>
    </row>
    <row r="71" spans="3:13" ht="24.75" hidden="1" customHeight="1" x14ac:dyDescent="0.2">
      <c r="C71" s="251" t="s">
        <v>12</v>
      </c>
      <c r="D71" s="252"/>
      <c r="E71" s="38" t="s">
        <v>8</v>
      </c>
      <c r="F71" s="87">
        <v>0.51515350805081495</v>
      </c>
      <c r="G71" s="40">
        <v>-7.9581128370290521E-2</v>
      </c>
      <c r="H71" s="41"/>
      <c r="I71" s="251" t="s">
        <v>12</v>
      </c>
      <c r="J71" s="38" t="s">
        <v>8</v>
      </c>
      <c r="K71" s="87">
        <v>0.52938250197209924</v>
      </c>
      <c r="L71" s="28">
        <v>-9.1686698035533309E-2</v>
      </c>
      <c r="M71" s="281"/>
    </row>
    <row r="72" spans="3:13" ht="43.5" customHeight="1" thickBot="1" x14ac:dyDescent="0.25">
      <c r="C72" s="253"/>
      <c r="D72" s="254"/>
      <c r="E72" s="42" t="s">
        <v>10</v>
      </c>
      <c r="F72" s="88">
        <v>0.59759431383269546</v>
      </c>
      <c r="G72" s="31">
        <v>-3.6016818787816596E-2</v>
      </c>
      <c r="H72" s="41"/>
      <c r="I72" s="253"/>
      <c r="J72" s="42" t="s">
        <v>10</v>
      </c>
      <c r="K72" s="88">
        <v>0.60415318309594135</v>
      </c>
      <c r="L72" s="33">
        <v>1.6175000734371725E-2</v>
      </c>
      <c r="M72" s="281"/>
    </row>
    <row r="73" spans="3:13" ht="24.75" hidden="1" customHeight="1" x14ac:dyDescent="0.2">
      <c r="C73" s="255"/>
      <c r="D73" s="256"/>
      <c r="E73" s="44" t="s">
        <v>11</v>
      </c>
      <c r="F73" s="89">
        <v>0</v>
      </c>
      <c r="G73" s="46" t="s">
        <v>38</v>
      </c>
      <c r="H73" s="41"/>
      <c r="I73" s="255"/>
      <c r="J73" s="44" t="s">
        <v>11</v>
      </c>
      <c r="K73" s="89">
        <v>0</v>
      </c>
      <c r="L73" s="37">
        <v>-1</v>
      </c>
      <c r="M73" s="281"/>
    </row>
    <row r="74" spans="3:13" ht="24.75" customHeight="1" x14ac:dyDescent="0.2">
      <c r="C74" s="245" t="s">
        <v>13</v>
      </c>
      <c r="D74" s="246"/>
      <c r="E74" s="47" t="s">
        <v>8</v>
      </c>
      <c r="F74" s="90">
        <v>0.39571864052049682</v>
      </c>
      <c r="G74" s="40">
        <v>-4.0531906809825546E-2</v>
      </c>
      <c r="H74" s="41"/>
      <c r="I74" s="245" t="s">
        <v>13</v>
      </c>
      <c r="J74" s="47" t="s">
        <v>8</v>
      </c>
      <c r="K74" s="90">
        <v>0.43391904369216022</v>
      </c>
      <c r="L74" s="28">
        <v>6.5209573674787524E-2</v>
      </c>
      <c r="M74" s="281"/>
    </row>
    <row r="75" spans="3:13" ht="24.75" customHeight="1" x14ac:dyDescent="0.2">
      <c r="C75" s="247"/>
      <c r="D75" s="248"/>
      <c r="E75" s="49" t="s">
        <v>10</v>
      </c>
      <c r="F75" s="91">
        <v>0.38905418102098338</v>
      </c>
      <c r="G75" s="31">
        <v>1.3531959222736312E-2</v>
      </c>
      <c r="H75" s="41"/>
      <c r="I75" s="247"/>
      <c r="J75" s="49" t="s">
        <v>10</v>
      </c>
      <c r="K75" s="91">
        <v>0.49795126713164556</v>
      </c>
      <c r="L75" s="33">
        <v>0.15232026038468627</v>
      </c>
      <c r="M75" s="281"/>
    </row>
    <row r="76" spans="3:13" ht="24.75" customHeight="1" thickBot="1" x14ac:dyDescent="0.25">
      <c r="C76" s="249"/>
      <c r="D76" s="250"/>
      <c r="E76" s="51" t="s">
        <v>11</v>
      </c>
      <c r="F76" s="92">
        <v>0.40496361464103398</v>
      </c>
      <c r="G76" s="46">
        <v>-0.10452786140307635</v>
      </c>
      <c r="H76" s="41"/>
      <c r="I76" s="249"/>
      <c r="J76" s="51" t="s">
        <v>11</v>
      </c>
      <c r="K76" s="92">
        <v>0.35605847624402587</v>
      </c>
      <c r="L76" s="37">
        <v>-3.2449099913736568E-2</v>
      </c>
      <c r="M76" s="281"/>
    </row>
    <row r="77" spans="3:13" ht="24.75" customHeight="1" x14ac:dyDescent="0.2">
      <c r="C77" s="251" t="s">
        <v>14</v>
      </c>
      <c r="D77" s="252"/>
      <c r="E77" s="38" t="s">
        <v>8</v>
      </c>
      <c r="F77" s="87">
        <v>0.84576831511130668</v>
      </c>
      <c r="G77" s="40">
        <v>8.3362891939420258E-4</v>
      </c>
      <c r="H77" s="41"/>
      <c r="I77" s="251" t="s">
        <v>14</v>
      </c>
      <c r="J77" s="38" t="s">
        <v>8</v>
      </c>
      <c r="K77" s="87">
        <v>0.7380605628997905</v>
      </c>
      <c r="L77" s="28">
        <v>2.5192990117923086E-2</v>
      </c>
      <c r="M77" s="281"/>
    </row>
    <row r="78" spans="3:13" ht="24.75" customHeight="1" x14ac:dyDescent="0.2">
      <c r="C78" s="253"/>
      <c r="D78" s="254"/>
      <c r="E78" s="42" t="s">
        <v>10</v>
      </c>
      <c r="F78" s="88">
        <v>0.87209971930909891</v>
      </c>
      <c r="G78" s="31">
        <v>-3.8923858979472703E-3</v>
      </c>
      <c r="H78" s="41"/>
      <c r="I78" s="253"/>
      <c r="J78" s="42" t="s">
        <v>10</v>
      </c>
      <c r="K78" s="88">
        <v>0.77289968694136646</v>
      </c>
      <c r="L78" s="33">
        <v>2.229859354824959E-2</v>
      </c>
      <c r="M78" s="281"/>
    </row>
    <row r="79" spans="3:13" ht="24.75" customHeight="1" thickBot="1" x14ac:dyDescent="0.25">
      <c r="C79" s="255"/>
      <c r="D79" s="256"/>
      <c r="E79" s="44" t="s">
        <v>11</v>
      </c>
      <c r="F79" s="89">
        <v>0.78830465630655211</v>
      </c>
      <c r="G79" s="46">
        <v>1.0426917494216204E-2</v>
      </c>
      <c r="H79" s="41"/>
      <c r="I79" s="255"/>
      <c r="J79" s="44" t="s">
        <v>11</v>
      </c>
      <c r="K79" s="89">
        <v>0.66174837030849387</v>
      </c>
      <c r="L79" s="37">
        <v>3.1551244334968143E-2</v>
      </c>
      <c r="M79" s="281"/>
    </row>
    <row r="80" spans="3:13" ht="24.75" customHeight="1" x14ac:dyDescent="0.2">
      <c r="C80" s="257" t="s">
        <v>15</v>
      </c>
      <c r="D80" s="258"/>
      <c r="E80" s="53" t="s">
        <v>8</v>
      </c>
      <c r="F80" s="93">
        <v>0.82723870826473844</v>
      </c>
      <c r="G80" s="40">
        <v>-3.1952351296637205E-2</v>
      </c>
      <c r="H80" s="41"/>
      <c r="I80" s="257" t="s">
        <v>15</v>
      </c>
      <c r="J80" s="53" t="s">
        <v>8</v>
      </c>
      <c r="K80" s="93">
        <v>0.73739418344229823</v>
      </c>
      <c r="L80" s="28">
        <v>-9.487093878828845E-3</v>
      </c>
      <c r="M80" s="281"/>
    </row>
    <row r="81" spans="3:13" ht="24.75" customHeight="1" x14ac:dyDescent="0.2">
      <c r="C81" s="259"/>
      <c r="D81" s="260"/>
      <c r="E81" s="55" t="s">
        <v>10</v>
      </c>
      <c r="F81" s="94">
        <v>0.91274010651511173</v>
      </c>
      <c r="G81" s="31">
        <v>-5.1129644765977367E-2</v>
      </c>
      <c r="H81" s="41"/>
      <c r="I81" s="259"/>
      <c r="J81" s="55" t="s">
        <v>10</v>
      </c>
      <c r="K81" s="94">
        <v>0.82332362244811841</v>
      </c>
      <c r="L81" s="33">
        <v>-2.0344292518523877E-2</v>
      </c>
      <c r="M81" s="281"/>
    </row>
    <row r="82" spans="3:13" ht="24.75" customHeight="1" thickBot="1" x14ac:dyDescent="0.25">
      <c r="C82" s="261"/>
      <c r="D82" s="262"/>
      <c r="E82" s="57" t="s">
        <v>11</v>
      </c>
      <c r="F82" s="95">
        <v>0.72230578328050909</v>
      </c>
      <c r="G82" s="46">
        <v>4.0836905065695372E-3</v>
      </c>
      <c r="H82" s="41"/>
      <c r="I82" s="261"/>
      <c r="J82" s="57" t="s">
        <v>11</v>
      </c>
      <c r="K82" s="95">
        <v>0.63093877383864772</v>
      </c>
      <c r="L82" s="37">
        <v>1.0230494627396114E-2</v>
      </c>
      <c r="M82" s="281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70" t="s">
        <v>19</v>
      </c>
      <c r="D84" s="271"/>
      <c r="E84" s="271"/>
      <c r="F84" s="271"/>
      <c r="G84" s="271"/>
      <c r="H84" s="271"/>
      <c r="I84" s="271"/>
      <c r="J84" s="271"/>
      <c r="K84" s="271"/>
      <c r="L84" s="271"/>
      <c r="M84" s="272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251" t="s">
        <v>7</v>
      </c>
      <c r="D86" s="252"/>
      <c r="E86" s="38" t="s">
        <v>20</v>
      </c>
      <c r="F86" s="39">
        <v>53472</v>
      </c>
      <c r="G86" s="40">
        <v>6.7539779193036331E-2</v>
      </c>
      <c r="H86" s="97"/>
      <c r="I86" s="251" t="s">
        <v>7</v>
      </c>
      <c r="J86" s="38" t="s">
        <v>20</v>
      </c>
      <c r="K86" s="39">
        <v>408247</v>
      </c>
      <c r="L86" s="28">
        <v>7.0264389361506918E-2</v>
      </c>
      <c r="M86" s="281" t="s">
        <v>9</v>
      </c>
    </row>
    <row r="87" spans="3:13" ht="33.75" customHeight="1" x14ac:dyDescent="0.2">
      <c r="C87" s="253"/>
      <c r="D87" s="254"/>
      <c r="E87" s="55" t="s">
        <v>21</v>
      </c>
      <c r="F87" s="56">
        <v>210930</v>
      </c>
      <c r="G87" s="31">
        <v>-6.1394787803970008E-3</v>
      </c>
      <c r="H87" s="41"/>
      <c r="I87" s="253"/>
      <c r="J87" s="55" t="s">
        <v>21</v>
      </c>
      <c r="K87" s="56">
        <v>1532086</v>
      </c>
      <c r="L87" s="33">
        <v>1.7754568843711072E-2</v>
      </c>
      <c r="M87" s="281"/>
    </row>
    <row r="88" spans="3:13" ht="33.75" customHeight="1" x14ac:dyDescent="0.2">
      <c r="C88" s="253"/>
      <c r="D88" s="254"/>
      <c r="E88" s="42" t="s">
        <v>22</v>
      </c>
      <c r="F88" s="43">
        <v>62617</v>
      </c>
      <c r="G88" s="31">
        <v>-6.6602071998211221E-2</v>
      </c>
      <c r="H88" s="41"/>
      <c r="I88" s="253"/>
      <c r="J88" s="42" t="s">
        <v>22</v>
      </c>
      <c r="K88" s="43">
        <v>476833</v>
      </c>
      <c r="L88" s="33">
        <v>-7.1566953342069195E-2</v>
      </c>
      <c r="M88" s="281"/>
    </row>
    <row r="89" spans="3:13" ht="33.75" customHeight="1" x14ac:dyDescent="0.2">
      <c r="C89" s="253"/>
      <c r="D89" s="254"/>
      <c r="E89" s="55" t="s">
        <v>23</v>
      </c>
      <c r="F89" s="56">
        <v>14169</v>
      </c>
      <c r="G89" s="31">
        <v>4.6996231434271785E-2</v>
      </c>
      <c r="H89" s="41"/>
      <c r="I89" s="253"/>
      <c r="J89" s="55" t="s">
        <v>23</v>
      </c>
      <c r="K89" s="56">
        <v>123743</v>
      </c>
      <c r="L89" s="33">
        <v>0.19338226075551401</v>
      </c>
      <c r="M89" s="281"/>
    </row>
    <row r="90" spans="3:13" ht="33.75" customHeight="1" thickBot="1" x14ac:dyDescent="0.25">
      <c r="C90" s="255"/>
      <c r="D90" s="256"/>
      <c r="E90" s="44" t="s">
        <v>24</v>
      </c>
      <c r="F90" s="45">
        <v>4216</v>
      </c>
      <c r="G90" s="46">
        <v>1.6148469510725461E-2</v>
      </c>
      <c r="H90" s="98"/>
      <c r="I90" s="255"/>
      <c r="J90" s="44" t="s">
        <v>24</v>
      </c>
      <c r="K90" s="45">
        <v>36886</v>
      </c>
      <c r="L90" s="37">
        <v>-7.4100105426979312E-2</v>
      </c>
      <c r="M90" s="281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70" t="s">
        <v>25</v>
      </c>
      <c r="D92" s="271"/>
      <c r="E92" s="271"/>
      <c r="F92" s="271"/>
      <c r="G92" s="271"/>
      <c r="H92" s="271"/>
      <c r="I92" s="271"/>
      <c r="J92" s="271"/>
      <c r="K92" s="271"/>
      <c r="L92" s="271"/>
      <c r="M92" s="272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251" t="s">
        <v>7</v>
      </c>
      <c r="D94" s="252"/>
      <c r="E94" s="38" t="s">
        <v>20</v>
      </c>
      <c r="F94" s="39">
        <v>406203</v>
      </c>
      <c r="G94" s="40">
        <v>4.2776094881141757E-2</v>
      </c>
      <c r="H94" s="97"/>
      <c r="I94" s="251" t="s">
        <v>7</v>
      </c>
      <c r="J94" s="38" t="s">
        <v>20</v>
      </c>
      <c r="K94" s="39">
        <v>2826190</v>
      </c>
      <c r="L94" s="28">
        <v>7.6972850371808788E-2</v>
      </c>
      <c r="M94" s="281" t="s">
        <v>9</v>
      </c>
    </row>
    <row r="95" spans="3:13" s="99" customFormat="1" ht="33.75" customHeight="1" x14ac:dyDescent="0.2">
      <c r="C95" s="253"/>
      <c r="D95" s="254"/>
      <c r="E95" s="55" t="s">
        <v>21</v>
      </c>
      <c r="F95" s="56">
        <v>1654232</v>
      </c>
      <c r="G95" s="31">
        <v>-2.8909660758952738E-2</v>
      </c>
      <c r="H95" s="41"/>
      <c r="I95" s="253"/>
      <c r="J95" s="55" t="s">
        <v>21</v>
      </c>
      <c r="K95" s="56">
        <v>11588719</v>
      </c>
      <c r="L95" s="33">
        <v>-3.8925546275766498E-3</v>
      </c>
      <c r="M95" s="281" t="s">
        <v>26</v>
      </c>
    </row>
    <row r="96" spans="3:13" s="99" customFormat="1" ht="33.75" customHeight="1" x14ac:dyDescent="0.2">
      <c r="C96" s="253"/>
      <c r="D96" s="254"/>
      <c r="E96" s="42" t="s">
        <v>22</v>
      </c>
      <c r="F96" s="43">
        <v>445776</v>
      </c>
      <c r="G96" s="31">
        <v>-0.10648584291103258</v>
      </c>
      <c r="H96" s="41"/>
      <c r="I96" s="253"/>
      <c r="J96" s="42" t="s">
        <v>22</v>
      </c>
      <c r="K96" s="43">
        <v>3172338</v>
      </c>
      <c r="L96" s="33">
        <v>-0.10393677834627857</v>
      </c>
      <c r="M96" s="281" t="s">
        <v>26</v>
      </c>
    </row>
    <row r="97" spans="3:15" s="99" customFormat="1" ht="33.75" customHeight="1" x14ac:dyDescent="0.2">
      <c r="C97" s="253"/>
      <c r="D97" s="254"/>
      <c r="E97" s="55" t="s">
        <v>23</v>
      </c>
      <c r="F97" s="56">
        <v>56296</v>
      </c>
      <c r="G97" s="31">
        <v>-6.6834637316005807E-2</v>
      </c>
      <c r="H97" s="41"/>
      <c r="I97" s="253"/>
      <c r="J97" s="55" t="s">
        <v>23</v>
      </c>
      <c r="K97" s="56">
        <v>430244</v>
      </c>
      <c r="L97" s="33">
        <v>9.5406144850274099E-3</v>
      </c>
      <c r="M97" s="281" t="s">
        <v>26</v>
      </c>
    </row>
    <row r="98" spans="3:15" s="99" customFormat="1" ht="33.75" customHeight="1" thickBot="1" x14ac:dyDescent="0.25">
      <c r="C98" s="255"/>
      <c r="D98" s="256"/>
      <c r="E98" s="44" t="s">
        <v>24</v>
      </c>
      <c r="F98" s="45">
        <v>18170</v>
      </c>
      <c r="G98" s="46">
        <v>-0.13652996245782445</v>
      </c>
      <c r="H98" s="98"/>
      <c r="I98" s="255"/>
      <c r="J98" s="44" t="s">
        <v>24</v>
      </c>
      <c r="K98" s="45">
        <v>155240</v>
      </c>
      <c r="L98" s="37">
        <v>-2.971967873996062E-2</v>
      </c>
      <c r="M98" s="281" t="s">
        <v>26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70" t="s">
        <v>27</v>
      </c>
      <c r="D100" s="271"/>
      <c r="E100" s="271"/>
      <c r="F100" s="271"/>
      <c r="G100" s="271"/>
      <c r="H100" s="271"/>
      <c r="I100" s="271"/>
      <c r="J100" s="271"/>
      <c r="K100" s="271"/>
      <c r="L100" s="271"/>
      <c r="M100" s="272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251" t="s">
        <v>7</v>
      </c>
      <c r="D102" s="252"/>
      <c r="E102" s="38" t="s">
        <v>20</v>
      </c>
      <c r="F102" s="100">
        <v>7.5965552064631954</v>
      </c>
      <c r="G102" s="62">
        <v>-0.18040181004741562</v>
      </c>
      <c r="H102" s="97"/>
      <c r="I102" s="251" t="s">
        <v>7</v>
      </c>
      <c r="J102" s="38" t="s">
        <v>20</v>
      </c>
      <c r="K102" s="100">
        <v>6.9227452988019511</v>
      </c>
      <c r="L102" s="63">
        <v>4.3121761987993779E-2</v>
      </c>
      <c r="M102" s="281" t="s">
        <v>9</v>
      </c>
    </row>
    <row r="103" spans="3:15" ht="33.75" customHeight="1" x14ac:dyDescent="0.2">
      <c r="C103" s="253"/>
      <c r="D103" s="254"/>
      <c r="E103" s="49" t="s">
        <v>21</v>
      </c>
      <c r="F103" s="101">
        <v>7.8425638837529039</v>
      </c>
      <c r="G103" s="65">
        <v>-0.18389288781419388</v>
      </c>
      <c r="H103" s="41"/>
      <c r="I103" s="253"/>
      <c r="J103" s="49" t="s">
        <v>21</v>
      </c>
      <c r="K103" s="101">
        <v>7.5640133778391032</v>
      </c>
      <c r="L103" s="66">
        <v>-0.16437898571005682</v>
      </c>
      <c r="M103" s="281" t="s">
        <v>26</v>
      </c>
    </row>
    <row r="104" spans="3:15" ht="33.75" customHeight="1" x14ac:dyDescent="0.2">
      <c r="C104" s="253"/>
      <c r="D104" s="254"/>
      <c r="E104" s="42" t="s">
        <v>22</v>
      </c>
      <c r="F104" s="102">
        <v>7.1190890652698151</v>
      </c>
      <c r="G104" s="65">
        <v>-0.31777461513564109</v>
      </c>
      <c r="H104" s="41"/>
      <c r="I104" s="253"/>
      <c r="J104" s="42" t="s">
        <v>22</v>
      </c>
      <c r="K104" s="102">
        <v>6.6529329975064648</v>
      </c>
      <c r="L104" s="66">
        <v>-0.24033379753782125</v>
      </c>
      <c r="M104" s="281" t="s">
        <v>26</v>
      </c>
      <c r="O104" s="103"/>
    </row>
    <row r="105" spans="3:15" ht="33.75" customHeight="1" x14ac:dyDescent="0.2">
      <c r="C105" s="253"/>
      <c r="D105" s="254"/>
      <c r="E105" s="49" t="s">
        <v>23</v>
      </c>
      <c r="F105" s="101">
        <v>3.9731808878537653</v>
      </c>
      <c r="G105" s="65">
        <v>-0.48466290140212775</v>
      </c>
      <c r="H105" s="41"/>
      <c r="I105" s="253"/>
      <c r="J105" s="49" t="s">
        <v>23</v>
      </c>
      <c r="K105" s="101">
        <v>3.4769158659479729</v>
      </c>
      <c r="L105" s="66">
        <v>-0.6331611899199423</v>
      </c>
      <c r="M105" s="281" t="s">
        <v>26</v>
      </c>
    </row>
    <row r="106" spans="3:15" ht="33.75" customHeight="1" thickBot="1" x14ac:dyDescent="0.25">
      <c r="C106" s="255"/>
      <c r="D106" s="256"/>
      <c r="E106" s="44" t="s">
        <v>24</v>
      </c>
      <c r="F106" s="104">
        <v>4.3097722960151801</v>
      </c>
      <c r="G106" s="68">
        <v>-0.7620522400175993</v>
      </c>
      <c r="H106" s="98"/>
      <c r="I106" s="255"/>
      <c r="J106" s="44" t="s">
        <v>24</v>
      </c>
      <c r="K106" s="104">
        <v>4.2086428455240474</v>
      </c>
      <c r="L106" s="69">
        <v>0.19250247703165346</v>
      </c>
      <c r="M106" s="281" t="s">
        <v>26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70" t="s">
        <v>28</v>
      </c>
      <c r="D108" s="271"/>
      <c r="E108" s="271"/>
      <c r="F108" s="271"/>
      <c r="G108" s="271"/>
      <c r="H108" s="271"/>
      <c r="I108" s="271"/>
      <c r="J108" s="271"/>
      <c r="K108" s="271"/>
      <c r="L108" s="271"/>
      <c r="M108" s="272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251" t="s">
        <v>7</v>
      </c>
      <c r="D110" s="252"/>
      <c r="E110" s="38" t="s">
        <v>20</v>
      </c>
      <c r="F110" s="87">
        <v>0.87489634644088676</v>
      </c>
      <c r="G110" s="40">
        <v>-4.7597369174124382E-2</v>
      </c>
      <c r="H110" s="97"/>
      <c r="I110" s="251" t="s">
        <v>7</v>
      </c>
      <c r="J110" s="38" t="s">
        <v>20</v>
      </c>
      <c r="K110" s="87">
        <v>0.77655148044559963</v>
      </c>
      <c r="L110" s="28">
        <v>-1.4740014883443231E-2</v>
      </c>
      <c r="M110" s="281" t="s">
        <v>9</v>
      </c>
    </row>
    <row r="111" spans="3:15" ht="33.75" customHeight="1" x14ac:dyDescent="0.2">
      <c r="C111" s="253"/>
      <c r="D111" s="254"/>
      <c r="E111" s="49" t="s">
        <v>21</v>
      </c>
      <c r="F111" s="91">
        <v>0.9406533268812276</v>
      </c>
      <c r="G111" s="31">
        <v>-4.6541260988434696E-2</v>
      </c>
      <c r="H111" s="41"/>
      <c r="I111" s="253"/>
      <c r="J111" s="49" t="s">
        <v>21</v>
      </c>
      <c r="K111" s="91">
        <v>0.84790353347068592</v>
      </c>
      <c r="L111" s="33">
        <v>-9.7256240908720759E-3</v>
      </c>
      <c r="M111" s="281" t="s">
        <v>26</v>
      </c>
    </row>
    <row r="112" spans="3:15" ht="33.75" customHeight="1" x14ac:dyDescent="0.2">
      <c r="C112" s="253"/>
      <c r="D112" s="254"/>
      <c r="E112" s="42" t="s">
        <v>22</v>
      </c>
      <c r="F112" s="88">
        <v>0.82354223513784641</v>
      </c>
      <c r="G112" s="31">
        <v>-3.2081766145248269E-2</v>
      </c>
      <c r="H112" s="41"/>
      <c r="I112" s="253"/>
      <c r="J112" s="42" t="s">
        <v>22</v>
      </c>
      <c r="K112" s="88">
        <v>0.74765986420530839</v>
      </c>
      <c r="L112" s="33">
        <v>-2.5325871585057502E-2</v>
      </c>
      <c r="M112" s="281" t="s">
        <v>26</v>
      </c>
    </row>
    <row r="113" spans="3:19" ht="33.75" customHeight="1" x14ac:dyDescent="0.2">
      <c r="C113" s="253"/>
      <c r="D113" s="254"/>
      <c r="E113" s="49" t="s">
        <v>23</v>
      </c>
      <c r="F113" s="91">
        <v>0.57705751509374004</v>
      </c>
      <c r="G113" s="31">
        <v>-6.6834637316005918E-2</v>
      </c>
      <c r="H113" s="41"/>
      <c r="I113" s="253"/>
      <c r="J113" s="49" t="s">
        <v>23</v>
      </c>
      <c r="K113" s="91">
        <v>0.5626156467522142</v>
      </c>
      <c r="L113" s="33">
        <v>1.1772975279479514E-2</v>
      </c>
      <c r="M113" s="281" t="s">
        <v>26</v>
      </c>
    </row>
    <row r="114" spans="3:19" ht="33.75" customHeight="1" thickBot="1" x14ac:dyDescent="0.25">
      <c r="C114" s="255"/>
      <c r="D114" s="256"/>
      <c r="E114" s="44" t="s">
        <v>24</v>
      </c>
      <c r="F114" s="89">
        <v>0.52614814385822672</v>
      </c>
      <c r="G114" s="46">
        <v>-0.13652996245782445</v>
      </c>
      <c r="H114" s="98"/>
      <c r="I114" s="255"/>
      <c r="J114" s="44" t="s">
        <v>24</v>
      </c>
      <c r="K114" s="89">
        <v>0.57347193592954615</v>
      </c>
      <c r="L114" s="37">
        <v>1.0804548314756302E-2</v>
      </c>
      <c r="M114" s="281" t="s">
        <v>26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298"/>
      <c r="D116" s="299"/>
      <c r="E116" s="299"/>
      <c r="F116" s="299"/>
      <c r="G116" s="299"/>
      <c r="H116" s="299"/>
      <c r="I116" s="299"/>
      <c r="J116" s="299"/>
      <c r="K116" s="299"/>
      <c r="L116" s="299"/>
      <c r="M116" s="300"/>
    </row>
    <row r="117" spans="3:19" ht="50.25" customHeight="1" thickBot="1" x14ac:dyDescent="0.25">
      <c r="C117" s="2"/>
      <c r="D117" s="2"/>
      <c r="E117" s="263" t="str">
        <f>$E$1</f>
        <v>INDICADORES TURÍSTICOS DE TENERIFE definitivo</v>
      </c>
      <c r="F117" s="263"/>
      <c r="G117" s="263"/>
      <c r="H117" s="263"/>
      <c r="I117" s="263"/>
      <c r="J117" s="263"/>
      <c r="K117" s="263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291" t="s">
        <v>29</v>
      </c>
      <c r="D119" s="292"/>
      <c r="E119" s="292"/>
      <c r="F119" s="292"/>
      <c r="G119" s="292"/>
      <c r="H119" s="292"/>
      <c r="I119" s="292"/>
      <c r="J119" s="292"/>
      <c r="K119" s="292"/>
      <c r="L119" s="292"/>
      <c r="M119" s="293"/>
    </row>
    <row r="120" spans="3:19" ht="20.100000000000001" customHeight="1" x14ac:dyDescent="0.2">
      <c r="C120" s="115"/>
      <c r="D120" s="116"/>
      <c r="E120" s="116"/>
      <c r="F120" s="116"/>
      <c r="G120" s="294" t="str">
        <f>C2</f>
        <v>agosto 2017</v>
      </c>
      <c r="H120" s="295"/>
      <c r="I120" s="295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296" t="s">
        <v>7</v>
      </c>
      <c r="E122" s="297"/>
      <c r="F122" s="296" t="s">
        <v>30</v>
      </c>
      <c r="G122" s="297"/>
      <c r="H122" s="296" t="s">
        <v>31</v>
      </c>
      <c r="I122" s="297"/>
      <c r="J122" s="296" t="s">
        <v>32</v>
      </c>
      <c r="K122" s="297"/>
      <c r="L122" s="296" t="s">
        <v>33</v>
      </c>
      <c r="M122" s="297"/>
    </row>
    <row r="123" spans="3:19" ht="31.5" customHeight="1" thickBot="1" x14ac:dyDescent="0.25">
      <c r="C123" s="122"/>
      <c r="D123" s="123" t="s">
        <v>34</v>
      </c>
      <c r="E123" s="124" t="s">
        <v>35</v>
      </c>
      <c r="F123" s="123" t="s">
        <v>34</v>
      </c>
      <c r="G123" s="124" t="s">
        <v>35</v>
      </c>
      <c r="H123" s="123" t="s">
        <v>34</v>
      </c>
      <c r="I123" s="124" t="s">
        <v>35</v>
      </c>
      <c r="J123" s="123" t="s">
        <v>34</v>
      </c>
      <c r="K123" s="124" t="s">
        <v>35</v>
      </c>
      <c r="L123" s="123" t="s">
        <v>34</v>
      </c>
      <c r="M123" s="124" t="s">
        <v>35</v>
      </c>
    </row>
    <row r="124" spans="3:19" ht="24" customHeight="1" thickBot="1" x14ac:dyDescent="0.25">
      <c r="C124" s="125" t="s">
        <v>36</v>
      </c>
      <c r="D124" s="126">
        <v>148612</v>
      </c>
      <c r="E124" s="127">
        <v>3.1068311432417062E-2</v>
      </c>
      <c r="F124" s="126">
        <v>11842</v>
      </c>
      <c r="G124" s="127">
        <v>6.1396432732813588E-2</v>
      </c>
      <c r="H124" s="126">
        <v>2764</v>
      </c>
      <c r="I124" s="127">
        <v>0.53215077605321515</v>
      </c>
      <c r="J124" s="126">
        <v>60556</v>
      </c>
      <c r="K124" s="127">
        <v>3.0740425531914806E-2</v>
      </c>
      <c r="L124" s="126">
        <v>73450</v>
      </c>
      <c r="M124" s="127">
        <v>1.4180577993178956E-2</v>
      </c>
    </row>
    <row r="125" spans="3:19" ht="27" customHeight="1" thickBot="1" x14ac:dyDescent="0.25">
      <c r="C125" s="128" t="s">
        <v>37</v>
      </c>
      <c r="D125" s="129">
        <v>38738.930831565245</v>
      </c>
      <c r="E125" s="130">
        <v>2.411684234798539E-3</v>
      </c>
      <c r="F125" s="129" t="s">
        <v>38</v>
      </c>
      <c r="G125" s="130" t="s">
        <v>38</v>
      </c>
      <c r="H125" s="129" t="s">
        <v>38</v>
      </c>
      <c r="I125" s="130" t="s">
        <v>38</v>
      </c>
      <c r="J125" s="129" t="s">
        <v>38</v>
      </c>
      <c r="K125" s="130" t="s">
        <v>38</v>
      </c>
      <c r="L125" s="129" t="s">
        <v>38</v>
      </c>
      <c r="M125" s="130" t="s">
        <v>38</v>
      </c>
    </row>
    <row r="126" spans="3:19" ht="28.5" customHeight="1" thickBot="1" x14ac:dyDescent="0.25">
      <c r="C126" s="131" t="s">
        <v>39</v>
      </c>
      <c r="D126" s="132">
        <v>19223.569809673168</v>
      </c>
      <c r="E126" s="133">
        <v>4.7981875671250007E-2</v>
      </c>
      <c r="F126" s="132" t="s">
        <v>38</v>
      </c>
      <c r="G126" s="133" t="s">
        <v>38</v>
      </c>
      <c r="H126" s="132" t="s">
        <v>38</v>
      </c>
      <c r="I126" s="133" t="s">
        <v>38</v>
      </c>
      <c r="J126" s="132" t="s">
        <v>38</v>
      </c>
      <c r="K126" s="133" t="s">
        <v>38</v>
      </c>
      <c r="L126" s="132" t="s">
        <v>38</v>
      </c>
      <c r="M126" s="133" t="s">
        <v>38</v>
      </c>
    </row>
    <row r="127" spans="3:19" ht="27.75" customHeight="1" thickBot="1" x14ac:dyDescent="0.25">
      <c r="C127" s="131" t="s">
        <v>40</v>
      </c>
      <c r="D127" s="132">
        <v>90649.49935876159</v>
      </c>
      <c r="E127" s="133">
        <v>4.0216340961624963E-2</v>
      </c>
      <c r="F127" s="132" t="s">
        <v>38</v>
      </c>
      <c r="G127" s="133" t="s">
        <v>38</v>
      </c>
      <c r="H127" s="132" t="s">
        <v>38</v>
      </c>
      <c r="I127" s="133" t="s">
        <v>38</v>
      </c>
      <c r="J127" s="132" t="s">
        <v>38</v>
      </c>
      <c r="K127" s="133" t="s">
        <v>38</v>
      </c>
      <c r="L127" s="132" t="s">
        <v>38</v>
      </c>
      <c r="M127" s="133" t="s">
        <v>38</v>
      </c>
    </row>
    <row r="128" spans="3:19" ht="24" customHeight="1" thickBot="1" x14ac:dyDescent="0.25">
      <c r="C128" s="134" t="s">
        <v>41</v>
      </c>
      <c r="D128" s="135">
        <v>19022</v>
      </c>
      <c r="E128" s="133">
        <v>1.6186762113360675E-2</v>
      </c>
      <c r="F128" s="135">
        <v>82</v>
      </c>
      <c r="G128" s="133">
        <v>-0.5494505494505495</v>
      </c>
      <c r="H128" s="135">
        <v>48</v>
      </c>
      <c r="I128" s="133">
        <v>0.37142857142857144</v>
      </c>
      <c r="J128" s="135">
        <v>1790</v>
      </c>
      <c r="K128" s="133">
        <v>0.34082397003745313</v>
      </c>
      <c r="L128" s="135">
        <v>17102</v>
      </c>
      <c r="M128" s="133">
        <v>-3.7863342459369953E-3</v>
      </c>
    </row>
    <row r="129" spans="3:13" ht="24" customHeight="1" thickBot="1" x14ac:dyDescent="0.25">
      <c r="C129" s="136" t="s">
        <v>42</v>
      </c>
      <c r="D129" s="132">
        <v>11960</v>
      </c>
      <c r="E129" s="133">
        <v>-1.3526888815572402E-2</v>
      </c>
      <c r="F129" s="132">
        <v>264</v>
      </c>
      <c r="G129" s="133">
        <v>0.72549019607843146</v>
      </c>
      <c r="H129" s="132">
        <v>58</v>
      </c>
      <c r="I129" s="133">
        <v>0.93333333333333335</v>
      </c>
      <c r="J129" s="132">
        <v>1277</v>
      </c>
      <c r="K129" s="133">
        <v>0.83213773314203721</v>
      </c>
      <c r="L129" s="132">
        <v>10361</v>
      </c>
      <c r="M129" s="133">
        <v>-7.8530771967271429E-2</v>
      </c>
    </row>
    <row r="130" spans="3:13" ht="24" customHeight="1" thickBot="1" x14ac:dyDescent="0.25">
      <c r="C130" s="134" t="s">
        <v>43</v>
      </c>
      <c r="D130" s="135">
        <v>46019</v>
      </c>
      <c r="E130" s="133">
        <v>-0.10395654036372137</v>
      </c>
      <c r="F130" s="135">
        <v>564</v>
      </c>
      <c r="G130" s="133">
        <v>-0.20563380281690136</v>
      </c>
      <c r="H130" s="135">
        <v>543</v>
      </c>
      <c r="I130" s="133">
        <v>-0.11563517915309451</v>
      </c>
      <c r="J130" s="135">
        <v>15729</v>
      </c>
      <c r="K130" s="133">
        <v>-0.11585160202360878</v>
      </c>
      <c r="L130" s="135">
        <v>29183</v>
      </c>
      <c r="M130" s="133">
        <v>-9.4932390522267762E-2</v>
      </c>
    </row>
    <row r="131" spans="3:13" ht="24" customHeight="1" thickBot="1" x14ac:dyDescent="0.25">
      <c r="C131" s="136" t="s">
        <v>44</v>
      </c>
      <c r="D131" s="132">
        <v>17966</v>
      </c>
      <c r="E131" s="133">
        <v>6.4210401611183521E-2</v>
      </c>
      <c r="F131" s="132">
        <v>716</v>
      </c>
      <c r="G131" s="133">
        <v>0.33085501858736066</v>
      </c>
      <c r="H131" s="132">
        <v>357</v>
      </c>
      <c r="I131" s="133">
        <v>0.14790996784565924</v>
      </c>
      <c r="J131" s="132">
        <v>4199</v>
      </c>
      <c r="K131" s="133">
        <v>0.29718875502008024</v>
      </c>
      <c r="L131" s="132">
        <v>12694</v>
      </c>
      <c r="M131" s="133">
        <v>-7.9712410128165434E-3</v>
      </c>
    </row>
    <row r="132" spans="3:13" ht="24" customHeight="1" thickBot="1" x14ac:dyDescent="0.25">
      <c r="C132" s="134" t="s">
        <v>45</v>
      </c>
      <c r="D132" s="135">
        <v>191926</v>
      </c>
      <c r="E132" s="133">
        <v>5.9331006216127857E-3</v>
      </c>
      <c r="F132" s="135">
        <v>986</v>
      </c>
      <c r="G132" s="133">
        <v>6.3646170442287042E-2</v>
      </c>
      <c r="H132" s="135">
        <v>128</v>
      </c>
      <c r="I132" s="133">
        <v>0</v>
      </c>
      <c r="J132" s="135">
        <v>10446</v>
      </c>
      <c r="K132" s="133">
        <v>6.657137022666948E-2</v>
      </c>
      <c r="L132" s="135">
        <v>180366</v>
      </c>
      <c r="M132" s="133">
        <v>2.3396037678180548E-3</v>
      </c>
    </row>
    <row r="133" spans="3:13" ht="24" customHeight="1" thickBot="1" x14ac:dyDescent="0.25">
      <c r="C133" s="136" t="s">
        <v>46</v>
      </c>
      <c r="D133" s="132">
        <v>10957</v>
      </c>
      <c r="E133" s="133">
        <v>0.29806894917663773</v>
      </c>
      <c r="F133" s="132">
        <v>63</v>
      </c>
      <c r="G133" s="133">
        <v>-0.20253164556962022</v>
      </c>
      <c r="H133" s="132">
        <v>28</v>
      </c>
      <c r="I133" s="133">
        <v>0.8666666666666667</v>
      </c>
      <c r="J133" s="132">
        <v>1199</v>
      </c>
      <c r="K133" s="133">
        <v>0.63797814207650272</v>
      </c>
      <c r="L133" s="132">
        <v>9667</v>
      </c>
      <c r="M133" s="133">
        <v>0.26946815495732102</v>
      </c>
    </row>
    <row r="134" spans="3:13" ht="24" customHeight="1" thickBot="1" x14ac:dyDescent="0.25">
      <c r="C134" s="134" t="s">
        <v>47</v>
      </c>
      <c r="D134" s="135">
        <v>16523</v>
      </c>
      <c r="E134" s="133">
        <v>-0.12046204620462042</v>
      </c>
      <c r="F134" s="135">
        <v>1100</v>
      </c>
      <c r="G134" s="133">
        <v>-8.1154192966637062E-3</v>
      </c>
      <c r="H134" s="135">
        <v>141</v>
      </c>
      <c r="I134" s="133">
        <v>0.13709677419354849</v>
      </c>
      <c r="J134" s="135">
        <v>2247</v>
      </c>
      <c r="K134" s="133">
        <v>0.17705605028810889</v>
      </c>
      <c r="L134" s="135">
        <v>13035</v>
      </c>
      <c r="M134" s="133">
        <v>-0.16677320378419846</v>
      </c>
    </row>
    <row r="135" spans="3:13" ht="24" customHeight="1" thickBot="1" x14ac:dyDescent="0.25">
      <c r="C135" s="136" t="s">
        <v>48</v>
      </c>
      <c r="D135" s="132">
        <v>4789</v>
      </c>
      <c r="E135" s="133">
        <v>0.24681072637334034</v>
      </c>
      <c r="F135" s="132">
        <v>108</v>
      </c>
      <c r="G135" s="133">
        <v>-0.13600000000000001</v>
      </c>
      <c r="H135" s="132">
        <v>22</v>
      </c>
      <c r="I135" s="133">
        <v>0.5714285714285714</v>
      </c>
      <c r="J135" s="132">
        <v>537</v>
      </c>
      <c r="K135" s="133">
        <v>0.71019108280254772</v>
      </c>
      <c r="L135" s="132">
        <v>4122</v>
      </c>
      <c r="M135" s="133">
        <v>0.21664698937426219</v>
      </c>
    </row>
    <row r="136" spans="3:13" ht="24" customHeight="1" thickBot="1" x14ac:dyDescent="0.25">
      <c r="C136" s="137" t="s">
        <v>49</v>
      </c>
      <c r="D136" s="135">
        <v>1485</v>
      </c>
      <c r="E136" s="133">
        <v>0.25847457627118642</v>
      </c>
      <c r="F136" s="135">
        <v>36</v>
      </c>
      <c r="G136" s="133">
        <v>-0.23404255319148937</v>
      </c>
      <c r="H136" s="135">
        <v>7</v>
      </c>
      <c r="I136" s="133">
        <v>0.75</v>
      </c>
      <c r="J136" s="135">
        <v>105</v>
      </c>
      <c r="K136" s="133">
        <v>1.763157894736842</v>
      </c>
      <c r="L136" s="135">
        <v>1337</v>
      </c>
      <c r="M136" s="133">
        <v>0.22548120989917497</v>
      </c>
    </row>
    <row r="137" spans="3:13" ht="24" customHeight="1" thickBot="1" x14ac:dyDescent="0.25">
      <c r="C137" s="131" t="s">
        <v>50</v>
      </c>
      <c r="D137" s="132">
        <v>1374</v>
      </c>
      <c r="E137" s="133">
        <v>0.17939914163090132</v>
      </c>
      <c r="F137" s="132">
        <v>40</v>
      </c>
      <c r="G137" s="133">
        <v>-0.23076923076923073</v>
      </c>
      <c r="H137" s="132">
        <v>4</v>
      </c>
      <c r="I137" s="133" t="s">
        <v>38</v>
      </c>
      <c r="J137" s="132">
        <v>137</v>
      </c>
      <c r="K137" s="133">
        <v>1.4909090909090907</v>
      </c>
      <c r="L137" s="132">
        <v>1193</v>
      </c>
      <c r="M137" s="133">
        <v>0.1275992438563327</v>
      </c>
    </row>
    <row r="138" spans="3:13" ht="24" customHeight="1" thickBot="1" x14ac:dyDescent="0.25">
      <c r="C138" s="137" t="s">
        <v>51</v>
      </c>
      <c r="D138" s="135">
        <v>1620</v>
      </c>
      <c r="E138" s="133">
        <v>0.20356612184249623</v>
      </c>
      <c r="F138" s="135">
        <v>26</v>
      </c>
      <c r="G138" s="133">
        <v>1.1666666666666665</v>
      </c>
      <c r="H138" s="135">
        <v>10</v>
      </c>
      <c r="I138" s="133">
        <v>0.11111111111111116</v>
      </c>
      <c r="J138" s="135">
        <v>239</v>
      </c>
      <c r="K138" s="133">
        <v>0.32044198895027631</v>
      </c>
      <c r="L138" s="135">
        <v>1345</v>
      </c>
      <c r="M138" s="133">
        <v>0.17569930069930062</v>
      </c>
    </row>
    <row r="139" spans="3:13" ht="24" customHeight="1" thickBot="1" x14ac:dyDescent="0.25">
      <c r="C139" s="131" t="s">
        <v>52</v>
      </c>
      <c r="D139" s="132">
        <v>310</v>
      </c>
      <c r="E139" s="133">
        <v>1.0666666666666669</v>
      </c>
      <c r="F139" s="132">
        <v>6</v>
      </c>
      <c r="G139" s="133">
        <v>-0.5714285714285714</v>
      </c>
      <c r="H139" s="132">
        <v>1</v>
      </c>
      <c r="I139" s="133">
        <v>0</v>
      </c>
      <c r="J139" s="132">
        <v>56</v>
      </c>
      <c r="K139" s="133">
        <v>0.39999999999999991</v>
      </c>
      <c r="L139" s="132">
        <v>247</v>
      </c>
      <c r="M139" s="133">
        <v>1.6</v>
      </c>
    </row>
    <row r="140" spans="3:13" ht="24" customHeight="1" thickBot="1" x14ac:dyDescent="0.25">
      <c r="C140" s="134" t="s">
        <v>53</v>
      </c>
      <c r="D140" s="135">
        <v>2800</v>
      </c>
      <c r="E140" s="133">
        <v>-9.9009900990099098E-3</v>
      </c>
      <c r="F140" s="135">
        <v>50</v>
      </c>
      <c r="G140" s="133">
        <v>-0.375</v>
      </c>
      <c r="H140" s="135">
        <v>33</v>
      </c>
      <c r="I140" s="133">
        <v>0.1785714285714286</v>
      </c>
      <c r="J140" s="135">
        <v>545</v>
      </c>
      <c r="K140" s="133">
        <v>0.15221987315010566</v>
      </c>
      <c r="L140" s="135">
        <v>2172</v>
      </c>
      <c r="M140" s="133">
        <v>-3.3377837116154829E-2</v>
      </c>
    </row>
    <row r="141" spans="3:13" ht="24" customHeight="1" thickBot="1" x14ac:dyDescent="0.25">
      <c r="C141" s="136" t="s">
        <v>54</v>
      </c>
      <c r="D141" s="132">
        <v>2577</v>
      </c>
      <c r="E141" s="133">
        <v>3.7022132796780793E-2</v>
      </c>
      <c r="F141" s="132">
        <v>38</v>
      </c>
      <c r="G141" s="133">
        <v>2.7027027027026973E-2</v>
      </c>
      <c r="H141" s="132">
        <v>22</v>
      </c>
      <c r="I141" s="133">
        <v>1.4444444444444446</v>
      </c>
      <c r="J141" s="132">
        <v>662</v>
      </c>
      <c r="K141" s="133">
        <v>0.39957716701902757</v>
      </c>
      <c r="L141" s="132">
        <v>1855</v>
      </c>
      <c r="M141" s="133">
        <v>-5.645981688708035E-2</v>
      </c>
    </row>
    <row r="142" spans="3:13" ht="24" customHeight="1" thickBot="1" x14ac:dyDescent="0.25">
      <c r="C142" s="134" t="s">
        <v>55</v>
      </c>
      <c r="D142" s="135">
        <v>8007</v>
      </c>
      <c r="E142" s="133">
        <v>-1.282209345333496E-2</v>
      </c>
      <c r="F142" s="135">
        <v>101</v>
      </c>
      <c r="G142" s="133">
        <v>2.020202020202011E-2</v>
      </c>
      <c r="H142" s="135">
        <v>15</v>
      </c>
      <c r="I142" s="133">
        <v>-0.42307692307692313</v>
      </c>
      <c r="J142" s="135">
        <v>857</v>
      </c>
      <c r="K142" s="133">
        <v>0.28293413173652704</v>
      </c>
      <c r="L142" s="135">
        <v>7034</v>
      </c>
      <c r="M142" s="133">
        <v>-3.8808417600437295E-2</v>
      </c>
    </row>
    <row r="143" spans="3:13" ht="24" customHeight="1" thickBot="1" x14ac:dyDescent="0.25">
      <c r="C143" s="136" t="s">
        <v>56</v>
      </c>
      <c r="D143" s="132">
        <v>14104</v>
      </c>
      <c r="E143" s="133">
        <v>0.16168355160200965</v>
      </c>
      <c r="F143" s="132">
        <v>191</v>
      </c>
      <c r="G143" s="133">
        <v>-5.4455445544554504E-2</v>
      </c>
      <c r="H143" s="132">
        <v>43</v>
      </c>
      <c r="I143" s="133">
        <v>2.9090909090909092</v>
      </c>
      <c r="J143" s="132">
        <v>2385</v>
      </c>
      <c r="K143" s="133">
        <v>0.16341463414634139</v>
      </c>
      <c r="L143" s="132">
        <v>11485</v>
      </c>
      <c r="M143" s="133">
        <v>0.16268475399878524</v>
      </c>
    </row>
    <row r="144" spans="3:13" ht="24" customHeight="1" thickBot="1" x14ac:dyDescent="0.25">
      <c r="C144" s="134" t="s">
        <v>57</v>
      </c>
      <c r="D144" s="135">
        <v>15941</v>
      </c>
      <c r="E144" s="133">
        <v>2.1335212711430129E-2</v>
      </c>
      <c r="F144" s="135">
        <v>547</v>
      </c>
      <c r="G144" s="133">
        <v>0.60410557184750724</v>
      </c>
      <c r="H144" s="135">
        <v>38</v>
      </c>
      <c r="I144" s="133">
        <v>0</v>
      </c>
      <c r="J144" s="135">
        <v>4936</v>
      </c>
      <c r="K144" s="133">
        <v>0.20950747365841704</v>
      </c>
      <c r="L144" s="135">
        <v>10420</v>
      </c>
      <c r="M144" s="133">
        <v>-6.5303193397918902E-2</v>
      </c>
    </row>
    <row r="145" spans="3:13" ht="24" customHeight="1" thickBot="1" x14ac:dyDescent="0.25">
      <c r="C145" s="136" t="s">
        <v>58</v>
      </c>
      <c r="D145" s="132">
        <v>1419</v>
      </c>
      <c r="E145" s="133">
        <v>0.11556603773584895</v>
      </c>
      <c r="F145" s="132">
        <v>124</v>
      </c>
      <c r="G145" s="133">
        <v>-3.125E-2</v>
      </c>
      <c r="H145" s="132">
        <v>29</v>
      </c>
      <c r="I145" s="133">
        <v>0.61111111111111116</v>
      </c>
      <c r="J145" s="132">
        <v>180</v>
      </c>
      <c r="K145" s="133">
        <v>0.11111111111111116</v>
      </c>
      <c r="L145" s="132">
        <v>1086</v>
      </c>
      <c r="M145" s="133">
        <v>0.12655601659751037</v>
      </c>
    </row>
    <row r="146" spans="3:13" ht="24" customHeight="1" thickBot="1" x14ac:dyDescent="0.25">
      <c r="C146" s="134" t="s">
        <v>59</v>
      </c>
      <c r="D146" s="135">
        <v>1644</v>
      </c>
      <c r="E146" s="133">
        <v>-6.0790273556232677E-4</v>
      </c>
      <c r="F146" s="135">
        <v>314</v>
      </c>
      <c r="G146" s="133">
        <v>0.12949640287769792</v>
      </c>
      <c r="H146" s="135">
        <v>28</v>
      </c>
      <c r="I146" s="133">
        <v>0.8666666666666667</v>
      </c>
      <c r="J146" s="135">
        <v>448</v>
      </c>
      <c r="K146" s="133">
        <v>0.12562814070351758</v>
      </c>
      <c r="L146" s="135">
        <v>854</v>
      </c>
      <c r="M146" s="133">
        <v>-0.10482180293501053</v>
      </c>
    </row>
    <row r="147" spans="3:13" ht="24" customHeight="1" thickBot="1" x14ac:dyDescent="0.25">
      <c r="C147" s="136" t="s">
        <v>60</v>
      </c>
      <c r="D147" s="138">
        <v>6668</v>
      </c>
      <c r="E147" s="139">
        <v>0.1367200818274803</v>
      </c>
      <c r="F147" s="138">
        <v>418</v>
      </c>
      <c r="G147" s="139">
        <v>-0.28301886792452835</v>
      </c>
      <c r="H147" s="138">
        <v>111</v>
      </c>
      <c r="I147" s="139">
        <v>1.7073170731707319</v>
      </c>
      <c r="J147" s="138">
        <v>1732</v>
      </c>
      <c r="K147" s="139">
        <v>0.72338308457711453</v>
      </c>
      <c r="L147" s="138">
        <v>4407</v>
      </c>
      <c r="M147" s="139">
        <v>4.0122728345527436E-2</v>
      </c>
    </row>
    <row r="148" spans="3:13" ht="30.75" customHeight="1" thickTop="1" thickBot="1" x14ac:dyDescent="0.25">
      <c r="C148" s="140" t="s">
        <v>61</v>
      </c>
      <c r="D148" s="141">
        <v>372322</v>
      </c>
      <c r="E148" s="142">
        <v>3.8312110239659969E-3</v>
      </c>
      <c r="F148" s="141">
        <v>5666</v>
      </c>
      <c r="G148" s="142">
        <v>1.7052593789265824E-2</v>
      </c>
      <c r="H148" s="141">
        <v>1644</v>
      </c>
      <c r="I148" s="142">
        <v>0.12834591626630054</v>
      </c>
      <c r="J148" s="141">
        <v>49169</v>
      </c>
      <c r="K148" s="142">
        <v>8.9786781328959675E-2</v>
      </c>
      <c r="L148" s="141">
        <v>315843</v>
      </c>
      <c r="M148" s="142">
        <v>-9.1355429718749104E-3</v>
      </c>
    </row>
    <row r="149" spans="3:13" ht="24" customHeight="1" thickBot="1" x14ac:dyDescent="0.25">
      <c r="C149" s="143" t="s">
        <v>8</v>
      </c>
      <c r="D149" s="144">
        <v>520934</v>
      </c>
      <c r="E149" s="145">
        <v>1.1453590532682245E-2</v>
      </c>
      <c r="F149" s="144">
        <v>17508</v>
      </c>
      <c r="G149" s="145">
        <v>4.6628407460545196E-2</v>
      </c>
      <c r="H149" s="144">
        <v>4408</v>
      </c>
      <c r="I149" s="145">
        <v>0.35173259736277207</v>
      </c>
      <c r="J149" s="144">
        <v>109725</v>
      </c>
      <c r="K149" s="145">
        <v>5.6388878191550917E-2</v>
      </c>
      <c r="L149" s="144">
        <v>389293</v>
      </c>
      <c r="M149" s="145">
        <v>-4.8187781521455975E-3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291" t="s">
        <v>29</v>
      </c>
      <c r="D151" s="292"/>
      <c r="E151" s="292"/>
      <c r="F151" s="292"/>
      <c r="G151" s="292"/>
      <c r="H151" s="292"/>
      <c r="I151" s="292"/>
      <c r="J151" s="292"/>
      <c r="K151" s="292"/>
      <c r="L151" s="292"/>
      <c r="M151" s="293"/>
    </row>
    <row r="152" spans="3:13" ht="20.100000000000001" customHeight="1" x14ac:dyDescent="0.2">
      <c r="C152" s="115"/>
      <c r="D152" s="116"/>
      <c r="E152" s="116"/>
      <c r="F152" s="116"/>
      <c r="G152" s="294" t="str">
        <f>I2</f>
        <v>acumulado agosto 2017</v>
      </c>
      <c r="H152" s="295"/>
      <c r="I152" s="295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296" t="s">
        <v>7</v>
      </c>
      <c r="E154" s="297"/>
      <c r="F154" s="296" t="s">
        <v>30</v>
      </c>
      <c r="G154" s="297"/>
      <c r="H154" s="296" t="s">
        <v>31</v>
      </c>
      <c r="I154" s="297"/>
      <c r="J154" s="296" t="s">
        <v>32</v>
      </c>
      <c r="K154" s="297"/>
      <c r="L154" s="296" t="s">
        <v>33</v>
      </c>
      <c r="M154" s="297"/>
    </row>
    <row r="155" spans="3:13" ht="31.5" customHeight="1" thickBot="1" x14ac:dyDescent="0.25">
      <c r="C155" s="122"/>
      <c r="D155" s="123" t="s">
        <v>62</v>
      </c>
      <c r="E155" s="124" t="s">
        <v>35</v>
      </c>
      <c r="F155" s="123" t="s">
        <v>62</v>
      </c>
      <c r="G155" s="124" t="s">
        <v>35</v>
      </c>
      <c r="H155" s="123" t="s">
        <v>62</v>
      </c>
      <c r="I155" s="124" t="s">
        <v>35</v>
      </c>
      <c r="J155" s="123" t="s">
        <v>62</v>
      </c>
      <c r="K155" s="124" t="s">
        <v>35</v>
      </c>
      <c r="L155" s="123" t="s">
        <v>62</v>
      </c>
      <c r="M155" s="124" t="s">
        <v>35</v>
      </c>
    </row>
    <row r="156" spans="3:13" ht="24" customHeight="1" thickBot="1" x14ac:dyDescent="0.25">
      <c r="C156" s="125" t="s">
        <v>36</v>
      </c>
      <c r="D156" s="126">
        <v>850231</v>
      </c>
      <c r="E156" s="127">
        <v>3.303727643856913E-2</v>
      </c>
      <c r="F156" s="126">
        <v>110304</v>
      </c>
      <c r="G156" s="127">
        <v>1.6800007264867745E-3</v>
      </c>
      <c r="H156" s="126">
        <v>16545</v>
      </c>
      <c r="I156" s="127">
        <v>0.17232338978247008</v>
      </c>
      <c r="J156" s="126">
        <v>346601</v>
      </c>
      <c r="K156" s="127">
        <v>8.08347288098068E-2</v>
      </c>
      <c r="L156" s="126">
        <v>376781</v>
      </c>
      <c r="M156" s="127">
        <v>-3.5649209661252623E-3</v>
      </c>
    </row>
    <row r="157" spans="3:13" ht="24" customHeight="1" thickBot="1" x14ac:dyDescent="0.25">
      <c r="C157" s="128" t="s">
        <v>37</v>
      </c>
      <c r="D157" s="129">
        <v>222945.31059485546</v>
      </c>
      <c r="E157" s="130">
        <v>-1.7379138882725353E-2</v>
      </c>
      <c r="F157" s="129" t="s">
        <v>38</v>
      </c>
      <c r="G157" s="130" t="s">
        <v>38</v>
      </c>
      <c r="H157" s="129" t="s">
        <v>38</v>
      </c>
      <c r="I157" s="130" t="s">
        <v>38</v>
      </c>
      <c r="J157" s="129" t="s">
        <v>38</v>
      </c>
      <c r="K157" s="130" t="s">
        <v>38</v>
      </c>
      <c r="L157" s="129" t="s">
        <v>38</v>
      </c>
      <c r="M157" s="130" t="s">
        <v>38</v>
      </c>
    </row>
    <row r="158" spans="3:13" ht="24" customHeight="1" thickBot="1" x14ac:dyDescent="0.25">
      <c r="C158" s="131" t="s">
        <v>39</v>
      </c>
      <c r="D158" s="132">
        <v>104154.5883711975</v>
      </c>
      <c r="E158" s="133">
        <v>-3.3481508310674979E-2</v>
      </c>
      <c r="F158" s="132" t="s">
        <v>38</v>
      </c>
      <c r="G158" s="133" t="s">
        <v>38</v>
      </c>
      <c r="H158" s="132" t="s">
        <v>38</v>
      </c>
      <c r="I158" s="133" t="s">
        <v>38</v>
      </c>
      <c r="J158" s="132" t="s">
        <v>38</v>
      </c>
      <c r="K158" s="133" t="s">
        <v>38</v>
      </c>
      <c r="L158" s="132" t="s">
        <v>38</v>
      </c>
      <c r="M158" s="133" t="s">
        <v>38</v>
      </c>
    </row>
    <row r="159" spans="3:13" ht="24" customHeight="1" thickBot="1" x14ac:dyDescent="0.25">
      <c r="C159" s="131" t="s">
        <v>40</v>
      </c>
      <c r="D159" s="132">
        <v>523131.10103390482</v>
      </c>
      <c r="E159" s="133">
        <v>7.1136301672075186E-2</v>
      </c>
      <c r="F159" s="132" t="s">
        <v>38</v>
      </c>
      <c r="G159" s="133" t="s">
        <v>38</v>
      </c>
      <c r="H159" s="132" t="s">
        <v>38</v>
      </c>
      <c r="I159" s="133" t="s">
        <v>38</v>
      </c>
      <c r="J159" s="132" t="s">
        <v>38</v>
      </c>
      <c r="K159" s="133" t="s">
        <v>38</v>
      </c>
      <c r="L159" s="132" t="s">
        <v>38</v>
      </c>
      <c r="M159" s="133" t="s">
        <v>38</v>
      </c>
    </row>
    <row r="160" spans="3:13" ht="24" customHeight="1" thickBot="1" x14ac:dyDescent="0.25">
      <c r="C160" s="134" t="s">
        <v>41</v>
      </c>
      <c r="D160" s="135">
        <v>115822</v>
      </c>
      <c r="E160" s="133">
        <v>-1.7833368666525296E-2</v>
      </c>
      <c r="F160" s="135">
        <v>1107</v>
      </c>
      <c r="G160" s="133">
        <v>-1.7746228926353136E-2</v>
      </c>
      <c r="H160" s="135">
        <v>661</v>
      </c>
      <c r="I160" s="133">
        <v>9.9833610648918381E-2</v>
      </c>
      <c r="J160" s="135">
        <v>9483</v>
      </c>
      <c r="K160" s="133">
        <v>0.39046920821114361</v>
      </c>
      <c r="L160" s="135">
        <v>104571</v>
      </c>
      <c r="M160" s="133">
        <v>-4.3939767958528719E-2</v>
      </c>
    </row>
    <row r="161" spans="3:13" ht="24" customHeight="1" thickBot="1" x14ac:dyDescent="0.25">
      <c r="C161" s="136" t="s">
        <v>42</v>
      </c>
      <c r="D161" s="132">
        <v>103933</v>
      </c>
      <c r="E161" s="133">
        <v>-9.6206574757284891E-5</v>
      </c>
      <c r="F161" s="132">
        <v>1258</v>
      </c>
      <c r="G161" s="133">
        <v>0.25674325674325682</v>
      </c>
      <c r="H161" s="132">
        <v>456</v>
      </c>
      <c r="I161" s="133">
        <v>0.19060052219321144</v>
      </c>
      <c r="J161" s="132">
        <v>7450</v>
      </c>
      <c r="K161" s="133">
        <v>0.76875593542260212</v>
      </c>
      <c r="L161" s="132">
        <v>94769</v>
      </c>
      <c r="M161" s="133">
        <v>-3.6381384282184515E-2</v>
      </c>
    </row>
    <row r="162" spans="3:13" ht="24" customHeight="1" thickBot="1" x14ac:dyDescent="0.25">
      <c r="C162" s="134" t="s">
        <v>43</v>
      </c>
      <c r="D162" s="135">
        <v>399894</v>
      </c>
      <c r="E162" s="133">
        <v>-6.6233284064082687E-2</v>
      </c>
      <c r="F162" s="135">
        <v>5195</v>
      </c>
      <c r="G162" s="133">
        <v>-0.15555916775032508</v>
      </c>
      <c r="H162" s="135">
        <v>5967</v>
      </c>
      <c r="I162" s="133">
        <v>0.14551737377615659</v>
      </c>
      <c r="J162" s="135">
        <v>146125</v>
      </c>
      <c r="K162" s="133">
        <v>-6.1930257042343895E-2</v>
      </c>
      <c r="L162" s="135">
        <v>242607</v>
      </c>
      <c r="M162" s="133">
        <v>-7.0919785850508954E-2</v>
      </c>
    </row>
    <row r="163" spans="3:13" ht="24" customHeight="1" thickBot="1" x14ac:dyDescent="0.25">
      <c r="C163" s="136" t="s">
        <v>44</v>
      </c>
      <c r="D163" s="132">
        <v>129403</v>
      </c>
      <c r="E163" s="133">
        <v>6.8880922487279506E-2</v>
      </c>
      <c r="F163" s="132">
        <v>4413</v>
      </c>
      <c r="G163" s="133">
        <v>-0.1161626276787503</v>
      </c>
      <c r="H163" s="132">
        <v>2515</v>
      </c>
      <c r="I163" s="133">
        <v>1.4112903225806495E-2</v>
      </c>
      <c r="J163" s="132">
        <v>25438</v>
      </c>
      <c r="K163" s="133">
        <v>0.22421675730304624</v>
      </c>
      <c r="L163" s="132">
        <v>97037</v>
      </c>
      <c r="M163" s="133">
        <v>4.5522130758953505E-2</v>
      </c>
    </row>
    <row r="164" spans="3:13" ht="24" customHeight="1" thickBot="1" x14ac:dyDescent="0.25">
      <c r="C164" s="134" t="s">
        <v>45</v>
      </c>
      <c r="D164" s="135">
        <v>1396533</v>
      </c>
      <c r="E164" s="133">
        <v>2.1740275588995717E-2</v>
      </c>
      <c r="F164" s="135">
        <v>7295</v>
      </c>
      <c r="G164" s="133">
        <v>3.3286118980169865E-2</v>
      </c>
      <c r="H164" s="135">
        <v>1530</v>
      </c>
      <c r="I164" s="133">
        <v>9.2077087794432577E-2</v>
      </c>
      <c r="J164" s="135">
        <v>72861</v>
      </c>
      <c r="K164" s="133">
        <v>0.30988422263771032</v>
      </c>
      <c r="L164" s="135">
        <v>1314847</v>
      </c>
      <c r="M164" s="133">
        <v>9.2989123634696913E-3</v>
      </c>
    </row>
    <row r="165" spans="3:13" ht="24" customHeight="1" thickBot="1" x14ac:dyDescent="0.25">
      <c r="C165" s="136" t="s">
        <v>46</v>
      </c>
      <c r="D165" s="132">
        <v>72229</v>
      </c>
      <c r="E165" s="133">
        <v>0.12061127918702974</v>
      </c>
      <c r="F165" s="132">
        <v>739</v>
      </c>
      <c r="G165" s="133">
        <v>-0.11284513805522212</v>
      </c>
      <c r="H165" s="132">
        <v>159</v>
      </c>
      <c r="I165" s="133">
        <v>0.25196850393700787</v>
      </c>
      <c r="J165" s="132">
        <v>5078</v>
      </c>
      <c r="K165" s="133">
        <v>0.45919540229885047</v>
      </c>
      <c r="L165" s="132">
        <v>66253</v>
      </c>
      <c r="M165" s="133">
        <v>0.10394068149629265</v>
      </c>
    </row>
    <row r="166" spans="3:13" ht="24" customHeight="1" thickBot="1" x14ac:dyDescent="0.25">
      <c r="C166" s="134" t="s">
        <v>47</v>
      </c>
      <c r="D166" s="135">
        <v>103595</v>
      </c>
      <c r="E166" s="133">
        <v>-6.0490636194622027E-2</v>
      </c>
      <c r="F166" s="135">
        <v>5359</v>
      </c>
      <c r="G166" s="133">
        <v>5.6295740288985208E-3</v>
      </c>
      <c r="H166" s="135">
        <v>932</v>
      </c>
      <c r="I166" s="133">
        <v>5.3937432578208266E-3</v>
      </c>
      <c r="J166" s="135">
        <v>11803</v>
      </c>
      <c r="K166" s="133">
        <v>0.17093253968253963</v>
      </c>
      <c r="L166" s="135">
        <v>85501</v>
      </c>
      <c r="M166" s="133">
        <v>-8.9727347251647549E-2</v>
      </c>
    </row>
    <row r="167" spans="3:13" ht="24" customHeight="1" thickBot="1" x14ac:dyDescent="0.25">
      <c r="C167" s="136" t="s">
        <v>48</v>
      </c>
      <c r="D167" s="132">
        <v>249475</v>
      </c>
      <c r="E167" s="133">
        <v>2.0397729131900189E-2</v>
      </c>
      <c r="F167" s="132">
        <v>5319</v>
      </c>
      <c r="G167" s="133">
        <v>-2.0637898686679534E-3</v>
      </c>
      <c r="H167" s="132">
        <v>365</v>
      </c>
      <c r="I167" s="133">
        <v>-5.4495912806539204E-3</v>
      </c>
      <c r="J167" s="132">
        <v>36139</v>
      </c>
      <c r="K167" s="133">
        <v>0.18784512227189065</v>
      </c>
      <c r="L167" s="132">
        <v>207652</v>
      </c>
      <c r="M167" s="133">
        <v>-3.4314454784106774E-3</v>
      </c>
    </row>
    <row r="168" spans="3:13" ht="24" customHeight="1" thickBot="1" x14ac:dyDescent="0.25">
      <c r="C168" s="137" t="s">
        <v>49</v>
      </c>
      <c r="D168" s="135">
        <v>89613</v>
      </c>
      <c r="E168" s="133">
        <v>4.6721876350554137E-2</v>
      </c>
      <c r="F168" s="135">
        <v>1973</v>
      </c>
      <c r="G168" s="133">
        <v>-4.223300970873789E-2</v>
      </c>
      <c r="H168" s="135">
        <v>123</v>
      </c>
      <c r="I168" s="133">
        <v>0.13888888888888884</v>
      </c>
      <c r="J168" s="135">
        <v>10223</v>
      </c>
      <c r="K168" s="133">
        <v>0.15123873873873883</v>
      </c>
      <c r="L168" s="135">
        <v>77294</v>
      </c>
      <c r="M168" s="133">
        <v>3.6598940521692436E-2</v>
      </c>
    </row>
    <row r="169" spans="3:13" ht="24" customHeight="1" thickBot="1" x14ac:dyDescent="0.25">
      <c r="C169" s="131" t="s">
        <v>50</v>
      </c>
      <c r="D169" s="132">
        <v>45545</v>
      </c>
      <c r="E169" s="133">
        <v>1.5043458881212501E-2</v>
      </c>
      <c r="F169" s="132">
        <v>1302</v>
      </c>
      <c r="G169" s="133">
        <v>7.8707539353769729E-2</v>
      </c>
      <c r="H169" s="132">
        <v>60</v>
      </c>
      <c r="I169" s="133">
        <v>1.6949152542372836E-2</v>
      </c>
      <c r="J169" s="132">
        <v>4443</v>
      </c>
      <c r="K169" s="133">
        <v>0.53896778662971934</v>
      </c>
      <c r="L169" s="132">
        <v>39740</v>
      </c>
      <c r="M169" s="133">
        <v>-2.3994891568632215E-2</v>
      </c>
    </row>
    <row r="170" spans="3:13" ht="24" customHeight="1" thickBot="1" x14ac:dyDescent="0.25">
      <c r="C170" s="137" t="s">
        <v>51</v>
      </c>
      <c r="D170" s="135">
        <v>60650</v>
      </c>
      <c r="E170" s="133">
        <v>1.8506079129441799E-2</v>
      </c>
      <c r="F170" s="135">
        <v>902</v>
      </c>
      <c r="G170" s="133">
        <v>-1.7429193899782147E-2</v>
      </c>
      <c r="H170" s="135">
        <v>136</v>
      </c>
      <c r="I170" s="133">
        <v>7.0866141732283561E-2</v>
      </c>
      <c r="J170" s="135">
        <v>6867</v>
      </c>
      <c r="K170" s="133">
        <v>0.31099656357388317</v>
      </c>
      <c r="L170" s="135">
        <v>52745</v>
      </c>
      <c r="M170" s="133">
        <v>-9.7625082136487684E-3</v>
      </c>
    </row>
    <row r="171" spans="3:13" ht="24" customHeight="1" thickBot="1" x14ac:dyDescent="0.25">
      <c r="C171" s="131" t="s">
        <v>52</v>
      </c>
      <c r="D171" s="132">
        <v>53667</v>
      </c>
      <c r="E171" s="133">
        <v>-1.450685862239931E-2</v>
      </c>
      <c r="F171" s="132">
        <v>1142</v>
      </c>
      <c r="G171" s="133">
        <v>-2.6200873362445254E-3</v>
      </c>
      <c r="H171" s="132">
        <v>46</v>
      </c>
      <c r="I171" s="133">
        <v>-0.36986301369863017</v>
      </c>
      <c r="J171" s="132">
        <v>14606</v>
      </c>
      <c r="K171" s="133">
        <v>8.8456665921454736E-2</v>
      </c>
      <c r="L171" s="132">
        <v>37873</v>
      </c>
      <c r="M171" s="133">
        <v>-4.8895027624309417E-2</v>
      </c>
    </row>
    <row r="172" spans="3:13" ht="24" customHeight="1" thickBot="1" x14ac:dyDescent="0.25">
      <c r="C172" s="134" t="s">
        <v>53</v>
      </c>
      <c r="D172" s="135">
        <v>33992</v>
      </c>
      <c r="E172" s="133">
        <v>2.3639594061493074E-2</v>
      </c>
      <c r="F172" s="135">
        <v>840</v>
      </c>
      <c r="G172" s="133">
        <v>-9.4827586206896575E-2</v>
      </c>
      <c r="H172" s="135">
        <v>566</v>
      </c>
      <c r="I172" s="133">
        <v>0.28929384965831439</v>
      </c>
      <c r="J172" s="135">
        <v>6160</v>
      </c>
      <c r="K172" s="133">
        <v>0.11372265413126015</v>
      </c>
      <c r="L172" s="135">
        <v>26426</v>
      </c>
      <c r="M172" s="133">
        <v>4.4471473640199655E-3</v>
      </c>
    </row>
    <row r="173" spans="3:13" ht="24" customHeight="1" thickBot="1" x14ac:dyDescent="0.25">
      <c r="C173" s="136" t="s">
        <v>54</v>
      </c>
      <c r="D173" s="132">
        <v>23129</v>
      </c>
      <c r="E173" s="133">
        <v>7.7170268256333774E-2</v>
      </c>
      <c r="F173" s="132">
        <v>416</v>
      </c>
      <c r="G173" s="133">
        <v>-0.15618661257606492</v>
      </c>
      <c r="H173" s="132">
        <v>325</v>
      </c>
      <c r="I173" s="133">
        <v>0.31578947368421062</v>
      </c>
      <c r="J173" s="132">
        <v>5324</v>
      </c>
      <c r="K173" s="133">
        <v>0.25773682967162759</v>
      </c>
      <c r="L173" s="132">
        <v>17064</v>
      </c>
      <c r="M173" s="133">
        <v>3.4244499666646444E-2</v>
      </c>
    </row>
    <row r="174" spans="3:13" ht="24" customHeight="1" thickBot="1" x14ac:dyDescent="0.25">
      <c r="C174" s="134" t="s">
        <v>55</v>
      </c>
      <c r="D174" s="135">
        <v>57974</v>
      </c>
      <c r="E174" s="133">
        <v>-6.7897165458141062E-2</v>
      </c>
      <c r="F174" s="135">
        <v>1073</v>
      </c>
      <c r="G174" s="133">
        <v>-0.20459599703484066</v>
      </c>
      <c r="H174" s="135">
        <v>152</v>
      </c>
      <c r="I174" s="133">
        <v>-2.5641025641025661E-2</v>
      </c>
      <c r="J174" s="135">
        <v>5832</v>
      </c>
      <c r="K174" s="133">
        <v>0.25961123110151196</v>
      </c>
      <c r="L174" s="135">
        <v>50917</v>
      </c>
      <c r="M174" s="133">
        <v>-9.177339374264204E-2</v>
      </c>
    </row>
    <row r="175" spans="3:13" ht="24" customHeight="1" thickBot="1" x14ac:dyDescent="0.25">
      <c r="C175" s="136" t="s">
        <v>56</v>
      </c>
      <c r="D175" s="132">
        <v>101208</v>
      </c>
      <c r="E175" s="133">
        <v>0.1193594054149707</v>
      </c>
      <c r="F175" s="132">
        <v>1688</v>
      </c>
      <c r="G175" s="133">
        <v>9.2556634304207019E-2</v>
      </c>
      <c r="H175" s="132">
        <v>264</v>
      </c>
      <c r="I175" s="133">
        <v>1.1463414634146343</v>
      </c>
      <c r="J175" s="132">
        <v>14610</v>
      </c>
      <c r="K175" s="133">
        <v>0.27120856173322894</v>
      </c>
      <c r="L175" s="132">
        <v>84646</v>
      </c>
      <c r="M175" s="133">
        <v>9.5670183159666022E-2</v>
      </c>
    </row>
    <row r="176" spans="3:13" ht="24" customHeight="1" thickBot="1" x14ac:dyDescent="0.25">
      <c r="C176" s="134" t="s">
        <v>57</v>
      </c>
      <c r="D176" s="135">
        <v>109796</v>
      </c>
      <c r="E176" s="133">
        <v>6.6809172172561215E-2</v>
      </c>
      <c r="F176" s="135">
        <v>4300</v>
      </c>
      <c r="G176" s="133">
        <v>0.18359482521332238</v>
      </c>
      <c r="H176" s="135">
        <v>433</v>
      </c>
      <c r="I176" s="133">
        <v>0.48287671232876717</v>
      </c>
      <c r="J176" s="135">
        <v>26682</v>
      </c>
      <c r="K176" s="133">
        <v>0.32062957830132643</v>
      </c>
      <c r="L176" s="135">
        <v>78381</v>
      </c>
      <c r="M176" s="133">
        <v>-5.2036400096457935E-3</v>
      </c>
    </row>
    <row r="177" spans="3:18" ht="24" customHeight="1" thickBot="1" x14ac:dyDescent="0.25">
      <c r="C177" s="136" t="s">
        <v>58</v>
      </c>
      <c r="D177" s="132">
        <v>14066</v>
      </c>
      <c r="E177" s="133">
        <v>0.29069554046614066</v>
      </c>
      <c r="F177" s="132">
        <v>1714</v>
      </c>
      <c r="G177" s="133">
        <v>0.14956405097250158</v>
      </c>
      <c r="H177" s="132">
        <v>430</v>
      </c>
      <c r="I177" s="133">
        <v>0.62264150943396235</v>
      </c>
      <c r="J177" s="132">
        <v>2227</v>
      </c>
      <c r="K177" s="133">
        <v>0.25819209039548019</v>
      </c>
      <c r="L177" s="132">
        <v>9695</v>
      </c>
      <c r="M177" s="133">
        <v>0.31511123168746602</v>
      </c>
    </row>
    <row r="178" spans="3:18" ht="24" customHeight="1" thickBot="1" x14ac:dyDescent="0.25">
      <c r="C178" s="134" t="s">
        <v>59</v>
      </c>
      <c r="D178" s="135">
        <v>12497</v>
      </c>
      <c r="E178" s="133">
        <v>-2.868024249961143E-2</v>
      </c>
      <c r="F178" s="135">
        <v>2672</v>
      </c>
      <c r="G178" s="133">
        <v>0.15972222222222232</v>
      </c>
      <c r="H178" s="135">
        <v>291</v>
      </c>
      <c r="I178" s="133">
        <v>0.29910714285714279</v>
      </c>
      <c r="J178" s="135">
        <v>2813</v>
      </c>
      <c r="K178" s="133">
        <v>7.7777777777777724E-2</v>
      </c>
      <c r="L178" s="135">
        <v>6721</v>
      </c>
      <c r="M178" s="133">
        <v>-0.13030538302277428</v>
      </c>
    </row>
    <row r="179" spans="3:18" ht="24" customHeight="1" thickBot="1" x14ac:dyDescent="0.25">
      <c r="C179" s="136" t="s">
        <v>60</v>
      </c>
      <c r="D179" s="138">
        <v>43177</v>
      </c>
      <c r="E179" s="139">
        <v>0.20099579983866933</v>
      </c>
      <c r="F179" s="138">
        <v>3529</v>
      </c>
      <c r="G179" s="139">
        <v>-2.4059734513274367E-2</v>
      </c>
      <c r="H179" s="138">
        <v>553</v>
      </c>
      <c r="I179" s="139">
        <v>0.49459459459459465</v>
      </c>
      <c r="J179" s="138">
        <v>8570</v>
      </c>
      <c r="K179" s="139">
        <v>0.22045001424095689</v>
      </c>
      <c r="L179" s="138">
        <v>30525</v>
      </c>
      <c r="M179" s="139">
        <v>0.22379024175119278</v>
      </c>
    </row>
    <row r="180" spans="3:18" ht="30.75" customHeight="1" thickTop="1" thickBot="1" x14ac:dyDescent="0.25">
      <c r="C180" s="140" t="s">
        <v>61</v>
      </c>
      <c r="D180" s="141">
        <v>2966723</v>
      </c>
      <c r="E180" s="142">
        <v>1.3521371001904869E-2</v>
      </c>
      <c r="F180" s="141">
        <v>46917</v>
      </c>
      <c r="G180" s="142">
        <v>-5.6586978636825602E-3</v>
      </c>
      <c r="H180" s="141">
        <v>15599</v>
      </c>
      <c r="I180" s="142">
        <v>0.14605833517008304</v>
      </c>
      <c r="J180" s="141">
        <v>386595</v>
      </c>
      <c r="K180" s="142">
        <v>0.1215925311299626</v>
      </c>
      <c r="L180" s="141">
        <v>2517612</v>
      </c>
      <c r="M180" s="142">
        <v>-1.6072713861674526E-3</v>
      </c>
    </row>
    <row r="181" spans="3:18" ht="24" customHeight="1" thickBot="1" x14ac:dyDescent="0.25">
      <c r="C181" s="143" t="s">
        <v>8</v>
      </c>
      <c r="D181" s="144">
        <v>3816954</v>
      </c>
      <c r="E181" s="145">
        <v>1.7804459727842614E-2</v>
      </c>
      <c r="F181" s="144">
        <v>157221</v>
      </c>
      <c r="G181" s="145">
        <v>-5.2128694303354983E-4</v>
      </c>
      <c r="H181" s="144">
        <v>32144</v>
      </c>
      <c r="I181" s="145">
        <v>0.15942865387389982</v>
      </c>
      <c r="J181" s="144">
        <v>733196</v>
      </c>
      <c r="K181" s="145">
        <v>0.10194886099768086</v>
      </c>
      <c r="L181" s="144">
        <v>2894393</v>
      </c>
      <c r="M181" s="145">
        <v>-1.8625460981021025E-3</v>
      </c>
    </row>
    <row r="182" spans="3:18" ht="18" customHeight="1" x14ac:dyDescent="0.2">
      <c r="C182" s="3"/>
    </row>
    <row r="183" spans="3:18" ht="17.25" hidden="1" customHeight="1" x14ac:dyDescent="0.2">
      <c r="C183" s="298"/>
      <c r="D183" s="299"/>
      <c r="E183" s="299"/>
      <c r="F183" s="299"/>
      <c r="G183" s="299"/>
      <c r="H183" s="299"/>
      <c r="I183" s="299"/>
      <c r="J183" s="299"/>
      <c r="K183" s="299"/>
      <c r="L183" s="299"/>
      <c r="M183" s="300"/>
    </row>
    <row r="184" spans="3:18" ht="21.75" hidden="1" customHeight="1" x14ac:dyDescent="0.2">
      <c r="C184" s="111"/>
      <c r="D184" s="112"/>
      <c r="E184" s="301" t="str">
        <f>$E$1</f>
        <v>INDICADORES TURÍSTICOS DE TENERIFE definitivo</v>
      </c>
      <c r="F184" s="302"/>
      <c r="G184" s="302"/>
      <c r="H184" s="302"/>
      <c r="I184" s="302"/>
      <c r="J184" s="302"/>
      <c r="K184" s="303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04" t="s">
        <v>29</v>
      </c>
      <c r="D186" s="305"/>
      <c r="E186" s="305"/>
      <c r="F186" s="305"/>
      <c r="G186" s="305"/>
      <c r="H186" s="305"/>
      <c r="I186" s="305"/>
      <c r="J186" s="305"/>
      <c r="K186" s="305"/>
      <c r="L186" s="305"/>
      <c r="M186" s="305"/>
      <c r="N186" s="305"/>
      <c r="O186" s="305"/>
      <c r="P186" s="305"/>
      <c r="Q186" s="305"/>
      <c r="R186" s="147"/>
    </row>
    <row r="187" spans="3:18" ht="20.100000000000001" hidden="1" customHeight="1" x14ac:dyDescent="0.2">
      <c r="C187" s="306">
        <f>E3</f>
        <v>0</v>
      </c>
      <c r="D187" s="307"/>
      <c r="E187" s="307"/>
      <c r="F187" s="307"/>
      <c r="G187" s="307"/>
      <c r="H187" s="307"/>
      <c r="I187" s="307"/>
      <c r="J187" s="307"/>
      <c r="K187" s="307"/>
      <c r="L187" s="307"/>
      <c r="M187" s="307"/>
      <c r="N187" s="307"/>
      <c r="O187" s="307"/>
      <c r="P187" s="307"/>
      <c r="Q187" s="307"/>
      <c r="R187" s="1"/>
    </row>
    <row r="188" spans="3:18" ht="17.25" hidden="1" customHeight="1" x14ac:dyDescent="0.2">
      <c r="C188" s="148"/>
      <c r="D188" s="308" t="s">
        <v>24</v>
      </c>
      <c r="E188" s="309"/>
      <c r="F188" s="308" t="s">
        <v>23</v>
      </c>
      <c r="G188" s="309"/>
      <c r="H188" s="308" t="s">
        <v>22</v>
      </c>
      <c r="I188" s="309"/>
      <c r="J188" s="308" t="s">
        <v>21</v>
      </c>
      <c r="K188" s="309"/>
      <c r="L188" s="308" t="s">
        <v>20</v>
      </c>
      <c r="M188" s="309"/>
      <c r="N188" s="308" t="s">
        <v>63</v>
      </c>
      <c r="O188" s="309"/>
      <c r="P188" s="308" t="s">
        <v>64</v>
      </c>
      <c r="Q188" s="309"/>
    </row>
    <row r="189" spans="3:18" ht="28.5" hidden="1" customHeight="1" x14ac:dyDescent="0.2">
      <c r="C189" s="148"/>
      <c r="D189" s="149" t="s">
        <v>35</v>
      </c>
      <c r="E189" s="149" t="s">
        <v>34</v>
      </c>
      <c r="F189" s="149" t="s">
        <v>35</v>
      </c>
      <c r="G189" s="149" t="s">
        <v>34</v>
      </c>
      <c r="H189" s="149" t="s">
        <v>35</v>
      </c>
      <c r="I189" s="149" t="s">
        <v>34</v>
      </c>
      <c r="J189" s="149" t="s">
        <v>35</v>
      </c>
      <c r="K189" s="149" t="s">
        <v>34</v>
      </c>
      <c r="L189" s="149" t="s">
        <v>35</v>
      </c>
      <c r="M189" s="149" t="s">
        <v>34</v>
      </c>
      <c r="N189" s="149" t="s">
        <v>35</v>
      </c>
      <c r="O189" s="149" t="s">
        <v>34</v>
      </c>
      <c r="P189" s="149" t="s">
        <v>35</v>
      </c>
      <c r="Q189" s="149" t="s">
        <v>34</v>
      </c>
    </row>
    <row r="190" spans="3:18" ht="24" hidden="1" customHeight="1" x14ac:dyDescent="0.2">
      <c r="C190" s="150" t="s">
        <v>36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41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42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43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44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45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46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47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48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49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50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51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52</v>
      </c>
      <c r="D202" s="151" t="s">
        <v>38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38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53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54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55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56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57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58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59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60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61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04" t="s">
        <v>29</v>
      </c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147"/>
    </row>
    <row r="215" spans="3:18" ht="20.100000000000001" hidden="1" customHeight="1" x14ac:dyDescent="0.2">
      <c r="C215" s="314" t="str">
        <f>I2</f>
        <v>acumulado agosto 2017</v>
      </c>
      <c r="D215" s="315"/>
      <c r="E215" s="315"/>
      <c r="F215" s="315"/>
      <c r="G215" s="315"/>
      <c r="H215" s="315"/>
      <c r="I215" s="315"/>
      <c r="J215" s="315"/>
      <c r="K215" s="315"/>
      <c r="L215" s="315"/>
      <c r="M215" s="315"/>
      <c r="N215" s="315"/>
      <c r="O215" s="315"/>
      <c r="P215" s="315"/>
      <c r="Q215" s="315"/>
      <c r="R215" s="154"/>
    </row>
    <row r="216" spans="3:18" ht="13.5" hidden="1" thickBot="1" x14ac:dyDescent="0.25">
      <c r="C216" s="148"/>
      <c r="D216" s="308" t="s">
        <v>24</v>
      </c>
      <c r="E216" s="309"/>
      <c r="F216" s="308" t="s">
        <v>23</v>
      </c>
      <c r="G216" s="309"/>
      <c r="H216" s="308" t="s">
        <v>22</v>
      </c>
      <c r="I216" s="309"/>
      <c r="J216" s="308" t="s">
        <v>21</v>
      </c>
      <c r="K216" s="309"/>
      <c r="L216" s="308" t="s">
        <v>20</v>
      </c>
      <c r="M216" s="309"/>
      <c r="N216" s="308" t="s">
        <v>63</v>
      </c>
      <c r="O216" s="309"/>
      <c r="P216" s="308" t="s">
        <v>64</v>
      </c>
      <c r="Q216" s="309"/>
    </row>
    <row r="217" spans="3:18" ht="28.5" hidden="1" customHeight="1" x14ac:dyDescent="0.2">
      <c r="C217" s="148"/>
      <c r="D217" s="149" t="s">
        <v>65</v>
      </c>
      <c r="E217" s="149" t="s">
        <v>66</v>
      </c>
      <c r="F217" s="149" t="s">
        <v>65</v>
      </c>
      <c r="G217" s="149" t="s">
        <v>66</v>
      </c>
      <c r="H217" s="149" t="s">
        <v>65</v>
      </c>
      <c r="I217" s="149" t="s">
        <v>66</v>
      </c>
      <c r="J217" s="149" t="s">
        <v>65</v>
      </c>
      <c r="K217" s="149" t="s">
        <v>66</v>
      </c>
      <c r="L217" s="149" t="s">
        <v>65</v>
      </c>
      <c r="M217" s="149" t="s">
        <v>66</v>
      </c>
      <c r="N217" s="149" t="s">
        <v>65</v>
      </c>
      <c r="O217" s="149" t="s">
        <v>66</v>
      </c>
      <c r="P217" s="149" t="s">
        <v>65</v>
      </c>
      <c r="Q217" s="149" t="s">
        <v>66</v>
      </c>
    </row>
    <row r="218" spans="3:18" ht="24" hidden="1" customHeight="1" x14ac:dyDescent="0.2">
      <c r="C218" s="150" t="s">
        <v>36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41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42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43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44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45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46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47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48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49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50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51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52</v>
      </c>
      <c r="D230" s="151" t="s">
        <v>38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38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53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54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55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56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57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58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59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60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61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63" t="str">
        <f>$E$1</f>
        <v>INDICADORES TURÍSTICOS DE TENERIFE definitivo</v>
      </c>
      <c r="F242" s="263"/>
      <c r="G242" s="263"/>
      <c r="H242" s="263"/>
      <c r="I242" s="263"/>
      <c r="J242" s="263"/>
      <c r="K242" s="263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310" t="s">
        <v>67</v>
      </c>
      <c r="D244" s="311"/>
      <c r="E244" s="311"/>
      <c r="F244" s="311"/>
      <c r="G244" s="311"/>
      <c r="H244" s="311"/>
      <c r="I244" s="311"/>
      <c r="J244" s="311"/>
      <c r="K244" s="311"/>
      <c r="L244" s="311"/>
      <c r="M244" s="312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296" t="s">
        <v>7</v>
      </c>
      <c r="E246" s="297"/>
      <c r="F246" s="296" t="s">
        <v>30</v>
      </c>
      <c r="G246" s="297"/>
      <c r="H246" s="296" t="s">
        <v>31</v>
      </c>
      <c r="I246" s="297"/>
      <c r="J246" s="296" t="s">
        <v>32</v>
      </c>
      <c r="K246" s="297"/>
      <c r="L246" s="296" t="s">
        <v>33</v>
      </c>
      <c r="M246" s="313"/>
    </row>
    <row r="247" spans="3:13" ht="31.5" customHeight="1" thickBot="1" x14ac:dyDescent="0.25">
      <c r="C247" s="122"/>
      <c r="D247" s="159" t="s">
        <v>68</v>
      </c>
      <c r="E247" s="160" t="s">
        <v>69</v>
      </c>
      <c r="F247" s="159" t="s">
        <v>68</v>
      </c>
      <c r="G247" s="160" t="s">
        <v>69</v>
      </c>
      <c r="H247" s="159" t="s">
        <v>68</v>
      </c>
      <c r="I247" s="160" t="s">
        <v>69</v>
      </c>
      <c r="J247" s="159" t="s">
        <v>68</v>
      </c>
      <c r="K247" s="160" t="s">
        <v>69</v>
      </c>
      <c r="L247" s="159" t="s">
        <v>68</v>
      </c>
      <c r="M247" s="161" t="s">
        <v>69</v>
      </c>
    </row>
    <row r="248" spans="3:13" ht="18.75" thickBot="1" x14ac:dyDescent="0.25">
      <c r="C248" s="125" t="s">
        <v>36</v>
      </c>
      <c r="D248" s="162">
        <v>0.28527990110071527</v>
      </c>
      <c r="E248" s="163">
        <v>0.22275117803358385</v>
      </c>
      <c r="F248" s="162">
        <v>0.6763765135937857</v>
      </c>
      <c r="G248" s="163">
        <v>0.7015856660369798</v>
      </c>
      <c r="H248" s="162">
        <v>0.62704174228675136</v>
      </c>
      <c r="I248" s="163">
        <v>0.51471503235440519</v>
      </c>
      <c r="J248" s="162">
        <v>0.55188881294144454</v>
      </c>
      <c r="K248" s="163">
        <v>0.47272625600794332</v>
      </c>
      <c r="L248" s="162">
        <v>0.18867536791054554</v>
      </c>
      <c r="M248" s="164">
        <v>0.13017617165326201</v>
      </c>
    </row>
    <row r="249" spans="3:13" ht="26.25" thickBot="1" x14ac:dyDescent="0.25">
      <c r="C249" s="165" t="s">
        <v>70</v>
      </c>
      <c r="D249" s="166">
        <v>7.4364374050388815E-2</v>
      </c>
      <c r="E249" s="167">
        <v>5.8409221225840149E-2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39</v>
      </c>
      <c r="D250" s="166">
        <v>3.6902121592511085E-2</v>
      </c>
      <c r="E250" s="167">
        <v>2.7287357503181203E-2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40</v>
      </c>
      <c r="D251" s="166">
        <v>0.17401340545781538</v>
      </c>
      <c r="E251" s="167">
        <v>0.13705459930455144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41</v>
      </c>
      <c r="D252" s="170">
        <v>3.651518234555625E-2</v>
      </c>
      <c r="E252" s="171">
        <v>3.0344091126065443E-2</v>
      </c>
      <c r="F252" s="170">
        <v>4.6835732236691794E-3</v>
      </c>
      <c r="G252" s="171">
        <v>7.0410441353254338E-3</v>
      </c>
      <c r="H252" s="170">
        <v>1.0889292196007259E-2</v>
      </c>
      <c r="I252" s="171">
        <v>2.0563713290194126E-2</v>
      </c>
      <c r="J252" s="170">
        <v>1.6313511050353155E-2</v>
      </c>
      <c r="K252" s="171">
        <v>1.2933785781700936E-2</v>
      </c>
      <c r="L252" s="170">
        <v>4.393092092588359E-2</v>
      </c>
      <c r="M252" s="172">
        <v>3.612881871950354E-2</v>
      </c>
    </row>
    <row r="253" spans="3:13" ht="24" customHeight="1" thickBot="1" x14ac:dyDescent="0.25">
      <c r="C253" s="173" t="s">
        <v>42</v>
      </c>
      <c r="D253" s="166">
        <v>2.2958762530378127E-2</v>
      </c>
      <c r="E253" s="167">
        <v>2.7229303785164818E-2</v>
      </c>
      <c r="F253" s="166">
        <v>1.5078821110349555E-2</v>
      </c>
      <c r="G253" s="167">
        <v>8.0014756298458865E-3</v>
      </c>
      <c r="H253" s="166">
        <v>1.3157894736842105E-2</v>
      </c>
      <c r="I253" s="167">
        <v>1.4186162269785963E-2</v>
      </c>
      <c r="J253" s="166">
        <v>1.1638186375028481E-2</v>
      </c>
      <c r="K253" s="167">
        <v>1.0160993786109036E-2</v>
      </c>
      <c r="L253" s="166">
        <v>2.6614914730036247E-2</v>
      </c>
      <c r="M253" s="168">
        <v>3.2742271004663155E-2</v>
      </c>
    </row>
    <row r="254" spans="3:13" ht="24" customHeight="1" thickBot="1" x14ac:dyDescent="0.25">
      <c r="C254" s="169" t="s">
        <v>43</v>
      </c>
      <c r="D254" s="170">
        <v>8.8339405759654779E-2</v>
      </c>
      <c r="E254" s="171">
        <v>0.10476783319893297</v>
      </c>
      <c r="F254" s="170">
        <v>3.2213845099383139E-2</v>
      </c>
      <c r="G254" s="171">
        <v>3.3042659695587742E-2</v>
      </c>
      <c r="H254" s="170">
        <v>0.12318511796733213</v>
      </c>
      <c r="I254" s="171">
        <v>0.18563339970134396</v>
      </c>
      <c r="J254" s="170">
        <v>0.14334928229665073</v>
      </c>
      <c r="K254" s="171">
        <v>0.19929868684499097</v>
      </c>
      <c r="L254" s="170">
        <v>7.4964101589291357E-2</v>
      </c>
      <c r="M254" s="172">
        <v>8.3819647159179833E-2</v>
      </c>
    </row>
    <row r="255" spans="3:13" ht="24" customHeight="1" thickBot="1" x14ac:dyDescent="0.25">
      <c r="C255" s="173" t="s">
        <v>44</v>
      </c>
      <c r="D255" s="166">
        <v>3.4488054148894103E-2</v>
      </c>
      <c r="E255" s="167">
        <v>3.3902163872029899E-2</v>
      </c>
      <c r="F255" s="166">
        <v>4.0895590587160156E-2</v>
      </c>
      <c r="G255" s="167">
        <v>2.8068769439197054E-2</v>
      </c>
      <c r="H255" s="166">
        <v>8.0989110707803999E-2</v>
      </c>
      <c r="I255" s="167">
        <v>7.8241662518666003E-2</v>
      </c>
      <c r="J255" s="166">
        <v>3.8268398268398271E-2</v>
      </c>
      <c r="K255" s="167">
        <v>3.4694679185374715E-2</v>
      </c>
      <c r="L255" s="166">
        <v>3.2607830091987269E-2</v>
      </c>
      <c r="M255" s="168">
        <v>3.3525854989284454E-2</v>
      </c>
    </row>
    <row r="256" spans="3:13" ht="24" customHeight="1" thickBot="1" x14ac:dyDescent="0.25">
      <c r="C256" s="169" t="s">
        <v>45</v>
      </c>
      <c r="D256" s="170">
        <v>0.36842671048539738</v>
      </c>
      <c r="E256" s="171">
        <v>0.36587629822104223</v>
      </c>
      <c r="F256" s="170">
        <v>5.6317112177290379E-2</v>
      </c>
      <c r="G256" s="171">
        <v>4.6399653990243032E-2</v>
      </c>
      <c r="H256" s="170">
        <v>2.9038112522686024E-2</v>
      </c>
      <c r="I256" s="171">
        <v>4.7598307615729217E-2</v>
      </c>
      <c r="J256" s="170">
        <v>9.5201640464798357E-2</v>
      </c>
      <c r="K256" s="171">
        <v>9.9374519228146357E-2</v>
      </c>
      <c r="L256" s="170">
        <v>0.46331683333633022</v>
      </c>
      <c r="M256" s="172">
        <v>0.45427383219901374</v>
      </c>
    </row>
    <row r="257" spans="3:13" ht="24" customHeight="1" thickBot="1" x14ac:dyDescent="0.25">
      <c r="C257" s="173" t="s">
        <v>46</v>
      </c>
      <c r="D257" s="166">
        <v>2.1033374669343911E-2</v>
      </c>
      <c r="E257" s="167">
        <v>1.8923204209429823E-2</v>
      </c>
      <c r="F257" s="166">
        <v>3.5983550376970526E-3</v>
      </c>
      <c r="G257" s="167">
        <v>4.7003898970239344E-3</v>
      </c>
      <c r="H257" s="166">
        <v>6.3520871143375682E-3</v>
      </c>
      <c r="I257" s="167">
        <v>4.9464907914385263E-3</v>
      </c>
      <c r="J257" s="166">
        <v>1.0927318295739348E-2</v>
      </c>
      <c r="K257" s="167">
        <v>6.925842475954588E-3</v>
      </c>
      <c r="L257" s="166">
        <v>2.4832195801106106E-2</v>
      </c>
      <c r="M257" s="168">
        <v>2.2890118929944896E-2</v>
      </c>
    </row>
    <row r="258" spans="3:13" ht="24" customHeight="1" thickBot="1" x14ac:dyDescent="0.25">
      <c r="C258" s="169" t="s">
        <v>47</v>
      </c>
      <c r="D258" s="170">
        <v>3.1718029539250653E-2</v>
      </c>
      <c r="E258" s="171">
        <v>2.7140751499756088E-2</v>
      </c>
      <c r="F258" s="170">
        <v>6.2828421293123146E-2</v>
      </c>
      <c r="G258" s="171">
        <v>3.4085777345265585E-2</v>
      </c>
      <c r="H258" s="170">
        <v>3.1987295825771325E-2</v>
      </c>
      <c r="I258" s="171">
        <v>2.8994524639123942E-2</v>
      </c>
      <c r="J258" s="170">
        <v>2.047846889952153E-2</v>
      </c>
      <c r="K258" s="171">
        <v>1.6098014719120125E-2</v>
      </c>
      <c r="L258" s="170">
        <v>3.348377700087081E-2</v>
      </c>
      <c r="M258" s="172">
        <v>2.9540217931704506E-2</v>
      </c>
    </row>
    <row r="259" spans="3:13" ht="24" customHeight="1" thickBot="1" x14ac:dyDescent="0.25">
      <c r="C259" s="173" t="s">
        <v>48</v>
      </c>
      <c r="D259" s="166">
        <v>9.1931031570218098E-3</v>
      </c>
      <c r="E259" s="167">
        <v>6.5359708290956609E-2</v>
      </c>
      <c r="F259" s="166">
        <v>6.1686086360520902E-3</v>
      </c>
      <c r="G259" s="167">
        <v>3.3831358406319761E-2</v>
      </c>
      <c r="H259" s="166">
        <v>4.9909255898366615E-3</v>
      </c>
      <c r="I259" s="167">
        <v>1.135515181682429E-2</v>
      </c>
      <c r="J259" s="166">
        <v>4.8940533151059463E-3</v>
      </c>
      <c r="K259" s="167">
        <v>4.928968515922072E-2</v>
      </c>
      <c r="L259" s="166">
        <v>1.0588425684510124E-2</v>
      </c>
      <c r="M259" s="168">
        <v>7.1742849018775257E-2</v>
      </c>
    </row>
    <row r="260" spans="3:13" ht="24" customHeight="1" thickBot="1" x14ac:dyDescent="0.25">
      <c r="C260" s="174" t="s">
        <v>49</v>
      </c>
      <c r="D260" s="170">
        <v>2.8506490265561473E-3</v>
      </c>
      <c r="E260" s="171">
        <v>2.3477621160747548E-2</v>
      </c>
      <c r="F260" s="170">
        <v>2.0562028786840301E-3</v>
      </c>
      <c r="G260" s="171">
        <v>1.2549214163502331E-2</v>
      </c>
      <c r="H260" s="170">
        <v>1.5880217785843921E-3</v>
      </c>
      <c r="I260" s="171">
        <v>3.8265306122448979E-3</v>
      </c>
      <c r="J260" s="170">
        <v>9.5693779904306223E-4</v>
      </c>
      <c r="K260" s="171">
        <v>1.3943065701394988E-2</v>
      </c>
      <c r="L260" s="170">
        <v>3.4344311354172819E-3</v>
      </c>
      <c r="M260" s="172">
        <v>2.6704735673420989E-2</v>
      </c>
    </row>
    <row r="261" spans="3:13" ht="24" customHeight="1" thickBot="1" x14ac:dyDescent="0.25">
      <c r="C261" s="165" t="s">
        <v>50</v>
      </c>
      <c r="D261" s="166">
        <v>2.637570210429728E-3</v>
      </c>
      <c r="E261" s="167">
        <v>1.193228946432155E-2</v>
      </c>
      <c r="F261" s="166">
        <v>2.284669865204478E-3</v>
      </c>
      <c r="G261" s="167">
        <v>8.2813364626862819E-3</v>
      </c>
      <c r="H261" s="166">
        <v>9.0744101633393826E-4</v>
      </c>
      <c r="I261" s="167">
        <v>1.8666002986560478E-3</v>
      </c>
      <c r="J261" s="166">
        <v>1.2485759854180907E-3</v>
      </c>
      <c r="K261" s="167">
        <v>6.0597711935144218E-3</v>
      </c>
      <c r="L261" s="166">
        <v>3.0645298014605965E-3</v>
      </c>
      <c r="M261" s="168">
        <v>1.372999451007517E-2</v>
      </c>
    </row>
    <row r="262" spans="3:13" ht="24" customHeight="1" thickBot="1" x14ac:dyDescent="0.25">
      <c r="C262" s="174" t="s">
        <v>51</v>
      </c>
      <c r="D262" s="170">
        <v>3.1097989380612515E-3</v>
      </c>
      <c r="E262" s="171">
        <v>1.5889633461655551E-2</v>
      </c>
      <c r="F262" s="170">
        <v>1.4850354123829106E-3</v>
      </c>
      <c r="G262" s="171">
        <v>5.7371470732281308E-3</v>
      </c>
      <c r="H262" s="170">
        <v>2.2686025408348459E-3</v>
      </c>
      <c r="I262" s="171">
        <v>4.2309606769537081E-3</v>
      </c>
      <c r="J262" s="170">
        <v>2.1781727044884939E-3</v>
      </c>
      <c r="K262" s="171">
        <v>9.3658448764041263E-3</v>
      </c>
      <c r="L262" s="170">
        <v>3.454981209525987E-3</v>
      </c>
      <c r="M262" s="172">
        <v>1.8223164580621912E-2</v>
      </c>
    </row>
    <row r="263" spans="3:13" ht="24" customHeight="1" thickBot="1" x14ac:dyDescent="0.25">
      <c r="C263" s="165" t="s">
        <v>52</v>
      </c>
      <c r="D263" s="166">
        <v>5.9508498197468392E-4</v>
      </c>
      <c r="E263" s="167">
        <v>1.4060164204231961E-2</v>
      </c>
      <c r="F263" s="166">
        <v>3.4270047978067172E-4</v>
      </c>
      <c r="G263" s="167">
        <v>7.2636607069030221E-3</v>
      </c>
      <c r="H263" s="166">
        <v>2.2686025408348456E-4</v>
      </c>
      <c r="I263" s="167">
        <v>1.4310602289696367E-3</v>
      </c>
      <c r="J263" s="166">
        <v>5.1036682615629989E-4</v>
      </c>
      <c r="K263" s="167">
        <v>1.9921003387907189E-2</v>
      </c>
      <c r="L263" s="166">
        <v>6.3448353810625934E-4</v>
      </c>
      <c r="M263" s="168">
        <v>1.3084954254657194E-2</v>
      </c>
    </row>
    <row r="264" spans="3:13" ht="24" customHeight="1" thickBot="1" x14ac:dyDescent="0.25">
      <c r="C264" s="169" t="s">
        <v>53</v>
      </c>
      <c r="D264" s="170">
        <v>5.3749611275132744E-3</v>
      </c>
      <c r="E264" s="171">
        <v>8.9055304308094888E-3</v>
      </c>
      <c r="F264" s="170">
        <v>2.8558373315055972E-3</v>
      </c>
      <c r="G264" s="171">
        <v>5.3427977178621177E-3</v>
      </c>
      <c r="H264" s="170">
        <v>7.486388384754991E-3</v>
      </c>
      <c r="I264" s="171">
        <v>1.760826281732205E-2</v>
      </c>
      <c r="J264" s="170">
        <v>4.9669628616997039E-3</v>
      </c>
      <c r="K264" s="171">
        <v>8.4015733855612954E-3</v>
      </c>
      <c r="L264" s="170">
        <v>5.5793451205133409E-3</v>
      </c>
      <c r="M264" s="172">
        <v>9.1300663040575353E-3</v>
      </c>
    </row>
    <row r="265" spans="3:13" ht="24" customHeight="1" thickBot="1" x14ac:dyDescent="0.25">
      <c r="C265" s="173" t="s">
        <v>54</v>
      </c>
      <c r="D265" s="166">
        <v>4.9468838662863239E-3</v>
      </c>
      <c r="E265" s="167">
        <v>6.0595438142560798E-3</v>
      </c>
      <c r="F265" s="166">
        <v>2.170436371944254E-3</v>
      </c>
      <c r="G265" s="167">
        <v>2.6459569650364775E-3</v>
      </c>
      <c r="H265" s="166">
        <v>4.9909255898366606E-3</v>
      </c>
      <c r="I265" s="167">
        <v>1.0110751617720258E-2</v>
      </c>
      <c r="J265" s="166">
        <v>6.0332649806334017E-3</v>
      </c>
      <c r="K265" s="167">
        <v>7.2613598546636916E-3</v>
      </c>
      <c r="L265" s="166">
        <v>4.7650484339559146E-3</v>
      </c>
      <c r="M265" s="168">
        <v>5.8955366461983568E-3</v>
      </c>
    </row>
    <row r="266" spans="3:13" ht="24" customHeight="1" thickBot="1" x14ac:dyDescent="0.25">
      <c r="C266" s="169" t="s">
        <v>55</v>
      </c>
      <c r="D266" s="170">
        <v>1.5370469195713853E-2</v>
      </c>
      <c r="E266" s="171">
        <v>1.5188550870668078E-2</v>
      </c>
      <c r="F266" s="170">
        <v>5.7687914096413067E-3</v>
      </c>
      <c r="G266" s="171">
        <v>6.8247880372214907E-3</v>
      </c>
      <c r="H266" s="170">
        <v>3.4029038112522686E-3</v>
      </c>
      <c r="I266" s="171">
        <v>4.7287207565953207E-3</v>
      </c>
      <c r="J266" s="170">
        <v>7.8104351788562312E-3</v>
      </c>
      <c r="K266" s="171">
        <v>7.9542168806158251E-3</v>
      </c>
      <c r="L266" s="170">
        <v>1.8068652660078656E-2</v>
      </c>
      <c r="M266" s="172">
        <v>1.7591598652981818E-2</v>
      </c>
    </row>
    <row r="267" spans="3:13" ht="24" customHeight="1" thickBot="1" x14ac:dyDescent="0.25">
      <c r="C267" s="173" t="s">
        <v>56</v>
      </c>
      <c r="D267" s="166">
        <v>2.7074447050874008E-2</v>
      </c>
      <c r="E267" s="167">
        <v>2.6515383732683181E-2</v>
      </c>
      <c r="F267" s="166">
        <v>1.0909298606351382E-2</v>
      </c>
      <c r="G267" s="167">
        <v>1.0736479223513399E-2</v>
      </c>
      <c r="H267" s="166">
        <v>9.7549909255898373E-3</v>
      </c>
      <c r="I267" s="167">
        <v>8.2130413140866099E-3</v>
      </c>
      <c r="J267" s="166">
        <v>2.1736158578263842E-2</v>
      </c>
      <c r="K267" s="167">
        <v>1.9926458955040673E-2</v>
      </c>
      <c r="L267" s="166">
        <v>2.9502200142309264E-2</v>
      </c>
      <c r="M267" s="168">
        <v>2.9244819207343301E-2</v>
      </c>
    </row>
    <row r="268" spans="3:13" ht="24" customHeight="1" thickBot="1" x14ac:dyDescent="0.25">
      <c r="C268" s="169" t="s">
        <v>57</v>
      </c>
      <c r="D268" s="170">
        <v>3.0600805476317536E-2</v>
      </c>
      <c r="E268" s="171">
        <v>2.8765345351293204E-2</v>
      </c>
      <c r="F268" s="170">
        <v>3.1242860406671236E-2</v>
      </c>
      <c r="G268" s="171">
        <v>2.7350035936675125E-2</v>
      </c>
      <c r="H268" s="170">
        <v>8.6206896551724137E-3</v>
      </c>
      <c r="I268" s="171">
        <v>1.3470632155301145E-2</v>
      </c>
      <c r="J268" s="170">
        <v>4.4985190248348142E-2</v>
      </c>
      <c r="K268" s="171">
        <v>3.639136056388742E-2</v>
      </c>
      <c r="L268" s="170">
        <v>2.6766471526587943E-2</v>
      </c>
      <c r="M268" s="172">
        <v>2.7080289373281375E-2</v>
      </c>
    </row>
    <row r="269" spans="3:13" ht="24" customHeight="1" thickBot="1" x14ac:dyDescent="0.25">
      <c r="C269" s="173" t="s">
        <v>58</v>
      </c>
      <c r="D269" s="166">
        <v>2.723953514264763E-3</v>
      </c>
      <c r="E269" s="167">
        <v>3.6851374158556795E-3</v>
      </c>
      <c r="F269" s="166">
        <v>7.0824765821338818E-3</v>
      </c>
      <c r="G269" s="167">
        <v>1.0901851533828178E-2</v>
      </c>
      <c r="H269" s="166">
        <v>6.5789473684210523E-3</v>
      </c>
      <c r="I269" s="167">
        <v>1.3377302140368343E-2</v>
      </c>
      <c r="J269" s="166">
        <v>1.6404647983595353E-3</v>
      </c>
      <c r="K269" s="167">
        <v>3.0373870015657479E-3</v>
      </c>
      <c r="L269" s="166">
        <v>2.7896725602566705E-3</v>
      </c>
      <c r="M269" s="168">
        <v>3.3495796873472261E-3</v>
      </c>
    </row>
    <row r="270" spans="3:13" ht="24" customHeight="1" thickBot="1" x14ac:dyDescent="0.25">
      <c r="C270" s="169" t="s">
        <v>59</v>
      </c>
      <c r="D270" s="170">
        <v>3.1558700334399369E-3</v>
      </c>
      <c r="E270" s="171">
        <v>3.2740766590323069E-3</v>
      </c>
      <c r="F270" s="170">
        <v>1.7934658441855152E-2</v>
      </c>
      <c r="G270" s="171">
        <v>1.699518512158045E-2</v>
      </c>
      <c r="H270" s="170">
        <v>6.3520871143375682E-3</v>
      </c>
      <c r="I270" s="171">
        <v>9.0530114484818312E-3</v>
      </c>
      <c r="J270" s="170">
        <v>4.0829346092503991E-3</v>
      </c>
      <c r="K270" s="171">
        <v>3.8366275866207672E-3</v>
      </c>
      <c r="L270" s="170">
        <v>2.1937204111042324E-3</v>
      </c>
      <c r="M270" s="172">
        <v>2.3220758203879015E-3</v>
      </c>
    </row>
    <row r="271" spans="3:13" ht="24" customHeight="1" thickBot="1" x14ac:dyDescent="0.25">
      <c r="C271" s="173" t="s">
        <v>60</v>
      </c>
      <c r="D271" s="166">
        <v>1.280008599937804E-2</v>
      </c>
      <c r="E271" s="167">
        <v>1.1311899488440259E-2</v>
      </c>
      <c r="F271" s="166">
        <v>2.3874800091386796E-2</v>
      </c>
      <c r="G271" s="167">
        <v>2.244611088849454E-2</v>
      </c>
      <c r="H271" s="166">
        <v>2.5181488203266787E-2</v>
      </c>
      <c r="I271" s="167">
        <v>1.7203832752613241E-2</v>
      </c>
      <c r="J271" s="166">
        <v>1.5784916837548416E-2</v>
      </c>
      <c r="K271" s="167">
        <v>1.1688552583483816E-2</v>
      </c>
      <c r="L271" s="166">
        <v>1.1320522074632732E-2</v>
      </c>
      <c r="M271" s="168">
        <v>1.0546252703071076E-2</v>
      </c>
    </row>
    <row r="272" spans="3:13" ht="30.75" customHeight="1" thickBot="1" x14ac:dyDescent="0.25">
      <c r="C272" s="175" t="s">
        <v>61</v>
      </c>
      <c r="D272" s="176">
        <v>0.71472009889928478</v>
      </c>
      <c r="E272" s="177">
        <v>0.7772488219664162</v>
      </c>
      <c r="F272" s="176">
        <v>0.3236234864062143</v>
      </c>
      <c r="G272" s="177">
        <v>0.2984143339630202</v>
      </c>
      <c r="H272" s="176">
        <v>0.37295825771324864</v>
      </c>
      <c r="I272" s="177">
        <v>0.48528496764559481</v>
      </c>
      <c r="J272" s="176">
        <v>0.44811118705855546</v>
      </c>
      <c r="K272" s="177">
        <v>0.52727374399205673</v>
      </c>
      <c r="L272" s="176">
        <v>0.81132463208945449</v>
      </c>
      <c r="M272" s="178">
        <v>0.86982382834673799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70" t="s">
        <v>71</v>
      </c>
      <c r="D276" s="271"/>
      <c r="E276" s="271"/>
      <c r="F276" s="271"/>
      <c r="G276" s="271"/>
      <c r="H276" s="271"/>
      <c r="I276" s="271"/>
      <c r="J276" s="271"/>
      <c r="K276" s="271"/>
      <c r="L276" s="271"/>
      <c r="M276" s="272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x14ac:dyDescent="0.2">
      <c r="C278" s="316" t="s">
        <v>7</v>
      </c>
      <c r="D278" s="317" t="s">
        <v>72</v>
      </c>
      <c r="E278" s="187" t="s">
        <v>73</v>
      </c>
      <c r="F278" s="188">
        <v>1060.9774339162589</v>
      </c>
      <c r="G278" s="320" t="s">
        <v>96</v>
      </c>
      <c r="H278" s="321"/>
      <c r="I278" s="321"/>
      <c r="J278" s="321"/>
      <c r="K278" s="321"/>
      <c r="L278" s="322"/>
      <c r="M278" s="323" t="s">
        <v>97</v>
      </c>
      <c r="O278" s="99"/>
      <c r="R278" s="99"/>
    </row>
    <row r="279" spans="3:18" ht="45.75" customHeight="1" x14ac:dyDescent="0.2">
      <c r="C279" s="316"/>
      <c r="D279" s="318"/>
      <c r="E279" s="189" t="s">
        <v>74</v>
      </c>
      <c r="F279" s="190">
        <v>688.84519020018081</v>
      </c>
      <c r="G279" s="320" t="str">
        <f>CONCATENATE("El gasto medio por turista en origen se situó en ",FIXED(F279,0),"€.")</f>
        <v>El gasto medio por turista en origen se situó en 689€.</v>
      </c>
      <c r="H279" s="321"/>
      <c r="I279" s="321"/>
      <c r="J279" s="321"/>
      <c r="K279" s="321"/>
      <c r="L279" s="322"/>
      <c r="M279" s="323"/>
      <c r="O279" s="99"/>
      <c r="R279" s="99"/>
    </row>
    <row r="280" spans="3:18" ht="45.75" customHeight="1" thickBot="1" x14ac:dyDescent="0.25">
      <c r="C280" s="316"/>
      <c r="D280" s="319"/>
      <c r="E280" s="191" t="s">
        <v>75</v>
      </c>
      <c r="F280" s="192">
        <v>377.76406870126056</v>
      </c>
      <c r="G280" s="320" t="str">
        <f>CONCATENATE("El gasto medio por turista en destino ascendió a ",FIXED(F280,0),"€. ")</f>
        <v xml:space="preserve">El gasto medio por turista en destino ascendió a 378€. </v>
      </c>
      <c r="H280" s="321"/>
      <c r="I280" s="321"/>
      <c r="J280" s="321"/>
      <c r="K280" s="321"/>
      <c r="L280" s="322"/>
      <c r="M280" s="323"/>
      <c r="O280" s="99"/>
      <c r="R280" s="99"/>
    </row>
    <row r="281" spans="3:18" ht="45.75" customHeight="1" thickTop="1" x14ac:dyDescent="0.2">
      <c r="C281" s="316"/>
      <c r="D281" s="324" t="s">
        <v>76</v>
      </c>
      <c r="E281" s="193" t="s">
        <v>73</v>
      </c>
      <c r="F281" s="194">
        <v>117.20005759920436</v>
      </c>
      <c r="G281" s="327" t="str">
        <f>CONCATENATE("El gasto total diario por turista se situó en ",FIXED(F281,0),"€.")</f>
        <v>El gasto total diario por turista se situó en 117€.</v>
      </c>
      <c r="H281" s="328"/>
      <c r="I281" s="328"/>
      <c r="J281" s="328"/>
      <c r="K281" s="328"/>
      <c r="L281" s="329"/>
      <c r="M281" s="323"/>
      <c r="O281" s="99"/>
      <c r="R281" s="99"/>
    </row>
    <row r="282" spans="3:18" ht="45.75" customHeight="1" x14ac:dyDescent="0.2">
      <c r="C282" s="316"/>
      <c r="D282" s="325"/>
      <c r="E282" s="195" t="s">
        <v>74</v>
      </c>
      <c r="F282" s="196">
        <v>76.057853503431247</v>
      </c>
      <c r="G282" s="327" t="str">
        <f>CONCATENATE("La media del gasto diario por turista en origen fue de ",FIXED(F282,0),"€.")</f>
        <v>La media del gasto diario por turista en origen fue de 76€.</v>
      </c>
      <c r="H282" s="328"/>
      <c r="I282" s="328"/>
      <c r="J282" s="328"/>
      <c r="K282" s="328"/>
      <c r="L282" s="329"/>
      <c r="M282" s="323"/>
      <c r="O282" s="99"/>
      <c r="R282" s="99"/>
    </row>
    <row r="283" spans="3:18" ht="45.75" customHeight="1" x14ac:dyDescent="0.2">
      <c r="C283" s="316"/>
      <c r="D283" s="326"/>
      <c r="E283" s="197" t="s">
        <v>75</v>
      </c>
      <c r="F283" s="198">
        <v>41.132880940055614</v>
      </c>
      <c r="G283" s="327" t="str">
        <f>CONCATENATE("El gasto medio en Tenerife, por turista y día  fue de ",FIXED(F283,1),"€.")</f>
        <v>El gasto medio en Tenerife, por turista y día  fue de 41,1€.</v>
      </c>
      <c r="H283" s="328"/>
      <c r="I283" s="328"/>
      <c r="J283" s="328"/>
      <c r="K283" s="328"/>
      <c r="L283" s="329"/>
      <c r="M283" s="323"/>
      <c r="O283" s="99"/>
      <c r="R283" s="99"/>
    </row>
    <row r="284" spans="3:18" ht="5.25" customHeight="1" thickBot="1" x14ac:dyDescent="0.25"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200"/>
      <c r="N284" s="186"/>
      <c r="O284" s="99"/>
      <c r="R284" s="99"/>
    </row>
    <row r="285" spans="3:18" ht="19.5" customHeight="1" thickBot="1" x14ac:dyDescent="0.25">
      <c r="C285" s="270" t="s">
        <v>77</v>
      </c>
      <c r="D285" s="271"/>
      <c r="E285" s="271"/>
      <c r="F285" s="271"/>
      <c r="G285" s="271"/>
      <c r="H285" s="271"/>
      <c r="I285" s="271"/>
      <c r="J285" s="271"/>
      <c r="K285" s="271"/>
      <c r="L285" s="271"/>
      <c r="M285" s="272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16" t="s">
        <v>7</v>
      </c>
      <c r="D287" s="330"/>
      <c r="E287" s="201" t="s">
        <v>8</v>
      </c>
      <c r="F287" s="202">
        <v>137294</v>
      </c>
      <c r="G287" s="203">
        <v>5.279227958674193E-3</v>
      </c>
      <c r="H287" s="331" t="s">
        <v>98</v>
      </c>
      <c r="I287" s="331"/>
      <c r="J287" s="331"/>
      <c r="K287" s="331"/>
      <c r="L287" s="332"/>
      <c r="M287" s="323" t="s">
        <v>78</v>
      </c>
      <c r="Q287" s="204"/>
    </row>
    <row r="288" spans="3:18" s="99" customFormat="1" ht="47.25" customHeight="1" thickTop="1" thickBot="1" x14ac:dyDescent="0.25">
      <c r="C288" s="316"/>
      <c r="D288" s="330"/>
      <c r="E288" s="205" t="s">
        <v>79</v>
      </c>
      <c r="F288" s="206">
        <v>84105</v>
      </c>
      <c r="G288" s="207">
        <v>-5.4513634321121662E-3</v>
      </c>
      <c r="H288" s="333" t="s">
        <v>99</v>
      </c>
      <c r="I288" s="334"/>
      <c r="J288" s="334"/>
      <c r="K288" s="334"/>
      <c r="L288" s="335"/>
      <c r="M288" s="323"/>
      <c r="O288" s="208"/>
      <c r="Q288" s="204"/>
    </row>
    <row r="289" spans="3:20" s="99" customFormat="1" ht="47.25" customHeight="1" thickTop="1" thickBot="1" x14ac:dyDescent="0.25">
      <c r="C289" s="316"/>
      <c r="D289" s="330"/>
      <c r="E289" s="209" t="s">
        <v>80</v>
      </c>
      <c r="F289" s="210">
        <v>51714</v>
      </c>
      <c r="G289" s="207">
        <v>2.3107664305780817E-2</v>
      </c>
      <c r="H289" s="336" t="s">
        <v>100</v>
      </c>
      <c r="I289" s="334"/>
      <c r="J289" s="334"/>
      <c r="K289" s="334"/>
      <c r="L289" s="335"/>
      <c r="M289" s="323"/>
      <c r="O289" s="208"/>
      <c r="Q289" s="204"/>
    </row>
    <row r="290" spans="3:20" s="99" customFormat="1" ht="47.25" customHeight="1" thickTop="1" thickBot="1" x14ac:dyDescent="0.25">
      <c r="C290" s="316"/>
      <c r="D290" s="330"/>
      <c r="E290" s="205" t="s">
        <v>81</v>
      </c>
      <c r="F290" s="206">
        <v>557</v>
      </c>
      <c r="G290" s="207">
        <v>0</v>
      </c>
      <c r="H290" s="333" t="s">
        <v>101</v>
      </c>
      <c r="I290" s="334"/>
      <c r="J290" s="334"/>
      <c r="K290" s="334"/>
      <c r="L290" s="335"/>
      <c r="M290" s="323"/>
      <c r="O290" s="208"/>
      <c r="Q290" s="204"/>
    </row>
    <row r="291" spans="3:20" s="99" customFormat="1" ht="47.25" customHeight="1" thickTop="1" x14ac:dyDescent="0.2">
      <c r="C291" s="316"/>
      <c r="D291" s="330"/>
      <c r="E291" s="211" t="s">
        <v>82</v>
      </c>
      <c r="F291" s="212">
        <v>918</v>
      </c>
      <c r="G291" s="213">
        <v>1.5486725663716783E-2</v>
      </c>
      <c r="H291" s="337" t="s">
        <v>102</v>
      </c>
      <c r="I291" s="338"/>
      <c r="J291" s="338"/>
      <c r="K291" s="338"/>
      <c r="L291" s="339"/>
      <c r="M291" s="323"/>
      <c r="O291" s="208"/>
      <c r="Q291" s="204"/>
    </row>
    <row r="292" spans="3:20" ht="5.25" customHeight="1" x14ac:dyDescent="0.2">
      <c r="C292" s="59" t="s">
        <v>83</v>
      </c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214"/>
      <c r="P292" s="99"/>
      <c r="Q292" s="99"/>
      <c r="R292" s="99"/>
    </row>
    <row r="293" spans="3:20" s="1" customFormat="1" ht="18.75" customHeight="1" thickBot="1" x14ac:dyDescent="0.25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214"/>
      <c r="P293" s="215"/>
      <c r="Q293" s="215"/>
      <c r="R293" s="215"/>
    </row>
    <row r="294" spans="3:20" ht="50.25" customHeight="1" thickBot="1" x14ac:dyDescent="0.25">
      <c r="C294" s="2"/>
      <c r="D294" s="2"/>
      <c r="E294" s="263" t="str">
        <f>E242</f>
        <v>INDICADORES TURÍSTICOS DE TENERIFE definitivo</v>
      </c>
      <c r="F294" s="263"/>
      <c r="G294" s="263"/>
      <c r="H294" s="263"/>
      <c r="I294" s="263"/>
      <c r="J294" s="263"/>
      <c r="K294" s="263"/>
      <c r="L294" s="2"/>
      <c r="M294" s="2"/>
      <c r="O294" s="99"/>
      <c r="P294" s="99"/>
      <c r="Q294" s="99"/>
      <c r="R294" s="99"/>
      <c r="S294" s="99"/>
      <c r="T294" s="99"/>
    </row>
    <row r="295" spans="3:20" ht="5.25" customHeight="1" thickBot="1" x14ac:dyDescent="0.25">
      <c r="C295" s="3"/>
      <c r="O295" s="99"/>
      <c r="P295" s="99"/>
      <c r="Q295" s="99"/>
      <c r="R295" s="99"/>
      <c r="S295" s="99"/>
      <c r="T295" s="99"/>
    </row>
    <row r="296" spans="3:20" ht="18" customHeight="1" thickBot="1" x14ac:dyDescent="0.25">
      <c r="C296" s="310" t="s">
        <v>84</v>
      </c>
      <c r="D296" s="311"/>
      <c r="E296" s="311"/>
      <c r="F296" s="311"/>
      <c r="G296" s="311"/>
      <c r="H296" s="311"/>
      <c r="I296" s="311"/>
      <c r="J296" s="311"/>
      <c r="K296" s="311"/>
      <c r="L296" s="311"/>
      <c r="M296" s="312"/>
      <c r="O296" s="99"/>
      <c r="P296" s="99"/>
      <c r="Q296" s="99"/>
      <c r="R296" s="99"/>
      <c r="S296" s="99"/>
      <c r="T296" s="99"/>
    </row>
    <row r="297" spans="3:20" ht="5.25" customHeight="1" x14ac:dyDescent="0.2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105"/>
      <c r="N297" s="186"/>
      <c r="O297" s="99"/>
      <c r="P297" s="99"/>
      <c r="Q297" s="99"/>
      <c r="R297" s="99"/>
      <c r="S297" s="99"/>
      <c r="T297" s="99"/>
    </row>
    <row r="298" spans="3:20" ht="27.75" customHeight="1" x14ac:dyDescent="0.2">
      <c r="C298" s="358" t="s">
        <v>7</v>
      </c>
      <c r="D298" s="359"/>
      <c r="E298" s="216" t="s">
        <v>8</v>
      </c>
      <c r="F298" s="23">
        <v>160825</v>
      </c>
      <c r="G298" s="217">
        <v>1.5982816892510909E-2</v>
      </c>
      <c r="H298" s="364" t="s">
        <v>103</v>
      </c>
      <c r="I298" s="364"/>
      <c r="J298" s="364"/>
      <c r="K298" s="364"/>
      <c r="L298" s="365"/>
      <c r="M298" s="323" t="s">
        <v>9</v>
      </c>
      <c r="O298" s="99"/>
      <c r="P298" s="99"/>
      <c r="Q298" s="99"/>
      <c r="R298" s="99"/>
      <c r="S298" s="99"/>
      <c r="T298" s="99"/>
    </row>
    <row r="299" spans="3:20" ht="34.5" customHeight="1" x14ac:dyDescent="0.2">
      <c r="C299" s="360"/>
      <c r="D299" s="361"/>
      <c r="E299" s="218" t="s">
        <v>85</v>
      </c>
      <c r="F299" s="30">
        <v>93428</v>
      </c>
      <c r="G299" s="94">
        <v>9.4431358990427761E-3</v>
      </c>
      <c r="H299" s="366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66"/>
      <c r="J299" s="366"/>
      <c r="K299" s="366"/>
      <c r="L299" s="367"/>
      <c r="M299" s="323"/>
      <c r="O299" s="99"/>
      <c r="P299" s="99"/>
      <c r="Q299" s="99"/>
      <c r="R299" s="99"/>
      <c r="S299" s="99"/>
      <c r="T299" s="99"/>
    </row>
    <row r="300" spans="3:20" ht="41.25" customHeight="1" thickBot="1" x14ac:dyDescent="0.25">
      <c r="C300" s="362"/>
      <c r="D300" s="363"/>
      <c r="E300" s="219" t="s">
        <v>86</v>
      </c>
      <c r="F300" s="220">
        <v>67397</v>
      </c>
      <c r="G300" s="221">
        <v>2.5189759815031687E-2</v>
      </c>
      <c r="H300" s="368" t="s">
        <v>104</v>
      </c>
      <c r="I300" s="368"/>
      <c r="J300" s="368"/>
      <c r="K300" s="368"/>
      <c r="L300" s="369"/>
      <c r="M300" s="323"/>
      <c r="Q300" s="222"/>
    </row>
    <row r="301" spans="3:20" ht="34.5" hidden="1" customHeight="1" x14ac:dyDescent="0.2">
      <c r="C301" s="370" t="s">
        <v>12</v>
      </c>
      <c r="D301" s="371"/>
      <c r="E301" s="223" t="s">
        <v>8</v>
      </c>
      <c r="F301" s="224">
        <v>2943</v>
      </c>
      <c r="G301" s="225">
        <v>4.7330960854092607E-2</v>
      </c>
      <c r="H301" s="352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52"/>
      <c r="J301" s="352"/>
      <c r="K301" s="352"/>
      <c r="L301" s="353"/>
      <c r="M301" s="323"/>
      <c r="Q301" s="222"/>
    </row>
    <row r="302" spans="3:20" ht="48.75" customHeight="1" thickTop="1" thickBot="1" x14ac:dyDescent="0.25">
      <c r="C302" s="372"/>
      <c r="D302" s="373"/>
      <c r="E302" s="226" t="s">
        <v>85</v>
      </c>
      <c r="F302" s="227">
        <v>2537</v>
      </c>
      <c r="G302" s="221">
        <v>0</v>
      </c>
      <c r="H302" s="356"/>
      <c r="I302" s="356"/>
      <c r="J302" s="356"/>
      <c r="K302" s="356"/>
      <c r="L302" s="357"/>
      <c r="M302" s="323"/>
    </row>
    <row r="303" spans="3:20" ht="42" customHeight="1" thickTop="1" x14ac:dyDescent="0.2">
      <c r="C303" s="374" t="s">
        <v>13</v>
      </c>
      <c r="D303" s="375"/>
      <c r="E303" s="228" t="s">
        <v>8</v>
      </c>
      <c r="F303" s="229">
        <v>1418</v>
      </c>
      <c r="G303" s="225">
        <v>0.42799597180261828</v>
      </c>
      <c r="H303" s="340" t="s">
        <v>105</v>
      </c>
      <c r="I303" s="340"/>
      <c r="J303" s="340"/>
      <c r="K303" s="340"/>
      <c r="L303" s="341"/>
      <c r="M303" s="323"/>
    </row>
    <row r="304" spans="3:20" ht="34.5" customHeight="1" x14ac:dyDescent="0.2">
      <c r="C304" s="376"/>
      <c r="D304" s="377"/>
      <c r="E304" s="230" t="s">
        <v>85</v>
      </c>
      <c r="F304" s="50">
        <v>824</v>
      </c>
      <c r="G304" s="94">
        <v>0.42560553633218001</v>
      </c>
      <c r="H304" s="34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42"/>
      <c r="J304" s="342"/>
      <c r="K304" s="342"/>
      <c r="L304" s="343"/>
      <c r="M304" s="323"/>
    </row>
    <row r="305" spans="3:18" ht="34.5" customHeight="1" thickBot="1" x14ac:dyDescent="0.25">
      <c r="C305" s="378"/>
      <c r="D305" s="379"/>
      <c r="E305" s="231" t="s">
        <v>86</v>
      </c>
      <c r="F305" s="232">
        <v>594</v>
      </c>
      <c r="G305" s="221">
        <v>0.43132530120481927</v>
      </c>
      <c r="H305" s="344" t="s">
        <v>106</v>
      </c>
      <c r="I305" s="344"/>
      <c r="J305" s="344"/>
      <c r="K305" s="344"/>
      <c r="L305" s="345"/>
      <c r="M305" s="323"/>
    </row>
    <row r="306" spans="3:18" ht="39.75" customHeight="1" thickTop="1" x14ac:dyDescent="0.2">
      <c r="C306" s="346" t="s">
        <v>14</v>
      </c>
      <c r="D306" s="347"/>
      <c r="E306" s="223" t="s">
        <v>8</v>
      </c>
      <c r="F306" s="224">
        <v>28590</v>
      </c>
      <c r="G306" s="225">
        <v>5.5799697182318475E-2</v>
      </c>
      <c r="H306" s="352" t="s">
        <v>107</v>
      </c>
      <c r="I306" s="352"/>
      <c r="J306" s="352"/>
      <c r="K306" s="352"/>
      <c r="L306" s="353"/>
      <c r="M306" s="323"/>
    </row>
    <row r="307" spans="3:18" ht="34.5" customHeight="1" x14ac:dyDescent="0.2">
      <c r="C307" s="348"/>
      <c r="D307" s="349"/>
      <c r="E307" s="233" t="s">
        <v>85</v>
      </c>
      <c r="F307" s="43">
        <v>19606</v>
      </c>
      <c r="G307" s="94">
        <v>6.369357638888884E-2</v>
      </c>
      <c r="H307" s="354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54"/>
      <c r="J307" s="354"/>
      <c r="K307" s="354"/>
      <c r="L307" s="355"/>
      <c r="M307" s="323"/>
    </row>
    <row r="308" spans="3:18" ht="34.5" customHeight="1" thickBot="1" x14ac:dyDescent="0.25">
      <c r="C308" s="350"/>
      <c r="D308" s="351"/>
      <c r="E308" s="226" t="s">
        <v>86</v>
      </c>
      <c r="F308" s="227">
        <v>8984</v>
      </c>
      <c r="G308" s="221">
        <v>3.8973054238464311E-2</v>
      </c>
      <c r="H308" s="356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56"/>
      <c r="J308" s="356"/>
      <c r="K308" s="356"/>
      <c r="L308" s="357"/>
      <c r="M308" s="323"/>
    </row>
    <row r="309" spans="3:18" ht="34.5" customHeight="1" thickTop="1" x14ac:dyDescent="0.2">
      <c r="C309" s="381" t="s">
        <v>15</v>
      </c>
      <c r="D309" s="382"/>
      <c r="E309" s="234" t="s">
        <v>8</v>
      </c>
      <c r="F309" s="235">
        <v>127874</v>
      </c>
      <c r="G309" s="225">
        <v>3.6181551333065443E-3</v>
      </c>
      <c r="H309" s="340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0"/>
      <c r="J309" s="340"/>
      <c r="K309" s="340"/>
      <c r="L309" s="341"/>
      <c r="M309" s="323"/>
    </row>
    <row r="310" spans="3:18" ht="34.5" customHeight="1" x14ac:dyDescent="0.2">
      <c r="C310" s="383"/>
      <c r="D310" s="384"/>
      <c r="E310" s="236" t="s">
        <v>85</v>
      </c>
      <c r="F310" s="56">
        <v>70461</v>
      </c>
      <c r="G310" s="94">
        <v>-7.6893827369132195E-3</v>
      </c>
      <c r="H310" s="34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42"/>
      <c r="J310" s="342"/>
      <c r="K310" s="342"/>
      <c r="L310" s="343"/>
      <c r="M310" s="323"/>
    </row>
    <row r="311" spans="3:18" ht="34.5" customHeight="1" x14ac:dyDescent="0.2">
      <c r="C311" s="383"/>
      <c r="D311" s="384"/>
      <c r="E311" s="237" t="s">
        <v>86</v>
      </c>
      <c r="F311" s="238">
        <v>57413</v>
      </c>
      <c r="G311" s="239">
        <v>1.785271070453498E-2</v>
      </c>
      <c r="H311" s="385" t="s">
        <v>108</v>
      </c>
      <c r="I311" s="385"/>
      <c r="J311" s="385"/>
      <c r="K311" s="385"/>
      <c r="L311" s="386"/>
      <c r="M311" s="323"/>
    </row>
    <row r="312" spans="3:18" ht="5.25" customHeight="1" thickBot="1" x14ac:dyDescent="0.25">
      <c r="C312" s="199"/>
      <c r="D312" s="199"/>
      <c r="E312" s="199"/>
      <c r="F312" s="199"/>
      <c r="G312" s="199"/>
      <c r="H312" s="199"/>
      <c r="I312" s="199"/>
      <c r="J312" s="199"/>
      <c r="K312" s="199"/>
      <c r="L312" s="199"/>
      <c r="M312" s="200"/>
      <c r="N312" s="186"/>
      <c r="O312" s="99"/>
      <c r="R312" s="99"/>
    </row>
    <row r="313" spans="3:18" ht="19.5" customHeight="1" thickBot="1" x14ac:dyDescent="0.25">
      <c r="C313" s="270" t="s">
        <v>87</v>
      </c>
      <c r="D313" s="271"/>
      <c r="E313" s="271"/>
      <c r="F313" s="271"/>
      <c r="G313" s="271"/>
      <c r="H313" s="271"/>
      <c r="I313" s="271"/>
      <c r="J313" s="271"/>
      <c r="K313" s="271"/>
      <c r="L313" s="271"/>
      <c r="M313" s="272"/>
      <c r="N313" s="186"/>
      <c r="O313" s="99"/>
      <c r="P313" s="99"/>
      <c r="Q313" s="99"/>
    </row>
    <row r="314" spans="3:18" ht="5.25" customHeight="1" x14ac:dyDescent="0.2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105"/>
      <c r="O314" s="99"/>
      <c r="P314" s="99"/>
      <c r="Q314" s="99"/>
    </row>
    <row r="315" spans="3:18" ht="50.1" customHeight="1" thickBot="1" x14ac:dyDescent="0.25">
      <c r="C315" s="387" t="s">
        <v>88</v>
      </c>
      <c r="D315" s="388"/>
      <c r="E315" s="240" t="s">
        <v>89</v>
      </c>
      <c r="F315" s="241">
        <v>267828</v>
      </c>
      <c r="G315" s="203">
        <v>-0.16825668927480064</v>
      </c>
      <c r="H315" s="389" t="s">
        <v>109</v>
      </c>
      <c r="I315" s="389"/>
      <c r="J315" s="389"/>
      <c r="K315" s="389"/>
      <c r="L315" s="390"/>
      <c r="M315" s="323" t="s">
        <v>110</v>
      </c>
    </row>
    <row r="316" spans="3:18" ht="50.1" customHeight="1" thickTop="1" thickBot="1" x14ac:dyDescent="0.25">
      <c r="C316" s="387"/>
      <c r="D316" s="388"/>
      <c r="E316" s="237" t="s">
        <v>90</v>
      </c>
      <c r="F316" s="238">
        <v>137</v>
      </c>
      <c r="G316" s="213">
        <v>-0.12738853503184711</v>
      </c>
      <c r="H316" s="391" t="s">
        <v>111</v>
      </c>
      <c r="I316" s="391"/>
      <c r="J316" s="391"/>
      <c r="K316" s="391"/>
      <c r="L316" s="392"/>
      <c r="M316" s="323"/>
    </row>
    <row r="317" spans="3:18" ht="13.5" thickTop="1" x14ac:dyDescent="0.2">
      <c r="C317" s="242"/>
      <c r="D317" s="243"/>
      <c r="E317" s="243"/>
      <c r="F317" s="243"/>
      <c r="G317" s="243"/>
      <c r="H317" s="243"/>
      <c r="I317" s="243"/>
      <c r="J317" s="243"/>
      <c r="K317" s="243"/>
      <c r="L317" s="243"/>
      <c r="M317" s="243"/>
    </row>
    <row r="318" spans="3:18" ht="29.25" customHeight="1" x14ac:dyDescent="0.2"/>
    <row r="319" spans="3:18" ht="18" customHeight="1" x14ac:dyDescent="0.2">
      <c r="C319" s="380" t="s">
        <v>91</v>
      </c>
      <c r="D319" s="380"/>
      <c r="E319" s="380"/>
      <c r="F319" s="380"/>
      <c r="G319" s="380"/>
      <c r="H319" s="380"/>
      <c r="I319" s="380"/>
      <c r="J319" s="380"/>
      <c r="K319" s="380"/>
      <c r="L319" s="380"/>
      <c r="M319" s="380"/>
    </row>
    <row r="321" spans="5:6" ht="6.75" customHeight="1" x14ac:dyDescent="0.2"/>
    <row r="323" spans="5:6" ht="8.25" customHeight="1" x14ac:dyDescent="0.2"/>
    <row r="326" spans="5:6" x14ac:dyDescent="0.2">
      <c r="E326" s="244"/>
      <c r="F326" s="244"/>
    </row>
    <row r="327" spans="5:6" x14ac:dyDescent="0.2">
      <c r="E327" s="244"/>
      <c r="F327" s="244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H303:L303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G283:L283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agosto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2017-09-28T09:56:21+00:00</PublishingStartDate>
    <_dlc_DocId xmlns="8b099203-c902-4a5b-992f-1f849b15ff82">Q5F7QW3RQ55V-2035-362</_dlc_DocId>
    <_dlc_DocIdUrl xmlns="8b099203-c902-4a5b-992f-1f849b15ff82">
      <Url>http://admin.webtenerife.com/es/investigacion/Situacion-turistica/indicadores-turisticos/_layouts/DocIdRedir.aspx?ID=Q5F7QW3RQ55V-2035-362</Url>
      <Description>Q5F7QW3RQ55V-2035-362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97EE2E-0548-45DE-9F54-119283E79580}"/>
</file>

<file path=customXml/itemProps2.xml><?xml version="1.0" encoding="utf-8"?>
<ds:datastoreItem xmlns:ds="http://schemas.openxmlformats.org/officeDocument/2006/customXml" ds:itemID="{0B444F20-3A9C-49FD-9202-AA880AA46CE6}"/>
</file>

<file path=customXml/itemProps3.xml><?xml version="1.0" encoding="utf-8"?>
<ds:datastoreItem xmlns:ds="http://schemas.openxmlformats.org/officeDocument/2006/customXml" ds:itemID="{135E2A50-DF96-40F4-8E9B-D5A235B804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 turísticos</vt:lpstr>
      <vt:lpstr>'Indicadores turísticos'!Área_de_impresión</vt:lpstr>
      <vt:lpstr>'Indicadores turísticos'!Print_Area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(agosto y acumulado 2017)</dc:title>
  <dc:creator>Manuela Rabaneda</dc:creator>
  <cp:lastModifiedBy>Manuela Rabaneda</cp:lastModifiedBy>
  <dcterms:created xsi:type="dcterms:W3CDTF">2017-09-21T13:05:54Z</dcterms:created>
  <dcterms:modified xsi:type="dcterms:W3CDTF">2017-09-25T10:35:35Z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1f645357-883c-4db1-bace-376cb88e2b05</vt:lpwstr>
  </property>
</Properties>
</file>