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13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09" i="1" l="1"/>
  <c r="G280" i="1"/>
  <c r="G282" i="1"/>
  <c r="H301" i="1"/>
  <c r="H304" i="1"/>
  <c r="H308" i="1"/>
  <c r="G279" i="1"/>
  <c r="G281" i="1"/>
  <c r="G283" i="1"/>
  <c r="H307" i="1"/>
  <c r="H299" i="1"/>
  <c r="H310" i="1"/>
  <c r="E184" i="1"/>
  <c r="E242" i="1"/>
  <c r="E294" i="1" s="1"/>
  <c r="C215" i="1"/>
  <c r="G152" i="1"/>
  <c r="I62" i="1"/>
  <c r="E117" i="1"/>
</calcChain>
</file>

<file path=xl/sharedStrings.xml><?xml version="1.0" encoding="utf-8"?>
<sst xmlns="http://schemas.openxmlformats.org/spreadsheetml/2006/main" count="583" uniqueCount="112">
  <si>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</si>
  <si>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</si>
  <si>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</si>
  <si>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</si>
  <si>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</si>
  <si>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</si>
  <si>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</si>
  <si>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</si>
  <si>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</si>
  <si>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</si>
  <si>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</si>
  <si>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</si>
  <si>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</si>
  <si>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</si>
  <si>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</si>
  <si>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</si>
  <si>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</si>
  <si>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</si>
  <si>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</si>
  <si>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</si>
  <si>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</si>
  <si>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</si>
  <si>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</si>
  <si>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</si>
  <si>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</si>
  <si>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</si>
  <si>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</si>
  <si>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</si>
  <si>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</si>
  <si>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</si>
  <si>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</si>
  <si>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</si>
  <si>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</si>
  <si>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</si>
  <si>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</si>
  <si>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</si>
  <si>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</si>
  <si>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</si>
  <si>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</si>
  <si>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</si>
  <si>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</si>
  <si>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</si>
  <si>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</si>
  <si>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</si>
  <si>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</si>
  <si>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</si>
  <si>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</si>
  <si>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</si>
  <si>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</si>
  <si>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</si>
  <si>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</si>
  <si>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</si>
  <si>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</si>
  <si>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</si>
  <si>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</si>
  <si>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</si>
  <si>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</si>
  <si>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</si>
  <si>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</si>
  <si>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</si>
  <si>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</si>
  <si>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</si>
  <si>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</si>
  <si>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</si>
  <si>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</si>
  <si>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</si>
  <si>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</si>
  <si>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</si>
  <si>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</si>
  <si>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</si>
  <si>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</si>
  <si>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</si>
  <si>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</si>
  <si>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</si>
  <si>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</si>
  <si>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</si>
  <si>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</si>
  <si>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</si>
  <si>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</si>
  <si>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</si>
  <si>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</si>
  <si>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</si>
  <si>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</si>
  <si>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</si>
  <si>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</si>
  <si>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</si>
  <si>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</si>
  <si>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</si>
  <si>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</si>
  <si>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</si>
  <si>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</si>
  <si>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</si>
  <si>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</si>
  <si>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julio 2017</t>
  </si>
  <si>
    <t>acumulado julio 2017</t>
  </si>
  <si>
    <t>Muestra hotelera= 90,9%;   Muestra extrahotelera= 65,9%;   Muestra total= 80,5%</t>
  </si>
  <si>
    <t>El gasto medio total por turista en el primer semestre de 2017 ha ascendido a 1.061€ .</t>
  </si>
  <si>
    <t>I semestre 2017 
Encuesta sobre el turista que visita Tenerife, Cabildo de Tenerife</t>
  </si>
  <si>
    <t>El número de plazas autorizadas por Policía Turística a fecha de junio 2017 asciendían a 137.179 plazas, registrando un incremento del 0,4% respecto al cierre del año 2016.</t>
  </si>
  <si>
    <t>Las plazas hoteleras autorizadas ascienden a 84.083 y representan el 61% del total. Con respecto al año 2016, las plazas hoteleras se reducen un -0,6%.</t>
  </si>
  <si>
    <t>Las plazas extrahoteleras autorizadas, el 38% del total, ascienden a  51.626 (no incluye oferta rural). Aumentan un +2,1%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</si>
  <si>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</si>
  <si>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913, registrando un incremento del 1,0%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</si>
  <si>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</si>
  <si>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</si>
  <si>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</si>
  <si>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</si>
  <si>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</si>
  <si>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</si>
  <si>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siete meses del año 2017, 264.640 cruceristas, un -14,1% menos en comparación al mismo período del año 2016</t>
  </si>
  <si>
    <t>El número de buques de crucero en el Puerto de Santa Cruz de Tenerife hasta julio 2017 ascienden a un total de 0 cruceros, cifra que se reduce un -100,0% respecto al mismo período del año anterior.</t>
  </si>
  <si>
    <t>Acumulado julio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</si>
</sst>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13CF56B1-B528-41F7-8CDC-AF2C900A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1A37248D-5E73-4268-A61D-5BB403D6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991989BB-3166-44AB-8A07-1E52FD50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4C988078-B9EE-44F7-8435-B1A086B8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F8FDF2C9-CC08-464B-8B51-CB76DBEC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F5EA131-AD79-418D-95D0-FAF02CA19B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705325"/>
          <a:ext cx="5076825" cy="438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zoomScale="85" zoomScaleNormal="85" workbookViewId="0">
      <selection activeCell="S17" sqref="S17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518361</v>
      </c>
      <c r="G9" s="36">
        <v>-3.3170502166690596E-4</v>
      </c>
      <c r="H9" s="37"/>
      <c r="I9" s="38" t="s">
        <v>7</v>
      </c>
      <c r="J9" s="39" t="s">
        <v>8</v>
      </c>
      <c r="K9" s="40">
        <v>3296020</v>
      </c>
      <c r="L9" s="41">
        <v>1.881551668872139E-2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346606</v>
      </c>
      <c r="G10" s="47">
        <v>1.1415431842985324E-2</v>
      </c>
      <c r="H10" s="48"/>
      <c r="I10" s="43"/>
      <c r="J10" s="45" t="s">
        <v>10</v>
      </c>
      <c r="K10" s="46">
        <v>2232391</v>
      </c>
      <c r="L10" s="49">
        <v>1.6186027795467295E-2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171755</v>
      </c>
      <c r="G11" s="36">
        <v>-2.3225791775430937E-2</v>
      </c>
      <c r="H11" s="48"/>
      <c r="I11" s="53"/>
      <c r="J11" s="54" t="s">
        <v>11</v>
      </c>
      <c r="K11" s="55">
        <v>1063629</v>
      </c>
      <c r="L11" s="56">
        <v>2.4378898138909477E-2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18908</v>
      </c>
      <c r="G12" s="61">
        <v>1.4377682403433401E-2</v>
      </c>
      <c r="H12" s="62"/>
      <c r="I12" s="57" t="s">
        <v>12</v>
      </c>
      <c r="J12" s="59" t="s">
        <v>8</v>
      </c>
      <c r="K12" s="60">
        <v>139713</v>
      </c>
      <c r="L12" s="41">
        <v>-6.1319580295216003E-3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18908</v>
      </c>
      <c r="G13" s="47">
        <v>3.9072374567236334E-2</v>
      </c>
      <c r="H13" s="62"/>
      <c r="I13" s="63"/>
      <c r="J13" s="65" t="s">
        <v>10</v>
      </c>
      <c r="K13" s="66">
        <v>139713</v>
      </c>
      <c r="L13" s="49">
        <v>-9.296139241864454E-4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>
        <v>-1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5030</v>
      </c>
      <c r="G15" s="61">
        <v>0.46519079522283713</v>
      </c>
      <c r="H15" s="62"/>
      <c r="I15" s="72" t="s">
        <v>13</v>
      </c>
      <c r="J15" s="74" t="s">
        <v>8</v>
      </c>
      <c r="K15" s="75">
        <v>27736</v>
      </c>
      <c r="L15" s="41">
        <v>0.13379389281772469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4153</v>
      </c>
      <c r="G16" s="47">
        <v>0.45209790209790213</v>
      </c>
      <c r="H16" s="62"/>
      <c r="I16" s="76"/>
      <c r="J16" s="78" t="s">
        <v>10</v>
      </c>
      <c r="K16" s="79">
        <v>21400</v>
      </c>
      <c r="L16" s="49">
        <v>6.3988465171779474E-2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877</v>
      </c>
      <c r="G17" s="71">
        <v>0.53054101221640493</v>
      </c>
      <c r="H17" s="62"/>
      <c r="I17" s="80"/>
      <c r="J17" s="82" t="s">
        <v>11</v>
      </c>
      <c r="K17" s="83">
        <v>6336</v>
      </c>
      <c r="L17" s="56">
        <v>0.4565517241379311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107270</v>
      </c>
      <c r="G18" s="61">
        <v>0.10460087321855172</v>
      </c>
      <c r="H18" s="62"/>
      <c r="I18" s="57" t="s">
        <v>14</v>
      </c>
      <c r="J18" s="59" t="s">
        <v>8</v>
      </c>
      <c r="K18" s="60">
        <v>623471</v>
      </c>
      <c r="L18" s="41">
        <v>0.1103767620370617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76903</v>
      </c>
      <c r="G19" s="47">
        <v>0.12871882934848022</v>
      </c>
      <c r="H19" s="62"/>
      <c r="I19" s="63"/>
      <c r="J19" s="65" t="s">
        <v>10</v>
      </c>
      <c r="K19" s="66">
        <v>459933</v>
      </c>
      <c r="L19" s="49">
        <v>0.11016090023027125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30367</v>
      </c>
      <c r="G20" s="71">
        <v>4.7896752821008359E-2</v>
      </c>
      <c r="H20" s="62"/>
      <c r="I20" s="67"/>
      <c r="J20" s="69" t="s">
        <v>11</v>
      </c>
      <c r="K20" s="70">
        <v>163538</v>
      </c>
      <c r="L20" s="56">
        <v>0.11098430037839413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387153</v>
      </c>
      <c r="G21" s="61">
        <v>-3.0537275759487947E-2</v>
      </c>
      <c r="H21" s="62"/>
      <c r="I21" s="84" t="s">
        <v>15</v>
      </c>
      <c r="J21" s="86" t="s">
        <v>8</v>
      </c>
      <c r="K21" s="87">
        <v>2505100</v>
      </c>
      <c r="L21" s="41">
        <v>-1.401569630425703E-3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246642</v>
      </c>
      <c r="G22" s="47">
        <v>-2.7068606412522067E-2</v>
      </c>
      <c r="H22" s="62"/>
      <c r="I22" s="88"/>
      <c r="J22" s="90" t="s">
        <v>10</v>
      </c>
      <c r="K22" s="91">
        <v>1611345</v>
      </c>
      <c r="L22" s="49">
        <v>-6.9259939245018831E-3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140511</v>
      </c>
      <c r="G23" s="71">
        <v>-3.6566468281177156E-2</v>
      </c>
      <c r="H23" s="62"/>
      <c r="I23" s="92"/>
      <c r="J23" s="94" t="s">
        <v>11</v>
      </c>
      <c r="K23" s="95">
        <v>893755</v>
      </c>
      <c r="L23" s="56">
        <v>8.7152510120955817E-3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3872857</v>
      </c>
      <c r="G27" s="36">
        <v>-5.5997099622919766E-3</v>
      </c>
      <c r="H27" s="37"/>
      <c r="I27" s="38" t="s">
        <v>7</v>
      </c>
      <c r="J27" s="39" t="s">
        <v>8</v>
      </c>
      <c r="K27" s="40">
        <v>24262326</v>
      </c>
      <c r="L27" s="41">
        <v>-6.1119834894873826E-5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2445979</v>
      </c>
      <c r="G28" s="47">
        <v>-1.3979361112801958E-2</v>
      </c>
      <c r="H28" s="48"/>
      <c r="I28" s="43"/>
      <c r="J28" s="45" t="s">
        <v>10</v>
      </c>
      <c r="K28" s="46">
        <v>15592054</v>
      </c>
      <c r="L28" s="49">
        <v>-7.5955087360188855E-3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1426878</v>
      </c>
      <c r="G29" s="36">
        <v>9.1010736140999526E-3</v>
      </c>
      <c r="H29" s="48"/>
      <c r="I29" s="53"/>
      <c r="J29" s="54" t="s">
        <v>11</v>
      </c>
      <c r="K29" s="55">
        <v>8670272</v>
      </c>
      <c r="L29" s="56">
        <v>1.3780077893751574E-2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43231</v>
      </c>
      <c r="G30" s="61">
        <v>-0.11580389830855131</v>
      </c>
      <c r="H30" s="62"/>
      <c r="I30" s="57" t="s">
        <v>12</v>
      </c>
      <c r="J30" s="59" t="s">
        <v>8</v>
      </c>
      <c r="K30" s="60">
        <v>325456</v>
      </c>
      <c r="L30" s="41">
        <v>-2.3050715175529479E-2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43231</v>
      </c>
      <c r="G31" s="47">
        <v>1.3646275410912345E-2</v>
      </c>
      <c r="H31" s="62"/>
      <c r="I31" s="63"/>
      <c r="J31" s="65" t="s">
        <v>10</v>
      </c>
      <c r="K31" s="66">
        <v>325456</v>
      </c>
      <c r="L31" s="49">
        <v>5.7106128402264478E-3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>
        <v>-1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14393</v>
      </c>
      <c r="G33" s="61">
        <v>0.44218436873747491</v>
      </c>
      <c r="H33" s="62"/>
      <c r="I33" s="72" t="s">
        <v>13</v>
      </c>
      <c r="J33" s="74" t="s">
        <v>8</v>
      </c>
      <c r="K33" s="75">
        <v>105733</v>
      </c>
      <c r="L33" s="41">
        <v>0.2687858497132023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10213</v>
      </c>
      <c r="G34" s="47">
        <v>0.43139453398738614</v>
      </c>
      <c r="H34" s="62"/>
      <c r="I34" s="76"/>
      <c r="J34" s="78" t="s">
        <v>10</v>
      </c>
      <c r="K34" s="79">
        <v>67596</v>
      </c>
      <c r="L34" s="49">
        <v>0.21490321537051349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4180</v>
      </c>
      <c r="G35" s="71">
        <v>0.46924428822495612</v>
      </c>
      <c r="H35" s="62"/>
      <c r="I35" s="80"/>
      <c r="J35" s="82" t="s">
        <v>11</v>
      </c>
      <c r="K35" s="83">
        <v>38137</v>
      </c>
      <c r="L35" s="56">
        <v>0.37703556598664023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706506</v>
      </c>
      <c r="G36" s="61">
        <v>0.12674811931148544</v>
      </c>
      <c r="H36" s="62"/>
      <c r="I36" s="57" t="s">
        <v>14</v>
      </c>
      <c r="J36" s="59" t="s">
        <v>8</v>
      </c>
      <c r="K36" s="60">
        <v>4293422</v>
      </c>
      <c r="L36" s="41">
        <v>6.8095397192675433E-2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499637</v>
      </c>
      <c r="G37" s="47">
        <v>0.16011999712081204</v>
      </c>
      <c r="H37" s="62"/>
      <c r="I37" s="63"/>
      <c r="J37" s="65" t="s">
        <v>10</v>
      </c>
      <c r="K37" s="66">
        <v>3095726</v>
      </c>
      <c r="L37" s="49">
        <v>6.7503871595780307E-2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206869</v>
      </c>
      <c r="G38" s="71">
        <v>5.3551239088584834E-2</v>
      </c>
      <c r="H38" s="62"/>
      <c r="I38" s="67"/>
      <c r="J38" s="69" t="s">
        <v>11</v>
      </c>
      <c r="K38" s="70">
        <v>1197696</v>
      </c>
      <c r="L38" s="56">
        <v>6.9627375121904089E-2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3108727</v>
      </c>
      <c r="G39" s="61">
        <v>-3.1175574879034329E-2</v>
      </c>
      <c r="H39" s="62"/>
      <c r="I39" s="84" t="s">
        <v>15</v>
      </c>
      <c r="J39" s="86" t="s">
        <v>8</v>
      </c>
      <c r="K39" s="87">
        <v>19537715</v>
      </c>
      <c r="L39" s="41">
        <v>-1.4622314374160839E-2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1892898</v>
      </c>
      <c r="G40" s="47">
        <v>-5.3643742913194514E-2</v>
      </c>
      <c r="H40" s="62"/>
      <c r="I40" s="88"/>
      <c r="J40" s="90" t="s">
        <v>10</v>
      </c>
      <c r="K40" s="91">
        <v>12103276</v>
      </c>
      <c r="L40" s="49">
        <v>-2.6455545674385572E-2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1215829</v>
      </c>
      <c r="G41" s="71">
        <v>6.0096014615669269E-3</v>
      </c>
      <c r="H41" s="62"/>
      <c r="I41" s="92"/>
      <c r="J41" s="94" t="s">
        <v>11</v>
      </c>
      <c r="K41" s="95">
        <v>7434439</v>
      </c>
      <c r="L41" s="56">
        <v>5.2699864038299182E-3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7.4713510468573059</v>
      </c>
      <c r="G45" s="101">
        <v>-3.9580754975943044E-2</v>
      </c>
      <c r="H45" s="37"/>
      <c r="I45" s="38" t="s">
        <v>7</v>
      </c>
      <c r="J45" s="39" t="s">
        <v>8</v>
      </c>
      <c r="K45" s="100">
        <v>7.361097930231006</v>
      </c>
      <c r="L45" s="102">
        <v>-0.13896126333318559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7.0569436189794752</v>
      </c>
      <c r="G46" s="104">
        <v>-0.18175037624658685</v>
      </c>
      <c r="H46" s="48"/>
      <c r="I46" s="43"/>
      <c r="J46" s="45" t="s">
        <v>10</v>
      </c>
      <c r="K46" s="103">
        <v>6.9844637431346035</v>
      </c>
      <c r="L46" s="105">
        <v>-0.16737255939726836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8.3076358766848131</v>
      </c>
      <c r="G47" s="107">
        <v>0.26613768800084614</v>
      </c>
      <c r="H47" s="48"/>
      <c r="I47" s="53"/>
      <c r="J47" s="54" t="s">
        <v>11</v>
      </c>
      <c r="K47" s="106">
        <v>8.1515942118915525</v>
      </c>
      <c r="L47" s="108">
        <v>-8.5222903514546644E-2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2.2863867146181511</v>
      </c>
      <c r="G48" s="101">
        <v>-0.33662830684107625</v>
      </c>
      <c r="H48" s="62"/>
      <c r="I48" s="57" t="s">
        <v>12</v>
      </c>
      <c r="J48" s="59" t="s">
        <v>8</v>
      </c>
      <c r="K48" s="109">
        <v>2.329461109560313</v>
      </c>
      <c r="L48" s="102">
        <v>-4.0341486918435088E-2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2.2863867146181511</v>
      </c>
      <c r="G49" s="104">
        <v>-5.7351264169561045E-2</v>
      </c>
      <c r="H49" s="62"/>
      <c r="I49" s="63"/>
      <c r="J49" s="65" t="s">
        <v>10</v>
      </c>
      <c r="K49" s="110">
        <v>2.329461109560313</v>
      </c>
      <c r="L49" s="105">
        <v>1.5380318959425043E-2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2.8614314115308153</v>
      </c>
      <c r="G51" s="101">
        <v>-4.564694559123561E-2</v>
      </c>
      <c r="H51" s="62"/>
      <c r="I51" s="72" t="s">
        <v>13</v>
      </c>
      <c r="J51" s="74" t="s">
        <v>8</v>
      </c>
      <c r="K51" s="112">
        <v>3.8121214306316702</v>
      </c>
      <c r="L51" s="102">
        <v>0.40558911652465124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2.4591861305080664</v>
      </c>
      <c r="G52" s="104">
        <v>-3.5569114247178124E-2</v>
      </c>
      <c r="H52" s="62"/>
      <c r="I52" s="76"/>
      <c r="J52" s="78" t="s">
        <v>10</v>
      </c>
      <c r="K52" s="113">
        <v>3.1586915887850466</v>
      </c>
      <c r="L52" s="105">
        <v>0.39237129842557783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4.7662485746864309</v>
      </c>
      <c r="G53" s="107">
        <v>-0.19884741135196382</v>
      </c>
      <c r="H53" s="62"/>
      <c r="I53" s="80"/>
      <c r="J53" s="82" t="s">
        <v>11</v>
      </c>
      <c r="K53" s="114">
        <v>6.0190972222222223</v>
      </c>
      <c r="L53" s="108">
        <v>-0.34756944444444393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6.5862403281439361</v>
      </c>
      <c r="G54" s="101">
        <v>0.12945846802366301</v>
      </c>
      <c r="H54" s="62"/>
      <c r="I54" s="57" t="s">
        <v>14</v>
      </c>
      <c r="J54" s="59" t="s">
        <v>8</v>
      </c>
      <c r="K54" s="109">
        <v>6.8863218978910004</v>
      </c>
      <c r="L54" s="102">
        <v>-0.27260026526272352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6.4969767109215502</v>
      </c>
      <c r="G55" s="104">
        <v>0.17585478762446982</v>
      </c>
      <c r="H55" s="62"/>
      <c r="I55" s="63"/>
      <c r="J55" s="65" t="s">
        <v>10</v>
      </c>
      <c r="K55" s="110">
        <v>6.7308194889255608</v>
      </c>
      <c r="L55" s="105">
        <v>-0.26896086029504129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6.8122962426318043</v>
      </c>
      <c r="G56" s="107">
        <v>3.6562090314609108E-2</v>
      </c>
      <c r="H56" s="62"/>
      <c r="I56" s="67"/>
      <c r="J56" s="69" t="s">
        <v>11</v>
      </c>
      <c r="K56" s="111">
        <v>7.3236556641269921</v>
      </c>
      <c r="L56" s="108">
        <v>-0.28316765908412744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8.0297117676990748</v>
      </c>
      <c r="G57" s="101">
        <v>-5.2902856478809213E-3</v>
      </c>
      <c r="H57" s="62"/>
      <c r="I57" s="84" t="s">
        <v>15</v>
      </c>
      <c r="J57" s="86" t="s">
        <v>8</v>
      </c>
      <c r="K57" s="115">
        <v>7.7991756816095164</v>
      </c>
      <c r="L57" s="102">
        <v>-0.1046410045632582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7.6746782786386749</v>
      </c>
      <c r="G58" s="104">
        <v>-0.21551674786978214</v>
      </c>
      <c r="H58" s="62"/>
      <c r="I58" s="88"/>
      <c r="J58" s="90" t="s">
        <v>10</v>
      </c>
      <c r="K58" s="116">
        <v>7.511287775119543</v>
      </c>
      <c r="L58" s="105">
        <v>-0.15067836158964187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8.6529097366042524</v>
      </c>
      <c r="G59" s="121">
        <v>0.36620613549621872</v>
      </c>
      <c r="H59" s="122"/>
      <c r="I59" s="117"/>
      <c r="J59" s="119" t="s">
        <v>11</v>
      </c>
      <c r="K59" s="120">
        <v>8.3182068911502594</v>
      </c>
      <c r="L59" s="123">
        <v>-2.8508186053411322E-2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julio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0.77681250407425417</v>
      </c>
      <c r="G68" s="61">
        <v>-2.1243003814587436E-2</v>
      </c>
      <c r="H68" s="37"/>
      <c r="I68" s="38" t="s">
        <v>7</v>
      </c>
      <c r="J68" s="39" t="s">
        <v>8</v>
      </c>
      <c r="K68" s="130">
        <v>0.71830387587856859</v>
      </c>
      <c r="L68" s="41">
        <v>-1.7471223227578658E-3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0.84452785446650658</v>
      </c>
      <c r="G69" s="47">
        <v>-2.3203384300576557E-2</v>
      </c>
      <c r="H69" s="48"/>
      <c r="I69" s="43"/>
      <c r="J69" s="45" t="s">
        <v>10</v>
      </c>
      <c r="K69" s="131">
        <v>0.79191355048172374</v>
      </c>
      <c r="L69" s="49">
        <v>-6.468076834883707E-3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0.68294319599752451</v>
      </c>
      <c r="G70" s="71">
        <v>-1.569337388215275E-2</v>
      </c>
      <c r="H70" s="48"/>
      <c r="I70" s="53"/>
      <c r="J70" s="54" t="s">
        <v>11</v>
      </c>
      <c r="K70" s="132">
        <v>0.61542973783870558</v>
      </c>
      <c r="L70" s="56">
        <v>8.0722323350428393E-3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0.47385266296186684</v>
      </c>
      <c r="G71" s="61">
        <v>-0.15576247171152879</v>
      </c>
      <c r="H71" s="62"/>
      <c r="I71" s="57" t="s">
        <v>12</v>
      </c>
      <c r="J71" s="59" t="s">
        <v>8</v>
      </c>
      <c r="K71" s="133">
        <v>0.53150251824173811</v>
      </c>
      <c r="L71" s="41">
        <v>-9.3563526186716817E-2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0.54968403117728581</v>
      </c>
      <c r="G72" s="47">
        <v>1.3646275410912345E-2</v>
      </c>
      <c r="H72" s="62"/>
      <c r="I72" s="63"/>
      <c r="J72" s="65" t="s">
        <v>10</v>
      </c>
      <c r="K72" s="134">
        <v>0.60511226303537824</v>
      </c>
      <c r="L72" s="49">
        <v>2.4067350270136512E-2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>
        <v>-1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0.32742617953501069</v>
      </c>
      <c r="G74" s="61">
        <v>9.9358802230695709E-3</v>
      </c>
      <c r="H74" s="62"/>
      <c r="I74" s="72" t="s">
        <v>13</v>
      </c>
      <c r="J74" s="74" t="s">
        <v>8</v>
      </c>
      <c r="K74" s="136">
        <v>0.44092160133444536</v>
      </c>
      <c r="L74" s="41">
        <v>8.4430948288860774E-2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0.39981991857187599</v>
      </c>
      <c r="G75" s="47">
        <v>4.060728937753888E-3</v>
      </c>
      <c r="H75" s="62"/>
      <c r="I75" s="76"/>
      <c r="J75" s="78" t="s">
        <v>10</v>
      </c>
      <c r="K75" s="137">
        <v>0.51932207556736987</v>
      </c>
      <c r="L75" s="49">
        <v>0.18309369985920654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0.22700119474313021</v>
      </c>
      <c r="G76" s="71">
        <v>2.6492221571307706E-2</v>
      </c>
      <c r="H76" s="62"/>
      <c r="I76" s="80"/>
      <c r="J76" s="82" t="s">
        <v>11</v>
      </c>
      <c r="K76" s="138">
        <v>0.3478447253689414</v>
      </c>
      <c r="L76" s="56">
        <v>-1.7782955117265686E-2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0.79714991707003346</v>
      </c>
      <c r="G77" s="61">
        <v>6.7198752110378068E-2</v>
      </c>
      <c r="H77" s="62"/>
      <c r="I77" s="57" t="s">
        <v>14</v>
      </c>
      <c r="J77" s="59" t="s">
        <v>8</v>
      </c>
      <c r="K77" s="133">
        <v>0.72200739022084726</v>
      </c>
      <c r="L77" s="41">
        <v>2.9103719386968541E-2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0.82206072532108343</v>
      </c>
      <c r="G78" s="47">
        <v>9.065244246306281E-2</v>
      </c>
      <c r="H78" s="62"/>
      <c r="I78" s="63"/>
      <c r="J78" s="65" t="s">
        <v>10</v>
      </c>
      <c r="K78" s="134">
        <v>0.75813425649736443</v>
      </c>
      <c r="L78" s="49">
        <v>2.6372790158217807E-2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0.74278645908137764</v>
      </c>
      <c r="G79" s="71">
        <v>1.4031340649932611E-2</v>
      </c>
      <c r="H79" s="62"/>
      <c r="I79" s="67"/>
      <c r="J79" s="69" t="s">
        <v>11</v>
      </c>
      <c r="K79" s="135">
        <v>0.64283080510036983</v>
      </c>
      <c r="L79" s="56">
        <v>3.5325291583390372E-2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0.78422131261266759</v>
      </c>
      <c r="G80" s="61">
        <v>-3.4668294743750883E-2</v>
      </c>
      <c r="H80" s="62"/>
      <c r="I80" s="84" t="s">
        <v>15</v>
      </c>
      <c r="J80" s="86" t="s">
        <v>8</v>
      </c>
      <c r="K80" s="139">
        <v>0.72419290307290152</v>
      </c>
      <c r="L80" s="41">
        <v>-5.8868075917331009E-3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0.86659607167726282</v>
      </c>
      <c r="G81" s="47">
        <v>-4.6310459020411199E-2</v>
      </c>
      <c r="H81" s="62"/>
      <c r="I81" s="88"/>
      <c r="J81" s="90" t="s">
        <v>10</v>
      </c>
      <c r="K81" s="140">
        <v>0.81024857053266186</v>
      </c>
      <c r="L81" s="49">
        <v>-1.5161562622973301E-2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0.68312560435059388</v>
      </c>
      <c r="G82" s="71">
        <v>-1.1635386061673469E-2</v>
      </c>
      <c r="H82" s="62"/>
      <c r="I82" s="92"/>
      <c r="J82" s="94" t="s">
        <v>11</v>
      </c>
      <c r="K82" s="141">
        <v>0.6174335019202094</v>
      </c>
      <c r="L82" s="56">
        <v>1.0770017063091997E-2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51702</v>
      </c>
      <c r="G86" s="61">
        <v>3.5738611322569058E-2</v>
      </c>
      <c r="H86" s="143"/>
      <c r="I86" s="57" t="s">
        <v>7</v>
      </c>
      <c r="J86" s="59" t="s">
        <v>20</v>
      </c>
      <c r="K86" s="60">
        <v>354775</v>
      </c>
      <c r="L86" s="41">
        <v>7.0676251524040667E-2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214407</v>
      </c>
      <c r="G87" s="47">
        <v>4.2713885538653074E-2</v>
      </c>
      <c r="H87" s="62"/>
      <c r="I87" s="63"/>
      <c r="J87" s="90" t="s">
        <v>21</v>
      </c>
      <c r="K87" s="91">
        <v>1321156</v>
      </c>
      <c r="L87" s="49">
        <v>2.167615530118483E-2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62686</v>
      </c>
      <c r="G88" s="47">
        <v>-9.9623682169429184E-2</v>
      </c>
      <c r="H88" s="62"/>
      <c r="I88" s="63"/>
      <c r="J88" s="65" t="s">
        <v>22</v>
      </c>
      <c r="K88" s="66">
        <v>414216</v>
      </c>
      <c r="L88" s="49">
        <v>-7.2312902012076075E-2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13286</v>
      </c>
      <c r="G89" s="47">
        <v>5.2940244095736277E-2</v>
      </c>
      <c r="H89" s="62"/>
      <c r="I89" s="63"/>
      <c r="J89" s="90" t="s">
        <v>23</v>
      </c>
      <c r="K89" s="91">
        <v>109574</v>
      </c>
      <c r="L89" s="49">
        <v>0.21535526520109149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4525</v>
      </c>
      <c r="G90" s="71">
        <v>-7.8786644951140072E-2</v>
      </c>
      <c r="H90" s="144"/>
      <c r="I90" s="67"/>
      <c r="J90" s="69" t="s">
        <v>24</v>
      </c>
      <c r="K90" s="70">
        <v>32670</v>
      </c>
      <c r="L90" s="56">
        <v>-8.4591891058869662E-2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357042</v>
      </c>
      <c r="G94" s="61">
        <v>9.4864859892182407E-2</v>
      </c>
      <c r="H94" s="143"/>
      <c r="I94" s="57" t="s">
        <v>7</v>
      </c>
      <c r="J94" s="59" t="s">
        <v>20</v>
      </c>
      <c r="K94" s="60">
        <v>2419987</v>
      </c>
      <c r="L94" s="41">
        <v>8.2933943359565498E-2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1604048</v>
      </c>
      <c r="G95" s="47">
        <v>3.3245075944514646E-3</v>
      </c>
      <c r="H95" s="62"/>
      <c r="I95" s="63"/>
      <c r="J95" s="90" t="s">
        <v>21</v>
      </c>
      <c r="K95" s="91">
        <v>9934487</v>
      </c>
      <c r="L95" s="49">
        <v>3.9887111719960622E-4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417004</v>
      </c>
      <c r="G96" s="47">
        <v>-0.12616065497507378</v>
      </c>
      <c r="H96" s="62"/>
      <c r="I96" s="63"/>
      <c r="J96" s="65" t="s">
        <v>22</v>
      </c>
      <c r="K96" s="66">
        <v>2726562</v>
      </c>
      <c r="L96" s="49">
        <v>-0.10351863810266571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48381</v>
      </c>
      <c r="G97" s="47">
        <v>-0.1679679438673729</v>
      </c>
      <c r="H97" s="62"/>
      <c r="I97" s="63"/>
      <c r="J97" s="90" t="s">
        <v>23</v>
      </c>
      <c r="K97" s="91">
        <v>373948</v>
      </c>
      <c r="L97" s="49">
        <v>2.2134754680880109E-2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19504</v>
      </c>
      <c r="G98" s="71">
        <v>-4.6771907531401258E-2</v>
      </c>
      <c r="H98" s="144"/>
      <c r="I98" s="67"/>
      <c r="J98" s="69" t="s">
        <v>24</v>
      </c>
      <c r="K98" s="70">
        <v>137070</v>
      </c>
      <c r="L98" s="56">
        <v>-1.3544245494847118E-2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6.9057676685621443</v>
      </c>
      <c r="G102" s="101">
        <v>0.37293382105222772</v>
      </c>
      <c r="H102" s="143"/>
      <c r="I102" s="57" t="s">
        <v>7</v>
      </c>
      <c r="J102" s="59" t="s">
        <v>20</v>
      </c>
      <c r="K102" s="146">
        <v>6.8211880769501798</v>
      </c>
      <c r="L102" s="102">
        <v>7.7208791830852164E-2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7.481322904569347</v>
      </c>
      <c r="G103" s="104">
        <v>-0.29370822020208021</v>
      </c>
      <c r="H103" s="62"/>
      <c r="I103" s="63"/>
      <c r="J103" s="78" t="s">
        <v>21</v>
      </c>
      <c r="K103" s="147">
        <v>7.519541219961912</v>
      </c>
      <c r="L103" s="105">
        <v>-0.15993162336503364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6.6522668538429635</v>
      </c>
      <c r="G104" s="104">
        <v>-0.20201771138067315</v>
      </c>
      <c r="H104" s="62"/>
      <c r="I104" s="63"/>
      <c r="J104" s="65" t="s">
        <v>22</v>
      </c>
      <c r="K104" s="148">
        <v>6.5824642215655604</v>
      </c>
      <c r="L104" s="105">
        <v>-0.2291298514998541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3.6415023332831553</v>
      </c>
      <c r="G105" s="104">
        <v>-0.96683496264329927</v>
      </c>
      <c r="H105" s="62"/>
      <c r="I105" s="63"/>
      <c r="J105" s="78" t="s">
        <v>23</v>
      </c>
      <c r="K105" s="147">
        <v>3.4127438991001515</v>
      </c>
      <c r="L105" s="105">
        <v>-0.6451322738406855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4.3102762430939228</v>
      </c>
      <c r="G106" s="107">
        <v>0.14476321377796175</v>
      </c>
      <c r="H106" s="144"/>
      <c r="I106" s="67"/>
      <c r="J106" s="69" t="s">
        <v>24</v>
      </c>
      <c r="K106" s="150">
        <v>4.1955922865013777</v>
      </c>
      <c r="L106" s="108">
        <v>0.30217975042583634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0.76901140889148312</v>
      </c>
      <c r="G110" s="61">
        <v>-2.2940611259736343E-5</v>
      </c>
      <c r="H110" s="143"/>
      <c r="I110" s="57" t="s">
        <v>7</v>
      </c>
      <c r="J110" s="59" t="s">
        <v>20</v>
      </c>
      <c r="K110" s="133">
        <v>0.76217086324817551</v>
      </c>
      <c r="L110" s="41">
        <v>-9.0477261383221652E-3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0.9121169749328869</v>
      </c>
      <c r="G111" s="47">
        <v>-1.4892352262452335E-2</v>
      </c>
      <c r="H111" s="62"/>
      <c r="I111" s="63"/>
      <c r="J111" s="78" t="s">
        <v>21</v>
      </c>
      <c r="K111" s="137">
        <v>0.83420707776655745</v>
      </c>
      <c r="L111" s="49">
        <v>-3.6421566668229932E-3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0.77038783205336869</v>
      </c>
      <c r="G112" s="47">
        <v>-5.3394925196353138E-2</v>
      </c>
      <c r="H112" s="62"/>
      <c r="I112" s="63"/>
      <c r="J112" s="65" t="s">
        <v>22</v>
      </c>
      <c r="K112" s="134">
        <v>0.7365638571349844</v>
      </c>
      <c r="L112" s="49">
        <v>-2.4286664582589768E-2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0.49592545896245271</v>
      </c>
      <c r="G113" s="47">
        <v>-0.1679679438673729</v>
      </c>
      <c r="H113" s="62"/>
      <c r="I113" s="63"/>
      <c r="J113" s="78" t="s">
        <v>23</v>
      </c>
      <c r="K113" s="137">
        <v>0.56050386411736841</v>
      </c>
      <c r="L113" s="49">
        <v>2.4725466814876196E-2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0.56477674176174208</v>
      </c>
      <c r="G114" s="71">
        <v>-4.6771907531401036E-2</v>
      </c>
      <c r="H114" s="144"/>
      <c r="I114" s="67"/>
      <c r="J114" s="69" t="s">
        <v>24</v>
      </c>
      <c r="K114" s="135">
        <v>0.58039192439280507</v>
      </c>
      <c r="L114" s="56">
        <v>3.3680055682430154E-2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julio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145486</v>
      </c>
      <c r="E124" s="183">
        <v>6.1957108862903176E-2</v>
      </c>
      <c r="F124" s="182">
        <v>14876</v>
      </c>
      <c r="G124" s="183">
        <v>9.1415994130594314E-2</v>
      </c>
      <c r="H124" s="182">
        <v>3677</v>
      </c>
      <c r="I124" s="183">
        <v>0.59800086918730977</v>
      </c>
      <c r="J124" s="182">
        <v>57794</v>
      </c>
      <c r="K124" s="183">
        <v>9.4624796393802724E-2</v>
      </c>
      <c r="L124" s="182">
        <v>69139</v>
      </c>
      <c r="M124" s="183">
        <v>1.2743705049143905E-2</v>
      </c>
    </row>
    <row r="125" spans="3:19" ht="27" customHeight="1" thickBot="1" x14ac:dyDescent="0.25">
      <c r="C125" s="184" t="s">
        <v>37</v>
      </c>
      <c r="D125" s="185">
        <v>42914.558333723558</v>
      </c>
      <c r="E125" s="186">
        <v>6.7007403716963232E-3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20419.835151588992</v>
      </c>
      <c r="E126" s="189">
        <v>5.2549434289324903E-2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82151.606514687446</v>
      </c>
      <c r="E127" s="189">
        <v>9.5811639814406435E-2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17684</v>
      </c>
      <c r="E128" s="189">
        <v>-2.3361131054288387E-2</v>
      </c>
      <c r="F128" s="191">
        <v>85</v>
      </c>
      <c r="G128" s="189">
        <v>-0.25438596491228072</v>
      </c>
      <c r="H128" s="191">
        <v>55</v>
      </c>
      <c r="I128" s="189">
        <v>0.375</v>
      </c>
      <c r="J128" s="191">
        <v>1850</v>
      </c>
      <c r="K128" s="189">
        <v>0.4285714285714286</v>
      </c>
      <c r="L128" s="191">
        <v>15694</v>
      </c>
      <c r="M128" s="189">
        <v>-5.7870092448072952E-2</v>
      </c>
    </row>
    <row r="129" spans="3:13" ht="24" customHeight="1" thickBot="1" x14ac:dyDescent="0.25">
      <c r="C129" s="192" t="s">
        <v>42</v>
      </c>
      <c r="D129" s="188">
        <v>15221</v>
      </c>
      <c r="E129" s="189">
        <v>-6.0548080483890931E-2</v>
      </c>
      <c r="F129" s="188">
        <v>150</v>
      </c>
      <c r="G129" s="189">
        <v>0.19047619047619047</v>
      </c>
      <c r="H129" s="188">
        <v>60</v>
      </c>
      <c r="I129" s="189">
        <v>0.93548387096774199</v>
      </c>
      <c r="J129" s="188">
        <v>1206</v>
      </c>
      <c r="K129" s="189">
        <v>0.35963923337091308</v>
      </c>
      <c r="L129" s="188">
        <v>13805</v>
      </c>
      <c r="M129" s="189">
        <v>-8.9259796806966607E-2</v>
      </c>
    </row>
    <row r="130" spans="3:13" ht="24" customHeight="1" thickBot="1" x14ac:dyDescent="0.25">
      <c r="C130" s="190" t="s">
        <v>43</v>
      </c>
      <c r="D130" s="191">
        <v>45045</v>
      </c>
      <c r="E130" s="189">
        <v>-0.10236738272687418</v>
      </c>
      <c r="F130" s="191">
        <v>373</v>
      </c>
      <c r="G130" s="189">
        <v>-0.20299145299145294</v>
      </c>
      <c r="H130" s="191">
        <v>354</v>
      </c>
      <c r="I130" s="189">
        <v>-5.8510638297872286E-2</v>
      </c>
      <c r="J130" s="191">
        <v>15428</v>
      </c>
      <c r="K130" s="189">
        <v>-0.14083644261290862</v>
      </c>
      <c r="L130" s="191">
        <v>28890</v>
      </c>
      <c r="M130" s="189">
        <v>-7.9379242216627843E-2</v>
      </c>
    </row>
    <row r="131" spans="3:13" ht="24" customHeight="1" thickBot="1" x14ac:dyDescent="0.25">
      <c r="C131" s="192" t="s">
        <v>44</v>
      </c>
      <c r="D131" s="188">
        <v>16814</v>
      </c>
      <c r="E131" s="189">
        <v>8.8143929588402781E-2</v>
      </c>
      <c r="F131" s="188">
        <v>498</v>
      </c>
      <c r="G131" s="189">
        <v>5.7324840764331197E-2</v>
      </c>
      <c r="H131" s="188">
        <v>226</v>
      </c>
      <c r="I131" s="189">
        <v>-0.1171875</v>
      </c>
      <c r="J131" s="188">
        <v>3921</v>
      </c>
      <c r="K131" s="189">
        <v>0.2648387096774194</v>
      </c>
      <c r="L131" s="188">
        <v>12169</v>
      </c>
      <c r="M131" s="189">
        <v>4.6795698924731122E-2</v>
      </c>
    </row>
    <row r="132" spans="3:13" ht="24" customHeight="1" thickBot="1" x14ac:dyDescent="0.25">
      <c r="C132" s="190" t="s">
        <v>45</v>
      </c>
      <c r="D132" s="191">
        <v>187928</v>
      </c>
      <c r="E132" s="189">
        <v>-4.9240871998016855E-2</v>
      </c>
      <c r="F132" s="191">
        <v>549</v>
      </c>
      <c r="G132" s="189">
        <v>-0.37041284403669728</v>
      </c>
      <c r="H132" s="191">
        <v>105</v>
      </c>
      <c r="I132" s="189">
        <v>0.10526315789473695</v>
      </c>
      <c r="J132" s="191">
        <v>10990</v>
      </c>
      <c r="K132" s="189">
        <v>0.29982259018332358</v>
      </c>
      <c r="L132" s="191">
        <v>176284</v>
      </c>
      <c r="M132" s="189">
        <v>-6.3509687153034178E-2</v>
      </c>
    </row>
    <row r="133" spans="3:13" ht="24" customHeight="1" thickBot="1" x14ac:dyDescent="0.25">
      <c r="C133" s="192" t="s">
        <v>46</v>
      </c>
      <c r="D133" s="188">
        <v>11622</v>
      </c>
      <c r="E133" s="189">
        <v>0.13507178435394085</v>
      </c>
      <c r="F133" s="188">
        <v>66</v>
      </c>
      <c r="G133" s="189">
        <v>-0.64324324324324322</v>
      </c>
      <c r="H133" s="188">
        <v>25</v>
      </c>
      <c r="I133" s="189">
        <v>0.66666666666666674</v>
      </c>
      <c r="J133" s="188">
        <v>1026</v>
      </c>
      <c r="K133" s="189">
        <v>0.65751211631663975</v>
      </c>
      <c r="L133" s="188">
        <v>10505</v>
      </c>
      <c r="M133" s="189">
        <v>0.11518046709129504</v>
      </c>
    </row>
    <row r="134" spans="3:13" ht="24" customHeight="1" thickBot="1" x14ac:dyDescent="0.25">
      <c r="C134" s="190" t="s">
        <v>47</v>
      </c>
      <c r="D134" s="191">
        <v>11450</v>
      </c>
      <c r="E134" s="189">
        <v>-2.6277744706182493E-2</v>
      </c>
      <c r="F134" s="191">
        <v>480</v>
      </c>
      <c r="G134" s="189">
        <v>9.8398169336384456E-2</v>
      </c>
      <c r="H134" s="191">
        <v>134</v>
      </c>
      <c r="I134" s="189">
        <v>0.36734693877551017</v>
      </c>
      <c r="J134" s="191">
        <v>1748</v>
      </c>
      <c r="K134" s="189">
        <v>0.28718703976435944</v>
      </c>
      <c r="L134" s="191">
        <v>9088</v>
      </c>
      <c r="M134" s="189">
        <v>-7.8856679505372007E-2</v>
      </c>
    </row>
    <row r="135" spans="3:13" ht="24" customHeight="1" thickBot="1" x14ac:dyDescent="0.25">
      <c r="C135" s="192" t="s">
        <v>48</v>
      </c>
      <c r="D135" s="188">
        <v>7138</v>
      </c>
      <c r="E135" s="189">
        <v>9.9168463196797063E-2</v>
      </c>
      <c r="F135" s="188">
        <v>143</v>
      </c>
      <c r="G135" s="189">
        <v>-0.2142857142857143</v>
      </c>
      <c r="H135" s="188">
        <v>33</v>
      </c>
      <c r="I135" s="189">
        <v>0.26923076923076916</v>
      </c>
      <c r="J135" s="188">
        <v>965</v>
      </c>
      <c r="K135" s="189">
        <v>0.51253918495297812</v>
      </c>
      <c r="L135" s="188">
        <v>5997</v>
      </c>
      <c r="M135" s="189">
        <v>6.1791784702549535E-2</v>
      </c>
    </row>
    <row r="136" spans="3:13" ht="24" customHeight="1" thickBot="1" x14ac:dyDescent="0.25">
      <c r="C136" s="193" t="s">
        <v>49</v>
      </c>
      <c r="D136" s="191">
        <v>1767</v>
      </c>
      <c r="E136" s="189">
        <v>0.35818601076095313</v>
      </c>
      <c r="F136" s="191">
        <v>46</v>
      </c>
      <c r="G136" s="189">
        <v>-0.38666666666666671</v>
      </c>
      <c r="H136" s="191">
        <v>13</v>
      </c>
      <c r="I136" s="189">
        <v>0.44444444444444442</v>
      </c>
      <c r="J136" s="191">
        <v>259</v>
      </c>
      <c r="K136" s="189">
        <v>0.97709923664122145</v>
      </c>
      <c r="L136" s="191">
        <v>1449</v>
      </c>
      <c r="M136" s="189">
        <v>0.33425414364640882</v>
      </c>
    </row>
    <row r="137" spans="3:13" ht="24" customHeight="1" thickBot="1" x14ac:dyDescent="0.25">
      <c r="C137" s="187" t="s">
        <v>50</v>
      </c>
      <c r="D137" s="188">
        <v>2485</v>
      </c>
      <c r="E137" s="189">
        <v>0.14252873563218382</v>
      </c>
      <c r="F137" s="188">
        <v>54</v>
      </c>
      <c r="G137" s="189">
        <v>0.35000000000000009</v>
      </c>
      <c r="H137" s="188">
        <v>16</v>
      </c>
      <c r="I137" s="189">
        <v>0.33333333333333326</v>
      </c>
      <c r="J137" s="188">
        <v>245</v>
      </c>
      <c r="K137" s="189">
        <v>1.0247933884297522</v>
      </c>
      <c r="L137" s="188">
        <v>2170</v>
      </c>
      <c r="M137" s="189">
        <v>8.3916083916083961E-2</v>
      </c>
    </row>
    <row r="138" spans="3:13" ht="24" customHeight="1" thickBot="1" x14ac:dyDescent="0.25">
      <c r="C138" s="193" t="s">
        <v>51</v>
      </c>
      <c r="D138" s="191">
        <v>2614</v>
      </c>
      <c r="E138" s="189">
        <v>-5.4953000723065748E-2</v>
      </c>
      <c r="F138" s="191">
        <v>25</v>
      </c>
      <c r="G138" s="189">
        <v>-0.46808510638297873</v>
      </c>
      <c r="H138" s="191">
        <v>3</v>
      </c>
      <c r="I138" s="189">
        <v>0</v>
      </c>
      <c r="J138" s="191">
        <v>419</v>
      </c>
      <c r="K138" s="189">
        <v>0.32176656151419558</v>
      </c>
      <c r="L138" s="191">
        <v>2167</v>
      </c>
      <c r="M138" s="189">
        <v>-9.6706961233847477E-2</v>
      </c>
    </row>
    <row r="139" spans="3:13" ht="24" customHeight="1" thickBot="1" x14ac:dyDescent="0.25">
      <c r="C139" s="187" t="s">
        <v>52</v>
      </c>
      <c r="D139" s="188">
        <v>272</v>
      </c>
      <c r="E139" s="189">
        <v>7.9365079365079305E-2</v>
      </c>
      <c r="F139" s="188">
        <v>18</v>
      </c>
      <c r="G139" s="189">
        <v>-9.9999999999999978E-2</v>
      </c>
      <c r="H139" s="188">
        <v>1</v>
      </c>
      <c r="I139" s="189">
        <v>-0.5</v>
      </c>
      <c r="J139" s="188">
        <v>42</v>
      </c>
      <c r="K139" s="189">
        <v>-0.39130434782608692</v>
      </c>
      <c r="L139" s="188">
        <v>211</v>
      </c>
      <c r="M139" s="189">
        <v>0.31055900621118004</v>
      </c>
    </row>
    <row r="140" spans="3:13" ht="24" customHeight="1" thickBot="1" x14ac:dyDescent="0.25">
      <c r="C140" s="190" t="s">
        <v>53</v>
      </c>
      <c r="D140" s="191">
        <v>5353</v>
      </c>
      <c r="E140" s="189">
        <v>-6.0712405685207971E-2</v>
      </c>
      <c r="F140" s="191">
        <v>71</v>
      </c>
      <c r="G140" s="189">
        <v>-7.7922077922077948E-2</v>
      </c>
      <c r="H140" s="191">
        <v>55</v>
      </c>
      <c r="I140" s="189">
        <v>0.4864864864864864</v>
      </c>
      <c r="J140" s="191">
        <v>893</v>
      </c>
      <c r="K140" s="189">
        <v>-9.0631364562118177E-2</v>
      </c>
      <c r="L140" s="191">
        <v>4334</v>
      </c>
      <c r="M140" s="189">
        <v>-5.8440147729741487E-2</v>
      </c>
    </row>
    <row r="141" spans="3:13" ht="24" customHeight="1" thickBot="1" x14ac:dyDescent="0.25">
      <c r="C141" s="192" t="s">
        <v>54</v>
      </c>
      <c r="D141" s="188">
        <v>3340</v>
      </c>
      <c r="E141" s="189">
        <v>-4.8974943052391806E-2</v>
      </c>
      <c r="F141" s="188">
        <v>21</v>
      </c>
      <c r="G141" s="189">
        <v>-0.46153846153846156</v>
      </c>
      <c r="H141" s="188">
        <v>25</v>
      </c>
      <c r="I141" s="189">
        <v>-7.407407407407407E-2</v>
      </c>
      <c r="J141" s="188">
        <v>705</v>
      </c>
      <c r="K141" s="189">
        <v>0.11904761904761907</v>
      </c>
      <c r="L141" s="188">
        <v>2589</v>
      </c>
      <c r="M141" s="189">
        <v>-8.0610795454545414E-2</v>
      </c>
    </row>
    <row r="142" spans="3:13" ht="24" customHeight="1" thickBot="1" x14ac:dyDescent="0.25">
      <c r="C142" s="190" t="s">
        <v>55</v>
      </c>
      <c r="D142" s="191">
        <v>8296</v>
      </c>
      <c r="E142" s="189">
        <v>-0.12155866158407458</v>
      </c>
      <c r="F142" s="191">
        <v>79</v>
      </c>
      <c r="G142" s="189">
        <v>-0.80200501253132828</v>
      </c>
      <c r="H142" s="191">
        <v>5</v>
      </c>
      <c r="I142" s="189">
        <v>-0.76190476190476186</v>
      </c>
      <c r="J142" s="191">
        <v>948</v>
      </c>
      <c r="K142" s="189">
        <v>0.24409448818897639</v>
      </c>
      <c r="L142" s="191">
        <v>7264</v>
      </c>
      <c r="M142" s="189">
        <v>-0.12079399661099011</v>
      </c>
    </row>
    <row r="143" spans="3:13" ht="24" customHeight="1" thickBot="1" x14ac:dyDescent="0.25">
      <c r="C143" s="192" t="s">
        <v>56</v>
      </c>
      <c r="D143" s="188">
        <v>15219</v>
      </c>
      <c r="E143" s="189">
        <v>0.18870577208466766</v>
      </c>
      <c r="F143" s="188">
        <v>132</v>
      </c>
      <c r="G143" s="189">
        <v>-0.24571428571428566</v>
      </c>
      <c r="H143" s="188">
        <v>38</v>
      </c>
      <c r="I143" s="189">
        <v>8.5</v>
      </c>
      <c r="J143" s="188">
        <v>2873</v>
      </c>
      <c r="K143" s="189">
        <v>0.27518863737239241</v>
      </c>
      <c r="L143" s="188">
        <v>12176</v>
      </c>
      <c r="M143" s="189">
        <v>0.17404300453186772</v>
      </c>
    </row>
    <row r="144" spans="3:13" ht="24" customHeight="1" thickBot="1" x14ac:dyDescent="0.25">
      <c r="C144" s="190" t="s">
        <v>57</v>
      </c>
      <c r="D144" s="191">
        <v>17538</v>
      </c>
      <c r="E144" s="189">
        <v>0.20172673701521182</v>
      </c>
      <c r="F144" s="191">
        <v>341</v>
      </c>
      <c r="G144" s="189">
        <v>-0.23024830699774268</v>
      </c>
      <c r="H144" s="191">
        <v>83</v>
      </c>
      <c r="I144" s="189">
        <v>1.5151515151515151</v>
      </c>
      <c r="J144" s="191">
        <v>4836</v>
      </c>
      <c r="K144" s="189">
        <v>0.37308347529812602</v>
      </c>
      <c r="L144" s="191">
        <v>12278</v>
      </c>
      <c r="M144" s="189">
        <v>0.15873914684786716</v>
      </c>
    </row>
    <row r="145" spans="3:13" ht="24" customHeight="1" thickBot="1" x14ac:dyDescent="0.25">
      <c r="C145" s="192" t="s">
        <v>58</v>
      </c>
      <c r="D145" s="188">
        <v>1951</v>
      </c>
      <c r="E145" s="189">
        <v>0.15786350148367956</v>
      </c>
      <c r="F145" s="188">
        <v>250</v>
      </c>
      <c r="G145" s="189">
        <v>1.6260162601626105E-2</v>
      </c>
      <c r="H145" s="188">
        <v>55</v>
      </c>
      <c r="I145" s="189">
        <v>1.5</v>
      </c>
      <c r="J145" s="188">
        <v>324</v>
      </c>
      <c r="K145" s="189">
        <v>0.13684210526315788</v>
      </c>
      <c r="L145" s="188">
        <v>1322</v>
      </c>
      <c r="M145" s="189">
        <v>0.16784452296819796</v>
      </c>
    </row>
    <row r="146" spans="3:13" ht="24" customHeight="1" thickBot="1" x14ac:dyDescent="0.25">
      <c r="C146" s="190" t="s">
        <v>59</v>
      </c>
      <c r="D146" s="191">
        <v>1743</v>
      </c>
      <c r="E146" s="189">
        <v>-0.14975609756097563</v>
      </c>
      <c r="F146" s="191">
        <v>472</v>
      </c>
      <c r="G146" s="189">
        <v>0.50318471337579629</v>
      </c>
      <c r="H146" s="191">
        <v>58</v>
      </c>
      <c r="I146" s="189">
        <v>0.75757575757575757</v>
      </c>
      <c r="J146" s="191">
        <v>381</v>
      </c>
      <c r="K146" s="189">
        <v>-0.13800904977375561</v>
      </c>
      <c r="L146" s="191">
        <v>832</v>
      </c>
      <c r="M146" s="189">
        <v>-0.34020618556701032</v>
      </c>
    </row>
    <row r="147" spans="3:13" ht="24" customHeight="1" thickBot="1" x14ac:dyDescent="0.25">
      <c r="C147" s="192" t="s">
        <v>60</v>
      </c>
      <c r="D147" s="194">
        <v>6533</v>
      </c>
      <c r="E147" s="195">
        <v>0.15587402689313512</v>
      </c>
      <c r="F147" s="194">
        <v>322</v>
      </c>
      <c r="G147" s="195">
        <v>-0.30303030303030298</v>
      </c>
      <c r="H147" s="194">
        <v>42</v>
      </c>
      <c r="I147" s="195">
        <v>1.3333333333333335</v>
      </c>
      <c r="J147" s="194">
        <v>1382</v>
      </c>
      <c r="K147" s="195">
        <v>0.22409211691762621</v>
      </c>
      <c r="L147" s="194">
        <v>4787</v>
      </c>
      <c r="M147" s="195">
        <v>0.18402176601533515</v>
      </c>
    </row>
    <row r="148" spans="3:13" ht="30.75" customHeight="1" thickTop="1" thickBot="1" x14ac:dyDescent="0.25">
      <c r="C148" s="196" t="s">
        <v>61</v>
      </c>
      <c r="D148" s="197">
        <v>372875</v>
      </c>
      <c r="E148" s="198">
        <v>-2.2697786572660417E-2</v>
      </c>
      <c r="F148" s="197">
        <v>4032</v>
      </c>
      <c r="G148" s="198">
        <v>-0.1952095808383234</v>
      </c>
      <c r="H148" s="197">
        <v>1353</v>
      </c>
      <c r="I148" s="198">
        <v>0.19522968197879864</v>
      </c>
      <c r="J148" s="197">
        <v>49476</v>
      </c>
      <c r="K148" s="198">
        <v>0.11648688901927162</v>
      </c>
      <c r="L148" s="197">
        <v>318014</v>
      </c>
      <c r="M148" s="198">
        <v>-3.946188069916845E-2</v>
      </c>
    </row>
    <row r="149" spans="3:13" ht="24" customHeight="1" thickBot="1" x14ac:dyDescent="0.25">
      <c r="C149" s="199" t="s">
        <v>8</v>
      </c>
      <c r="D149" s="200">
        <v>518361</v>
      </c>
      <c r="E149" s="201">
        <v>-3.3170502166690596E-4</v>
      </c>
      <c r="F149" s="200">
        <v>18908</v>
      </c>
      <c r="G149" s="201">
        <v>1.4377682403433401E-2</v>
      </c>
      <c r="H149" s="200">
        <v>5030</v>
      </c>
      <c r="I149" s="201">
        <v>0.46519079522283713</v>
      </c>
      <c r="J149" s="200">
        <v>107270</v>
      </c>
      <c r="K149" s="201">
        <v>0.10460087321855172</v>
      </c>
      <c r="L149" s="200">
        <v>387153</v>
      </c>
      <c r="M149" s="201">
        <v>-3.0537275759487947E-2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julio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701619</v>
      </c>
      <c r="E156" s="183">
        <v>3.3455294252812573E-2</v>
      </c>
      <c r="F156" s="182">
        <v>98462</v>
      </c>
      <c r="G156" s="183">
        <v>-5.0524443725874502E-3</v>
      </c>
      <c r="H156" s="182">
        <v>13781</v>
      </c>
      <c r="I156" s="183">
        <v>0.11958729385002842</v>
      </c>
      <c r="J156" s="182">
        <v>286045</v>
      </c>
      <c r="K156" s="183">
        <v>9.2070751997678668E-2</v>
      </c>
      <c r="L156" s="182">
        <v>303331</v>
      </c>
      <c r="M156" s="183">
        <v>-7.7689021478152265E-3</v>
      </c>
    </row>
    <row r="157" spans="3:13" ht="24" customHeight="1" thickBot="1" x14ac:dyDescent="0.25">
      <c r="C157" s="184" t="s">
        <v>37</v>
      </c>
      <c r="D157" s="185">
        <v>184206.37976329023</v>
      </c>
      <c r="E157" s="186">
        <v>-2.1442142495792904E-2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84931.018561524339</v>
      </c>
      <c r="E158" s="189">
        <v>-5.0192868790732148E-2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432481.60167514323</v>
      </c>
      <c r="E159" s="189">
        <v>7.7851704161757906E-2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96800</v>
      </c>
      <c r="E160" s="189">
        <v>-2.4252565369030088E-2</v>
      </c>
      <c r="F160" s="191">
        <v>1025</v>
      </c>
      <c r="G160" s="189">
        <v>8.4656084656084651E-2</v>
      </c>
      <c r="H160" s="191">
        <v>613</v>
      </c>
      <c r="I160" s="189">
        <v>8.3038869257950454E-2</v>
      </c>
      <c r="J160" s="191">
        <v>7693</v>
      </c>
      <c r="K160" s="189">
        <v>0.40255241567912492</v>
      </c>
      <c r="L160" s="191">
        <v>87469</v>
      </c>
      <c r="M160" s="189">
        <v>-5.1415247803925812E-2</v>
      </c>
    </row>
    <row r="161" spans="3:13" ht="24" customHeight="1" thickBot="1" x14ac:dyDescent="0.25">
      <c r="C161" s="192" t="s">
        <v>42</v>
      </c>
      <c r="D161" s="188">
        <v>91973</v>
      </c>
      <c r="E161" s="189">
        <v>1.6772127773119205E-3</v>
      </c>
      <c r="F161" s="188">
        <v>994</v>
      </c>
      <c r="G161" s="189">
        <v>0.17216981132075482</v>
      </c>
      <c r="H161" s="188">
        <v>398</v>
      </c>
      <c r="I161" s="189">
        <v>0.12747875354107641</v>
      </c>
      <c r="J161" s="188">
        <v>6173</v>
      </c>
      <c r="K161" s="189">
        <v>0.75618776671408261</v>
      </c>
      <c r="L161" s="188">
        <v>84408</v>
      </c>
      <c r="M161" s="189">
        <v>-3.0940380928326183E-2</v>
      </c>
    </row>
    <row r="162" spans="3:13" ht="24" customHeight="1" thickBot="1" x14ac:dyDescent="0.25">
      <c r="C162" s="190" t="s">
        <v>43</v>
      </c>
      <c r="D162" s="191">
        <v>353875</v>
      </c>
      <c r="E162" s="189">
        <v>-6.1092966057399667E-2</v>
      </c>
      <c r="F162" s="191">
        <v>4631</v>
      </c>
      <c r="G162" s="189">
        <v>-0.14902609334803385</v>
      </c>
      <c r="H162" s="191">
        <v>5424</v>
      </c>
      <c r="I162" s="189">
        <v>0.18041349292709463</v>
      </c>
      <c r="J162" s="191">
        <v>130396</v>
      </c>
      <c r="K162" s="189">
        <v>-5.4978185560435433E-2</v>
      </c>
      <c r="L162" s="191">
        <v>213424</v>
      </c>
      <c r="M162" s="189">
        <v>-6.7536984122823163E-2</v>
      </c>
    </row>
    <row r="163" spans="3:13" ht="24" customHeight="1" thickBot="1" x14ac:dyDescent="0.25">
      <c r="C163" s="192" t="s">
        <v>44</v>
      </c>
      <c r="D163" s="188">
        <v>111437</v>
      </c>
      <c r="E163" s="189">
        <v>6.963774932329958E-2</v>
      </c>
      <c r="F163" s="188">
        <v>3697</v>
      </c>
      <c r="G163" s="189">
        <v>-0.17014590347923686</v>
      </c>
      <c r="H163" s="188">
        <v>2158</v>
      </c>
      <c r="I163" s="189">
        <v>-5.0714615029967547E-3</v>
      </c>
      <c r="J163" s="188">
        <v>21239</v>
      </c>
      <c r="K163" s="189">
        <v>0.21075133964200199</v>
      </c>
      <c r="L163" s="188">
        <v>84343</v>
      </c>
      <c r="M163" s="189">
        <v>5.4076684663067365E-2</v>
      </c>
    </row>
    <row r="164" spans="3:13" ht="24" customHeight="1" thickBot="1" x14ac:dyDescent="0.25">
      <c r="C164" s="190" t="s">
        <v>45</v>
      </c>
      <c r="D164" s="191">
        <v>1204607</v>
      </c>
      <c r="E164" s="189">
        <v>2.4304776093004854E-2</v>
      </c>
      <c r="F164" s="191">
        <v>6309</v>
      </c>
      <c r="G164" s="189">
        <v>2.8697211804989298E-2</v>
      </c>
      <c r="H164" s="191">
        <v>1402</v>
      </c>
      <c r="I164" s="189">
        <v>0.10133542812254515</v>
      </c>
      <c r="J164" s="191">
        <v>62415</v>
      </c>
      <c r="K164" s="189">
        <v>0.36188086406284103</v>
      </c>
      <c r="L164" s="191">
        <v>1134481</v>
      </c>
      <c r="M164" s="189">
        <v>1.041425451643585E-2</v>
      </c>
    </row>
    <row r="165" spans="3:13" ht="24" customHeight="1" thickBot="1" x14ac:dyDescent="0.25">
      <c r="C165" s="192" t="s">
        <v>46</v>
      </c>
      <c r="D165" s="188">
        <v>61272</v>
      </c>
      <c r="E165" s="189">
        <v>9.3869389795408376E-2</v>
      </c>
      <c r="F165" s="188">
        <v>676</v>
      </c>
      <c r="G165" s="189">
        <v>-0.10344827586206895</v>
      </c>
      <c r="H165" s="188">
        <v>131</v>
      </c>
      <c r="I165" s="189">
        <v>0.16964285714285721</v>
      </c>
      <c r="J165" s="188">
        <v>3879</v>
      </c>
      <c r="K165" s="189">
        <v>0.41157205240174677</v>
      </c>
      <c r="L165" s="188">
        <v>56586</v>
      </c>
      <c r="M165" s="189">
        <v>7.9885496183206062E-2</v>
      </c>
    </row>
    <row r="166" spans="3:13" ht="24" customHeight="1" thickBot="1" x14ac:dyDescent="0.25">
      <c r="C166" s="190" t="s">
        <v>47</v>
      </c>
      <c r="D166" s="191">
        <v>87072</v>
      </c>
      <c r="E166" s="189">
        <v>-4.8174990981536769E-2</v>
      </c>
      <c r="F166" s="191">
        <v>4259</v>
      </c>
      <c r="G166" s="189">
        <v>9.2417061611373974E-3</v>
      </c>
      <c r="H166" s="191">
        <v>791</v>
      </c>
      <c r="I166" s="189">
        <v>-1.494396014943955E-2</v>
      </c>
      <c r="J166" s="191">
        <v>9556</v>
      </c>
      <c r="K166" s="189">
        <v>0.1695018969526374</v>
      </c>
      <c r="L166" s="191">
        <v>72466</v>
      </c>
      <c r="M166" s="189">
        <v>-7.4330970173085542E-2</v>
      </c>
    </row>
    <row r="167" spans="3:13" ht="24" customHeight="1" thickBot="1" x14ac:dyDescent="0.25">
      <c r="C167" s="192" t="s">
        <v>48</v>
      </c>
      <c r="D167" s="188">
        <v>244686</v>
      </c>
      <c r="E167" s="189">
        <v>1.6783920015624565E-2</v>
      </c>
      <c r="F167" s="188">
        <v>5211</v>
      </c>
      <c r="G167" s="189">
        <v>1.1527377521614035E-3</v>
      </c>
      <c r="H167" s="188">
        <v>343</v>
      </c>
      <c r="I167" s="189">
        <v>-2.8328611898016942E-2</v>
      </c>
      <c r="J167" s="188">
        <v>35602</v>
      </c>
      <c r="K167" s="189">
        <v>0.18239787446031208</v>
      </c>
      <c r="L167" s="188">
        <v>203530</v>
      </c>
      <c r="M167" s="189">
        <v>-7.0690168261139386E-3</v>
      </c>
    </row>
    <row r="168" spans="3:13" ht="24" customHeight="1" thickBot="1" x14ac:dyDescent="0.25">
      <c r="C168" s="193" t="s">
        <v>49</v>
      </c>
      <c r="D168" s="191">
        <v>88128</v>
      </c>
      <c r="E168" s="189">
        <v>4.3762509919107462E-2</v>
      </c>
      <c r="F168" s="191">
        <v>1937</v>
      </c>
      <c r="G168" s="189">
        <v>-3.7754595131644364E-2</v>
      </c>
      <c r="H168" s="191">
        <v>116</v>
      </c>
      <c r="I168" s="189">
        <v>0.11538461538461542</v>
      </c>
      <c r="J168" s="191">
        <v>10118</v>
      </c>
      <c r="K168" s="189">
        <v>0.1443112418004977</v>
      </c>
      <c r="L168" s="191">
        <v>75957</v>
      </c>
      <c r="M168" s="189">
        <v>3.3794267359882335E-2</v>
      </c>
    </row>
    <row r="169" spans="3:13" ht="24" customHeight="1" thickBot="1" x14ac:dyDescent="0.25">
      <c r="C169" s="187" t="s">
        <v>50</v>
      </c>
      <c r="D169" s="188">
        <v>44171</v>
      </c>
      <c r="E169" s="189">
        <v>1.0662395606910069E-2</v>
      </c>
      <c r="F169" s="188">
        <v>1262</v>
      </c>
      <c r="G169" s="189">
        <v>9.2640692640692635E-2</v>
      </c>
      <c r="H169" s="188">
        <v>56</v>
      </c>
      <c r="I169" s="189">
        <v>-5.084745762711862E-2</v>
      </c>
      <c r="J169" s="188">
        <v>4306</v>
      </c>
      <c r="K169" s="189">
        <v>0.52048022598870047</v>
      </c>
      <c r="L169" s="188">
        <v>38547</v>
      </c>
      <c r="M169" s="189">
        <v>-2.8039032754229809E-2</v>
      </c>
    </row>
    <row r="170" spans="3:13" ht="24" customHeight="1" thickBot="1" x14ac:dyDescent="0.25">
      <c r="C170" s="193" t="s">
        <v>51</v>
      </c>
      <c r="D170" s="191">
        <v>59030</v>
      </c>
      <c r="E170" s="189">
        <v>1.4226315246898658E-2</v>
      </c>
      <c r="F170" s="191">
        <v>876</v>
      </c>
      <c r="G170" s="189">
        <v>-3.3112582781456901E-2</v>
      </c>
      <c r="H170" s="191">
        <v>126</v>
      </c>
      <c r="I170" s="189">
        <v>6.7796610169491567E-2</v>
      </c>
      <c r="J170" s="191">
        <v>6628</v>
      </c>
      <c r="K170" s="189">
        <v>0.31065849317777339</v>
      </c>
      <c r="L170" s="191">
        <v>51400</v>
      </c>
      <c r="M170" s="189">
        <v>-1.3833195832773759E-2</v>
      </c>
    </row>
    <row r="171" spans="3:13" ht="24" customHeight="1" thickBot="1" x14ac:dyDescent="0.25">
      <c r="C171" s="187" t="s">
        <v>52</v>
      </c>
      <c r="D171" s="188">
        <v>53357</v>
      </c>
      <c r="E171" s="189">
        <v>-1.7493140847404609E-2</v>
      </c>
      <c r="F171" s="188">
        <v>1136</v>
      </c>
      <c r="G171" s="189">
        <v>4.4208664898319761E-3</v>
      </c>
      <c r="H171" s="188">
        <v>45</v>
      </c>
      <c r="I171" s="189">
        <v>-0.375</v>
      </c>
      <c r="J171" s="188">
        <v>14550</v>
      </c>
      <c r="K171" s="189">
        <v>8.7525226100605424E-2</v>
      </c>
      <c r="L171" s="188">
        <v>37626</v>
      </c>
      <c r="M171" s="189">
        <v>-5.2838263058527346E-2</v>
      </c>
    </row>
    <row r="172" spans="3:13" ht="24" customHeight="1" thickBot="1" x14ac:dyDescent="0.25">
      <c r="C172" s="190" t="s">
        <v>53</v>
      </c>
      <c r="D172" s="191">
        <v>31192</v>
      </c>
      <c r="E172" s="189">
        <v>2.6761907896902359E-2</v>
      </c>
      <c r="F172" s="191">
        <v>790</v>
      </c>
      <c r="G172" s="189">
        <v>-6.8396226415094352E-2</v>
      </c>
      <c r="H172" s="191">
        <v>533</v>
      </c>
      <c r="I172" s="189">
        <v>0.29683698296836991</v>
      </c>
      <c r="J172" s="191">
        <v>5615</v>
      </c>
      <c r="K172" s="189">
        <v>0.11012257809410841</v>
      </c>
      <c r="L172" s="191">
        <v>24254</v>
      </c>
      <c r="M172" s="189">
        <v>7.9793865846562451E-3</v>
      </c>
    </row>
    <row r="173" spans="3:13" ht="24" customHeight="1" thickBot="1" x14ac:dyDescent="0.25">
      <c r="C173" s="192" t="s">
        <v>54</v>
      </c>
      <c r="D173" s="188">
        <v>20552</v>
      </c>
      <c r="E173" s="189">
        <v>8.2424816980039006E-2</v>
      </c>
      <c r="F173" s="188">
        <v>378</v>
      </c>
      <c r="G173" s="189">
        <v>-0.17105263157894735</v>
      </c>
      <c r="H173" s="188">
        <v>303</v>
      </c>
      <c r="I173" s="189">
        <v>0.27310924369747891</v>
      </c>
      <c r="J173" s="188">
        <v>4662</v>
      </c>
      <c r="K173" s="189">
        <v>0.23989361702127665</v>
      </c>
      <c r="L173" s="188">
        <v>15209</v>
      </c>
      <c r="M173" s="189">
        <v>4.6514828321750468E-2</v>
      </c>
    </row>
    <row r="174" spans="3:13" ht="24" customHeight="1" thickBot="1" x14ac:dyDescent="0.25">
      <c r="C174" s="190" t="s">
        <v>55</v>
      </c>
      <c r="D174" s="191">
        <v>49967</v>
      </c>
      <c r="E174" s="189">
        <v>-7.6156491513515556E-2</v>
      </c>
      <c r="F174" s="191">
        <v>972</v>
      </c>
      <c r="G174" s="189">
        <v>-0.22240000000000004</v>
      </c>
      <c r="H174" s="191">
        <v>137</v>
      </c>
      <c r="I174" s="189">
        <v>5.3846153846153877E-2</v>
      </c>
      <c r="J174" s="191">
        <v>4975</v>
      </c>
      <c r="K174" s="189">
        <v>0.25567895002523988</v>
      </c>
      <c r="L174" s="191">
        <v>43883</v>
      </c>
      <c r="M174" s="189">
        <v>-9.9725094370589185E-2</v>
      </c>
    </row>
    <row r="175" spans="3:13" ht="24" customHeight="1" thickBot="1" x14ac:dyDescent="0.25">
      <c r="C175" s="192" t="s">
        <v>56</v>
      </c>
      <c r="D175" s="188">
        <v>87104</v>
      </c>
      <c r="E175" s="189">
        <v>0.11279463430213998</v>
      </c>
      <c r="F175" s="188">
        <v>1497</v>
      </c>
      <c r="G175" s="189">
        <v>0.11466865227103495</v>
      </c>
      <c r="H175" s="188">
        <v>221</v>
      </c>
      <c r="I175" s="189">
        <v>0.97321428571428581</v>
      </c>
      <c r="J175" s="188">
        <v>12225</v>
      </c>
      <c r="K175" s="189">
        <v>0.29460976384623527</v>
      </c>
      <c r="L175" s="188">
        <v>73161</v>
      </c>
      <c r="M175" s="189">
        <v>8.5845318135268744E-2</v>
      </c>
    </row>
    <row r="176" spans="3:13" ht="24" customHeight="1" thickBot="1" x14ac:dyDescent="0.25">
      <c r="C176" s="190" t="s">
        <v>57</v>
      </c>
      <c r="D176" s="191">
        <v>93855</v>
      </c>
      <c r="E176" s="189">
        <v>7.4938152831225846E-2</v>
      </c>
      <c r="F176" s="191">
        <v>3753</v>
      </c>
      <c r="G176" s="189">
        <v>0.14003645200486026</v>
      </c>
      <c r="H176" s="191">
        <v>395</v>
      </c>
      <c r="I176" s="189">
        <v>0.55511811023622037</v>
      </c>
      <c r="J176" s="191">
        <v>21746</v>
      </c>
      <c r="K176" s="189">
        <v>0.3487564349066552</v>
      </c>
      <c r="L176" s="191">
        <v>67961</v>
      </c>
      <c r="M176" s="189">
        <v>4.7011516343153925E-3</v>
      </c>
    </row>
    <row r="177" spans="3:18" ht="24" customHeight="1" thickBot="1" x14ac:dyDescent="0.25">
      <c r="C177" s="192" t="s">
        <v>58</v>
      </c>
      <c r="D177" s="188">
        <v>12647</v>
      </c>
      <c r="E177" s="189">
        <v>0.31383752337419479</v>
      </c>
      <c r="F177" s="188">
        <v>1590</v>
      </c>
      <c r="G177" s="189">
        <v>0.1665443873807777</v>
      </c>
      <c r="H177" s="188">
        <v>401</v>
      </c>
      <c r="I177" s="189">
        <v>0.62348178137651833</v>
      </c>
      <c r="J177" s="188">
        <v>2047</v>
      </c>
      <c r="K177" s="189">
        <v>0.27300995024875618</v>
      </c>
      <c r="L177" s="188">
        <v>8609</v>
      </c>
      <c r="M177" s="189">
        <v>0.34347690387016239</v>
      </c>
    </row>
    <row r="178" spans="3:18" ht="24" customHeight="1" thickBot="1" x14ac:dyDescent="0.25">
      <c r="C178" s="190" t="s">
        <v>59</v>
      </c>
      <c r="D178" s="191">
        <v>10853</v>
      </c>
      <c r="E178" s="189">
        <v>-3.2795651011496285E-2</v>
      </c>
      <c r="F178" s="191">
        <v>2358</v>
      </c>
      <c r="G178" s="189">
        <v>0.16386969397828244</v>
      </c>
      <c r="H178" s="191">
        <v>263</v>
      </c>
      <c r="I178" s="189">
        <v>0.25837320574162681</v>
      </c>
      <c r="J178" s="191">
        <v>2365</v>
      </c>
      <c r="K178" s="189">
        <v>6.9168173598553429E-2</v>
      </c>
      <c r="L178" s="191">
        <v>5867</v>
      </c>
      <c r="M178" s="189">
        <v>-0.13389430174195449</v>
      </c>
    </row>
    <row r="179" spans="3:18" ht="24" customHeight="1" thickBot="1" x14ac:dyDescent="0.25">
      <c r="C179" s="192" t="s">
        <v>60</v>
      </c>
      <c r="D179" s="194">
        <v>36509</v>
      </c>
      <c r="E179" s="195">
        <v>0.21352833638025603</v>
      </c>
      <c r="F179" s="194">
        <v>3111</v>
      </c>
      <c r="G179" s="195">
        <v>2.5717111770524159E-2</v>
      </c>
      <c r="H179" s="194">
        <v>442</v>
      </c>
      <c r="I179" s="195">
        <v>0.34346504559270508</v>
      </c>
      <c r="J179" s="194">
        <v>6838</v>
      </c>
      <c r="K179" s="195">
        <v>0.13644673425295006</v>
      </c>
      <c r="L179" s="194">
        <v>26118</v>
      </c>
      <c r="M179" s="195">
        <v>0.26137351492321059</v>
      </c>
    </row>
    <row r="180" spans="3:18" ht="30.75" customHeight="1" thickTop="1" thickBot="1" x14ac:dyDescent="0.25">
      <c r="C180" s="196" t="s">
        <v>61</v>
      </c>
      <c r="D180" s="197">
        <v>2594401</v>
      </c>
      <c r="E180" s="198">
        <v>1.4927375840246837E-2</v>
      </c>
      <c r="F180" s="197">
        <v>41251</v>
      </c>
      <c r="G180" s="198">
        <v>-8.6992045754932246E-3</v>
      </c>
      <c r="H180" s="197">
        <v>13955</v>
      </c>
      <c r="I180" s="198">
        <v>0.14818166858647364</v>
      </c>
      <c r="J180" s="197">
        <v>337426</v>
      </c>
      <c r="K180" s="198">
        <v>0.12638283383294491</v>
      </c>
      <c r="L180" s="197">
        <v>2201769</v>
      </c>
      <c r="M180" s="198">
        <v>-5.1795125538489639E-4</v>
      </c>
    </row>
    <row r="181" spans="3:18" ht="24" customHeight="1" thickBot="1" x14ac:dyDescent="0.25">
      <c r="C181" s="199" t="s">
        <v>8</v>
      </c>
      <c r="D181" s="200">
        <v>3296020</v>
      </c>
      <c r="E181" s="201">
        <v>1.881551668872139E-2</v>
      </c>
      <c r="F181" s="200">
        <v>139713</v>
      </c>
      <c r="G181" s="201">
        <v>-6.1319580295216003E-3</v>
      </c>
      <c r="H181" s="200">
        <v>27736</v>
      </c>
      <c r="I181" s="201">
        <v>0.13379389281772469</v>
      </c>
      <c r="J181" s="200">
        <v>623471</v>
      </c>
      <c r="K181" s="201">
        <v>0.1103767620370617</v>
      </c>
      <c r="L181" s="200">
        <v>2505100</v>
      </c>
      <c r="M181" s="201">
        <v>-1.401569630425703E-3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julio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0.28066540499767534</v>
      </c>
      <c r="E248" s="234">
        <v>0.21286855055491169</v>
      </c>
      <c r="F248" s="233">
        <v>0.78675692828432409</v>
      </c>
      <c r="G248" s="234">
        <v>0.70474472668971389</v>
      </c>
      <c r="H248" s="233">
        <v>0.73101391650099401</v>
      </c>
      <c r="I248" s="234">
        <v>0.49686328237669453</v>
      </c>
      <c r="J248" s="233">
        <v>0.53877132469469557</v>
      </c>
      <c r="K248" s="234">
        <v>0.45879439460696647</v>
      </c>
      <c r="L248" s="233">
        <v>0.17858314413164822</v>
      </c>
      <c r="M248" s="235">
        <v>0.12108538581294159</v>
      </c>
    </row>
    <row r="249" spans="3:13" ht="26.25" thickBot="1" x14ac:dyDescent="0.25">
      <c r="C249" s="236" t="s">
        <v>70</v>
      </c>
      <c r="D249" s="237">
        <v>8.278894116980938E-2</v>
      </c>
      <c r="E249" s="238">
        <v>5.5887518814597678E-2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3.9393077703741196E-2</v>
      </c>
      <c r="E250" s="238">
        <v>2.5767749759262486E-2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0.15848338612412477</v>
      </c>
      <c r="E251" s="238">
        <v>0.13121328198103871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3.4115220859593988E-2</v>
      </c>
      <c r="E252" s="242">
        <v>2.9368753830377244E-2</v>
      </c>
      <c r="F252" s="241">
        <v>4.4954516606727311E-3</v>
      </c>
      <c r="G252" s="242">
        <v>7.3364683315081634E-3</v>
      </c>
      <c r="H252" s="241">
        <v>1.0934393638170975E-2</v>
      </c>
      <c r="I252" s="242">
        <v>2.21012402653591E-2</v>
      </c>
      <c r="J252" s="241">
        <v>1.7246201174606134E-2</v>
      </c>
      <c r="K252" s="242">
        <v>1.2338986095584238E-2</v>
      </c>
      <c r="L252" s="241">
        <v>4.0536945342022401E-2</v>
      </c>
      <c r="M252" s="243">
        <v>3.4916370603967906E-2</v>
      </c>
    </row>
    <row r="253" spans="3:13" ht="24" customHeight="1" thickBot="1" x14ac:dyDescent="0.25">
      <c r="C253" s="244" t="s">
        <v>42</v>
      </c>
      <c r="D253" s="237">
        <v>2.9363705988683562E-2</v>
      </c>
      <c r="E253" s="238">
        <v>2.7904260289682709E-2</v>
      </c>
      <c r="F253" s="237">
        <v>7.9331499894224663E-3</v>
      </c>
      <c r="G253" s="238">
        <v>7.1145848990430381E-3</v>
      </c>
      <c r="H253" s="237">
        <v>1.1928429423459244E-2</v>
      </c>
      <c r="I253" s="238">
        <v>1.434958177098356E-2</v>
      </c>
      <c r="J253" s="237">
        <v>1.1242658711662161E-2</v>
      </c>
      <c r="K253" s="238">
        <v>9.901021859878005E-3</v>
      </c>
      <c r="L253" s="237">
        <v>3.5657737380312179E-2</v>
      </c>
      <c r="M253" s="239">
        <v>3.3694463294878449E-2</v>
      </c>
    </row>
    <row r="254" spans="3:13" ht="24" customHeight="1" thickBot="1" x14ac:dyDescent="0.25">
      <c r="C254" s="240" t="s">
        <v>43</v>
      </c>
      <c r="D254" s="241">
        <v>8.6898898643995207E-2</v>
      </c>
      <c r="E254" s="242">
        <v>0.107364336381454</v>
      </c>
      <c r="F254" s="241">
        <v>1.9727099640363868E-2</v>
      </c>
      <c r="G254" s="242">
        <v>3.3146521798257854E-2</v>
      </c>
      <c r="H254" s="241">
        <v>7.0377733598409542E-2</v>
      </c>
      <c r="I254" s="242">
        <v>0.19555811941159504</v>
      </c>
      <c r="J254" s="241">
        <v>0.14382399552530997</v>
      </c>
      <c r="K254" s="242">
        <v>0.20914525294680908</v>
      </c>
      <c r="L254" s="241">
        <v>7.4621661203710166E-2</v>
      </c>
      <c r="M254" s="243">
        <v>8.5195800566843644E-2</v>
      </c>
    </row>
    <row r="255" spans="3:13" ht="24" customHeight="1" thickBot="1" x14ac:dyDescent="0.25">
      <c r="C255" s="244" t="s">
        <v>44</v>
      </c>
      <c r="D255" s="237">
        <v>3.243685385281686E-2</v>
      </c>
      <c r="E255" s="238">
        <v>3.3809564262352779E-2</v>
      </c>
      <c r="F255" s="237">
        <v>2.6338057964882589E-2</v>
      </c>
      <c r="G255" s="238">
        <v>2.6461388703986028E-2</v>
      </c>
      <c r="H255" s="237">
        <v>4.4930417495029823E-2</v>
      </c>
      <c r="I255" s="238">
        <v>7.7805018748197285E-2</v>
      </c>
      <c r="J255" s="237">
        <v>3.6552624219259811E-2</v>
      </c>
      <c r="K255" s="238">
        <v>3.4065738422476746E-2</v>
      </c>
      <c r="L255" s="237">
        <v>3.1432017832743124E-2</v>
      </c>
      <c r="M255" s="239">
        <v>3.3668516226897129E-2</v>
      </c>
    </row>
    <row r="256" spans="3:13" ht="24" customHeight="1" thickBot="1" x14ac:dyDescent="0.25">
      <c r="C256" s="240" t="s">
        <v>45</v>
      </c>
      <c r="D256" s="241">
        <v>0.36254270672369254</v>
      </c>
      <c r="E256" s="242">
        <v>0.36547320708005415</v>
      </c>
      <c r="F256" s="241">
        <v>2.9035328961286227E-2</v>
      </c>
      <c r="G256" s="242">
        <v>4.5156857271692684E-2</v>
      </c>
      <c r="H256" s="241">
        <v>2.0874751491053677E-2</v>
      </c>
      <c r="I256" s="242">
        <v>5.054802422843957E-2</v>
      </c>
      <c r="J256" s="241">
        <v>0.10245175724806563</v>
      </c>
      <c r="K256" s="242">
        <v>0.10010890642868714</v>
      </c>
      <c r="L256" s="241">
        <v>0.45533419604135833</v>
      </c>
      <c r="M256" s="243">
        <v>0.45286854816175004</v>
      </c>
    </row>
    <row r="257" spans="3:13" ht="24" customHeight="1" thickBot="1" x14ac:dyDescent="0.25">
      <c r="C257" s="244" t="s">
        <v>46</v>
      </c>
      <c r="D257" s="237">
        <v>2.2420668221567595E-2</v>
      </c>
      <c r="E257" s="238">
        <v>1.8589693023707381E-2</v>
      </c>
      <c r="F257" s="237">
        <v>3.4905859953458852E-3</v>
      </c>
      <c r="G257" s="238">
        <v>4.8384903337556273E-3</v>
      </c>
      <c r="H257" s="237">
        <v>4.970178926441352E-3</v>
      </c>
      <c r="I257" s="238">
        <v>4.7231035477357944E-3</v>
      </c>
      <c r="J257" s="237">
        <v>9.5646499487275095E-3</v>
      </c>
      <c r="K257" s="238">
        <v>6.2216205725687318E-3</v>
      </c>
      <c r="L257" s="237">
        <v>2.7133975456731577E-2</v>
      </c>
      <c r="M257" s="239">
        <v>2.2588319827551794E-2</v>
      </c>
    </row>
    <row r="258" spans="3:13" ht="24" customHeight="1" thickBot="1" x14ac:dyDescent="0.25">
      <c r="C258" s="240" t="s">
        <v>47</v>
      </c>
      <c r="D258" s="241">
        <v>2.2088853135170276E-2</v>
      </c>
      <c r="E258" s="242">
        <v>2.6417315428911233E-2</v>
      </c>
      <c r="F258" s="241">
        <v>2.5386079966151893E-2</v>
      </c>
      <c r="G258" s="242">
        <v>3.0483920608676357E-2</v>
      </c>
      <c r="H258" s="241">
        <v>2.6640159045725646E-2</v>
      </c>
      <c r="I258" s="242">
        <v>2.8518892414190943E-2</v>
      </c>
      <c r="J258" s="241">
        <v>1.6295329542276499E-2</v>
      </c>
      <c r="K258" s="242">
        <v>1.5327096208163651E-2</v>
      </c>
      <c r="L258" s="241">
        <v>2.3473923745909241E-2</v>
      </c>
      <c r="M258" s="243">
        <v>2.8927388128218434E-2</v>
      </c>
    </row>
    <row r="259" spans="3:13" ht="24" customHeight="1" thickBot="1" x14ac:dyDescent="0.25">
      <c r="C259" s="244" t="s">
        <v>48</v>
      </c>
      <c r="D259" s="237">
        <v>1.3770326085488685E-2</v>
      </c>
      <c r="E259" s="238">
        <v>7.423680681549262E-2</v>
      </c>
      <c r="F259" s="237">
        <v>7.5629363232494178E-3</v>
      </c>
      <c r="G259" s="238">
        <v>3.7297889244379545E-2</v>
      </c>
      <c r="H259" s="237">
        <v>6.5606361829025845E-3</v>
      </c>
      <c r="I259" s="238">
        <v>1.2366599365445631E-2</v>
      </c>
      <c r="J259" s="237">
        <v>8.9959914235107682E-3</v>
      </c>
      <c r="K259" s="238">
        <v>5.7102896526061354E-2</v>
      </c>
      <c r="L259" s="237">
        <v>1.5490000077488743E-2</v>
      </c>
      <c r="M259" s="239">
        <v>8.1246257634425764E-2</v>
      </c>
    </row>
    <row r="260" spans="3:13" ht="24" customHeight="1" thickBot="1" x14ac:dyDescent="0.25">
      <c r="C260" s="245" t="s">
        <v>49</v>
      </c>
      <c r="D260" s="241">
        <v>3.4088212654887233E-3</v>
      </c>
      <c r="E260" s="242">
        <v>2.6737701834333528E-2</v>
      </c>
      <c r="F260" s="241">
        <v>2.4328326634228898E-3</v>
      </c>
      <c r="G260" s="242">
        <v>1.3864135764030549E-2</v>
      </c>
      <c r="H260" s="241">
        <v>2.5844930417495029E-3</v>
      </c>
      <c r="I260" s="242">
        <v>4.1822901644072681E-3</v>
      </c>
      <c r="J260" s="241">
        <v>2.4144681644448587E-3</v>
      </c>
      <c r="K260" s="242">
        <v>1.6228501405839243E-2</v>
      </c>
      <c r="L260" s="241">
        <v>3.7427063718994814E-3</v>
      </c>
      <c r="M260" s="243">
        <v>3.0320945271645843E-2</v>
      </c>
    </row>
    <row r="261" spans="3:13" ht="24" customHeight="1" thickBot="1" x14ac:dyDescent="0.25">
      <c r="C261" s="236" t="s">
        <v>50</v>
      </c>
      <c r="D261" s="237">
        <v>4.7939563354496189E-3</v>
      </c>
      <c r="E261" s="238">
        <v>1.3401314312413154E-2</v>
      </c>
      <c r="F261" s="237">
        <v>2.8559339961920882E-3</v>
      </c>
      <c r="G261" s="238">
        <v>9.0328029603544413E-3</v>
      </c>
      <c r="H261" s="237">
        <v>3.1809145129224653E-3</v>
      </c>
      <c r="I261" s="238">
        <v>2.0190366310931639E-3</v>
      </c>
      <c r="J261" s="237">
        <v>2.2839563717721636E-3</v>
      </c>
      <c r="K261" s="238">
        <v>6.90649605194147E-3</v>
      </c>
      <c r="L261" s="237">
        <v>5.6050192042939101E-3</v>
      </c>
      <c r="M261" s="239">
        <v>1.5387409684244142E-2</v>
      </c>
    </row>
    <row r="262" spans="3:13" ht="24" customHeight="1" thickBot="1" x14ac:dyDescent="0.25">
      <c r="C262" s="245" t="s">
        <v>51</v>
      </c>
      <c r="D262" s="241">
        <v>5.0428176502476073E-3</v>
      </c>
      <c r="E262" s="242">
        <v>1.7909478704619512E-2</v>
      </c>
      <c r="F262" s="241">
        <v>1.3221916649037444E-3</v>
      </c>
      <c r="G262" s="242">
        <v>6.2699963496596596E-3</v>
      </c>
      <c r="H262" s="241">
        <v>5.9642147117296227E-4</v>
      </c>
      <c r="I262" s="242">
        <v>4.5428324199596193E-3</v>
      </c>
      <c r="J262" s="241">
        <v>3.9060315092756598E-3</v>
      </c>
      <c r="K262" s="242">
        <v>1.0630807206750595E-2</v>
      </c>
      <c r="L262" s="241">
        <v>5.597270329817927E-3</v>
      </c>
      <c r="M262" s="243">
        <v>2.0518142988303859E-2</v>
      </c>
    </row>
    <row r="263" spans="3:13" ht="24" customHeight="1" thickBot="1" x14ac:dyDescent="0.25">
      <c r="C263" s="236" t="s">
        <v>52</v>
      </c>
      <c r="D263" s="237">
        <v>5.2473083430273492E-4</v>
      </c>
      <c r="E263" s="238">
        <v>1.6188311964126432E-2</v>
      </c>
      <c r="F263" s="237">
        <v>9.5197799873069603E-4</v>
      </c>
      <c r="G263" s="238">
        <v>8.1309541703349017E-3</v>
      </c>
      <c r="H263" s="237">
        <v>1.9880715705765408E-4</v>
      </c>
      <c r="I263" s="238">
        <v>1.6224401499855784E-3</v>
      </c>
      <c r="J263" s="237">
        <v>3.9153537801808519E-4</v>
      </c>
      <c r="K263" s="238">
        <v>2.3337091861530046E-2</v>
      </c>
      <c r="L263" s="237">
        <v>5.450041714774262E-4</v>
      </c>
      <c r="M263" s="239">
        <v>1.5019759690231926E-2</v>
      </c>
    </row>
    <row r="264" spans="3:13" ht="24" customHeight="1" thickBot="1" x14ac:dyDescent="0.25">
      <c r="C264" s="240" t="s">
        <v>53</v>
      </c>
      <c r="D264" s="241">
        <v>1.0326779985376986E-2</v>
      </c>
      <c r="E264" s="242">
        <v>9.4635348086480053E-3</v>
      </c>
      <c r="F264" s="241">
        <v>3.7550243283266341E-3</v>
      </c>
      <c r="G264" s="242">
        <v>5.6544487628209256E-3</v>
      </c>
      <c r="H264" s="241">
        <v>1.0934393638170975E-2</v>
      </c>
      <c r="I264" s="242">
        <v>1.9216902220940295E-2</v>
      </c>
      <c r="J264" s="241">
        <v>8.3247879183369067E-3</v>
      </c>
      <c r="K264" s="242">
        <v>9.0060323575595329E-3</v>
      </c>
      <c r="L264" s="241">
        <v>1.1194540659635854E-2</v>
      </c>
      <c r="M264" s="243">
        <v>9.6818490279829156E-3</v>
      </c>
    </row>
    <row r="265" spans="3:13" ht="24" customHeight="1" thickBot="1" x14ac:dyDescent="0.25">
      <c r="C265" s="244" t="s">
        <v>54</v>
      </c>
      <c r="D265" s="237">
        <v>6.4433859800409367E-3</v>
      </c>
      <c r="E265" s="238">
        <v>6.2353990570445566E-3</v>
      </c>
      <c r="F265" s="237">
        <v>1.1106409985191454E-3</v>
      </c>
      <c r="G265" s="238">
        <v>2.7055463700586201E-3</v>
      </c>
      <c r="H265" s="237">
        <v>4.970178926441352E-3</v>
      </c>
      <c r="I265" s="238">
        <v>1.0924430343236226E-2</v>
      </c>
      <c r="J265" s="237">
        <v>6.5722009881607158E-3</v>
      </c>
      <c r="K265" s="238">
        <v>7.4774929387252977E-3</v>
      </c>
      <c r="L265" s="237">
        <v>6.6872786727727798E-3</v>
      </c>
      <c r="M265" s="239">
        <v>6.0712147219671867E-3</v>
      </c>
    </row>
    <row r="266" spans="3:13" ht="24" customHeight="1" thickBot="1" x14ac:dyDescent="0.25">
      <c r="C266" s="240" t="s">
        <v>55</v>
      </c>
      <c r="D266" s="241">
        <v>1.6004290446233416E-2</v>
      </c>
      <c r="E266" s="242">
        <v>1.5159798787628716E-2</v>
      </c>
      <c r="F266" s="241">
        <v>4.1781256610958321E-3</v>
      </c>
      <c r="G266" s="242">
        <v>6.9571192372935948E-3</v>
      </c>
      <c r="H266" s="241">
        <v>9.9403578528827028E-4</v>
      </c>
      <c r="I266" s="242">
        <v>4.9394289010672053E-3</v>
      </c>
      <c r="J266" s="241">
        <v>8.8375128181224939E-3</v>
      </c>
      <c r="K266" s="242">
        <v>7.9795211004200679E-3</v>
      </c>
      <c r="L266" s="241">
        <v>1.8762608064511962E-2</v>
      </c>
      <c r="M266" s="243">
        <v>1.7517464372679734E-2</v>
      </c>
    </row>
    <row r="267" spans="3:13" ht="24" customHeight="1" thickBot="1" x14ac:dyDescent="0.25">
      <c r="C267" s="244" t="s">
        <v>56</v>
      </c>
      <c r="D267" s="237">
        <v>2.9359847673725455E-2</v>
      </c>
      <c r="E267" s="238">
        <v>2.6427024107863423E-2</v>
      </c>
      <c r="F267" s="237">
        <v>6.9811719906917704E-3</v>
      </c>
      <c r="G267" s="238">
        <v>1.0714822529041679E-2</v>
      </c>
      <c r="H267" s="237">
        <v>7.5546719681908545E-3</v>
      </c>
      <c r="I267" s="238">
        <v>7.9679838477069512E-3</v>
      </c>
      <c r="J267" s="237">
        <v>2.6782884310618066E-2</v>
      </c>
      <c r="K267" s="238">
        <v>1.9607968935203082E-2</v>
      </c>
      <c r="L267" s="237">
        <v>3.1450098539853755E-2</v>
      </c>
      <c r="M267" s="239">
        <v>2.9204822162787913E-2</v>
      </c>
    </row>
    <row r="268" spans="3:13" ht="24" customHeight="1" thickBot="1" x14ac:dyDescent="0.25">
      <c r="C268" s="240" t="s">
        <v>57</v>
      </c>
      <c r="D268" s="241">
        <v>3.3833563867652079E-2</v>
      </c>
      <c r="E268" s="242">
        <v>2.8475251970558432E-2</v>
      </c>
      <c r="F268" s="241">
        <v>1.8034694309287076E-2</v>
      </c>
      <c r="G268" s="242">
        <v>2.6862210388439157E-2</v>
      </c>
      <c r="H268" s="241">
        <v>1.6500994035785289E-2</v>
      </c>
      <c r="I268" s="242">
        <v>1.4241419094317854E-2</v>
      </c>
      <c r="J268" s="241">
        <v>4.5082502097510954E-2</v>
      </c>
      <c r="K268" s="242">
        <v>3.4878927808991919E-2</v>
      </c>
      <c r="L268" s="241">
        <v>3.1713560272037151E-2</v>
      </c>
      <c r="M268" s="243">
        <v>2.7129056724282462E-2</v>
      </c>
    </row>
    <row r="269" spans="3:13" ht="24" customHeight="1" thickBot="1" x14ac:dyDescent="0.25">
      <c r="C269" s="244" t="s">
        <v>58</v>
      </c>
      <c r="D269" s="237">
        <v>3.7637862416346909E-3</v>
      </c>
      <c r="E269" s="238">
        <v>3.8370519596361671E-3</v>
      </c>
      <c r="F269" s="237">
        <v>1.3221916649037444E-2</v>
      </c>
      <c r="G269" s="238">
        <v>1.1380472826437053E-2</v>
      </c>
      <c r="H269" s="237">
        <v>1.0934393638170975E-2</v>
      </c>
      <c r="I269" s="238">
        <v>1.4457744447649265E-2</v>
      </c>
      <c r="J269" s="237">
        <v>3.0204157732823715E-3</v>
      </c>
      <c r="K269" s="238">
        <v>3.2832320990070106E-3</v>
      </c>
      <c r="L269" s="237">
        <v>3.4146706857495616E-3</v>
      </c>
      <c r="M269" s="239">
        <v>3.436589357710271E-3</v>
      </c>
    </row>
    <row r="270" spans="3:13" ht="24" customHeight="1" thickBot="1" x14ac:dyDescent="0.25">
      <c r="C270" s="240" t="s">
        <v>59</v>
      </c>
      <c r="D270" s="241">
        <v>3.3625214859914231E-3</v>
      </c>
      <c r="E270" s="242">
        <v>3.2927591458789692E-3</v>
      </c>
      <c r="F270" s="241">
        <v>2.4962978633382694E-2</v>
      </c>
      <c r="G270" s="242">
        <v>1.6877455927508535E-2</v>
      </c>
      <c r="H270" s="241">
        <v>1.1530815109343936E-2</v>
      </c>
      <c r="I270" s="242">
        <v>9.4822613210268237E-3</v>
      </c>
      <c r="J270" s="241">
        <v>3.5517852148783443E-3</v>
      </c>
      <c r="K270" s="242">
        <v>3.7932798798981831E-3</v>
      </c>
      <c r="L270" s="241">
        <v>2.1490211880057755E-3</v>
      </c>
      <c r="M270" s="243">
        <v>2.3420222745598978E-3</v>
      </c>
    </row>
    <row r="271" spans="3:13" ht="24" customHeight="1" thickBot="1" x14ac:dyDescent="0.25">
      <c r="C271" s="244" t="s">
        <v>60</v>
      </c>
      <c r="D271" s="237">
        <v>1.2603185810660909E-2</v>
      </c>
      <c r="E271" s="238">
        <v>1.1076692495797963E-2</v>
      </c>
      <c r="F271" s="237">
        <v>1.7029828643960229E-2</v>
      </c>
      <c r="G271" s="238">
        <v>2.2267076077387215E-2</v>
      </c>
      <c r="H271" s="237">
        <v>8.3499005964214716E-3</v>
      </c>
      <c r="I271" s="238">
        <v>1.5935967695413902E-2</v>
      </c>
      <c r="J271" s="237">
        <v>1.2883378390976042E-2</v>
      </c>
      <c r="K271" s="238">
        <v>1.0967631212999481E-2</v>
      </c>
      <c r="L271" s="237">
        <v>1.2364620705509191E-2</v>
      </c>
      <c r="M271" s="239">
        <v>1.0425931100554868E-2</v>
      </c>
    </row>
    <row r="272" spans="3:13" ht="30.75" customHeight="1" thickBot="1" x14ac:dyDescent="0.25">
      <c r="C272" s="246" t="s">
        <v>61</v>
      </c>
      <c r="D272" s="247">
        <v>0.71933459500232466</v>
      </c>
      <c r="E272" s="248">
        <v>0.78713144944508828</v>
      </c>
      <c r="F272" s="247">
        <v>0.21324307171567591</v>
      </c>
      <c r="G272" s="248">
        <v>0.29525527331028611</v>
      </c>
      <c r="H272" s="247">
        <v>0.26898608349900599</v>
      </c>
      <c r="I272" s="248">
        <v>0.50313671762330547</v>
      </c>
      <c r="J272" s="247">
        <v>0.46122867530530443</v>
      </c>
      <c r="K272" s="248">
        <v>0.54120560539303353</v>
      </c>
      <c r="L272" s="247">
        <v>0.82141685586835178</v>
      </c>
      <c r="M272" s="249">
        <v>0.87891461418705841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1060.9774339162589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688.84519020018081</v>
      </c>
      <c r="G279" s="262" t="str">
        <f>CONCATENATE("El gasto medio por turista en origen se situó en ",FIXED(F279,0),"€.")</f>
        <v>El gasto medio por turista en origen se situó en 689€.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377.76406870126056</v>
      </c>
      <c r="G280" s="262" t="str">
        <f>CONCATENATE("El gasto medio por turista en destino ascendió a ",FIXED(F280,0),"€. ")</f>
        <v xml:space="preserve">El gasto medio por turista en destino ascendió a 378€.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117.20005759920436</v>
      </c>
      <c r="G281" s="275" t="str">
        <f>CONCATENATE("El gasto total diario por turista se situó en ",FIXED(F281,0),"€.")</f>
        <v>El gasto total diario por turista se situó en 117€.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76.057853503431247</v>
      </c>
      <c r="G282" s="275" t="str">
        <f>CONCATENATE("La media del gasto diario por turista en origen fue de ",FIXED(F282,0),"€.")</f>
        <v>La media del gasto diario por turista en origen fue de 76€.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41.132880940055614</v>
      </c>
      <c r="G283" s="275" t="str">
        <f>CONCATENATE("El gasto medio en Tenerife, por turista y día  fue de ",FIXED(F283,1),"€.")</f>
        <v>El gasto medio en Tenerife, por turista y día  fue de 41,1€.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137179</v>
      </c>
      <c r="G287" s="289">
        <v>4.4371874382198584E-3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84083</v>
      </c>
      <c r="G288" s="295">
        <v>-5.7115152661826318E-3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51626</v>
      </c>
      <c r="G289" s="295">
        <v>2.1366675899180843E-2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913</v>
      </c>
      <c r="G291" s="305">
        <v>9.9557522123894238E-3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160825</v>
      </c>
      <c r="G298" s="314">
        <v>1.5982816892510909E-2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93428</v>
      </c>
      <c r="G299" s="140">
        <v>9.4431358990427761E-3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67397</v>
      </c>
      <c r="G300" s="326">
        <v>2.5189759815031687E-2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34.5" hidden="1" customHeight="1" x14ac:dyDescent="0.2">
      <c r="C301" s="330" t="s">
        <v>12</v>
      </c>
      <c r="D301" s="331"/>
      <c r="E301" s="332" t="s">
        <v>8</v>
      </c>
      <c r="F301" s="333">
        <v>2943</v>
      </c>
      <c r="G301" s="334">
        <v>4.7330960854092607E-2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1418</v>
      </c>
      <c r="G303" s="334">
        <v>0.42799597180261828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594</v>
      </c>
      <c r="G305" s="326">
        <v>0.43132530120481927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28590</v>
      </c>
      <c r="G306" s="334">
        <v>5.5799697182318475E-2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19606</v>
      </c>
      <c r="G307" s="140">
        <v>6.369357638888884E-2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8984</v>
      </c>
      <c r="G308" s="326">
        <v>3.8973054238464311E-2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127874</v>
      </c>
      <c r="G309" s="334">
        <v>3.6181551333065443E-3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70461</v>
      </c>
      <c r="G310" s="140">
        <v>-7.6893827369132195E-3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57413</v>
      </c>
      <c r="G311" s="378">
        <v>1.785271070453498E-2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95.25" customHeight="1" thickBot="1" x14ac:dyDescent="0.25">
      <c r="C315" s="381" t="s">
        <v>88</v>
      </c>
      <c r="D315" s="382"/>
      <c r="E315" s="383" t="s">
        <v>89</v>
      </c>
      <c r="F315" s="384">
        <v>264640</v>
      </c>
      <c r="G315" s="289">
        <v>-0.14140922569802672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45.75" hidden="1" customHeight="1" x14ac:dyDescent="0.2">
      <c r="C316" s="381"/>
      <c r="D316" s="382"/>
      <c r="E316" s="387" t="s">
        <v>90</v>
      </c>
      <c r="F316" s="304">
        <v>0</v>
      </c>
      <c r="G316" s="305">
        <v>-1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julio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2017-08-25T09:20:27+00:00</PublishingStartDate>
    <_dlc_DocId xmlns="8b099203-c902-4a5b-992f-1f849b15ff82">Q5F7QW3RQ55V-2035-360</_dlc_DocId>
    <_dlc_DocIdUrl xmlns="8b099203-c902-4a5b-992f-1f849b15ff82">
      <Url>http://admin.webtenerife.com/es/investigacion/Situacion-turistica/indicadores-turisticos/_layouts/DocIdRedir.aspx?ID=Q5F7QW3RQ55V-2035-360</Url>
      <Description>Q5F7QW3RQ55V-2035-360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54262-55D3-42C8-8870-D37C86BCF4E9}"/>
</file>

<file path=customXml/itemProps2.xml><?xml version="1.0" encoding="utf-8"?>
<ds:datastoreItem xmlns:ds="http://schemas.openxmlformats.org/officeDocument/2006/customXml" ds:itemID="{C55B41A0-FADE-48B9-8982-C95973364462}"/>
</file>

<file path=customXml/itemProps3.xml><?xml version="1.0" encoding="utf-8"?>
<ds:datastoreItem xmlns:ds="http://schemas.openxmlformats.org/officeDocument/2006/customXml" ds:itemID="{FCF2964E-3197-4679-BE40-89C44C790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(julio y acumulado 2017)</dc:title>
  <dc:creator>Manuela Rabaneda</dc:creator>
  <cp:lastModifiedBy>Manuela Rabaneda</cp:lastModifiedBy>
  <dcterms:created xsi:type="dcterms:W3CDTF">2017-08-22T10:13:46Z</dcterms:created>
  <dcterms:modified xsi:type="dcterms:W3CDTF">2017-08-22T10:14:26Z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ccf9d07a-4524-458e-bda3-8261e9f60042</vt:lpwstr>
  </property>
</Properties>
</file>