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206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G120" i="1"/>
  <c r="M64" i="1"/>
  <c r="L64" i="1"/>
  <c r="K64" i="1"/>
  <c r="J64" i="1"/>
  <c r="I64" i="1"/>
  <c r="G64" i="1"/>
  <c r="F64" i="1"/>
  <c r="E64" i="1"/>
  <c r="D64" i="1"/>
  <c r="C64" i="1"/>
  <c r="E117" i="1"/>
  <c r="H304" i="1" l="1"/>
  <c r="H309" i="1"/>
  <c r="H280" i="1"/>
  <c r="H301" i="1"/>
  <c r="H308" i="1"/>
  <c r="H282" i="1"/>
  <c r="H307" i="1"/>
  <c r="H299" i="1"/>
  <c r="H310" i="1"/>
  <c r="E184" i="1"/>
  <c r="E242" i="1"/>
  <c r="E294" i="1" s="1"/>
  <c r="C215" i="1"/>
  <c r="G152" i="1"/>
  <c r="I62" i="1"/>
</calcChain>
</file>

<file path=xl/sharedStrings.xml><?xml version="1.0" encoding="utf-8"?>
<sst xmlns="http://schemas.openxmlformats.org/spreadsheetml/2006/main" count="586" uniqueCount="115">
  <si>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</si>
  <si>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</si>
  <si>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</si>
  <si>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</si>
  <si>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</si>
  <si>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</si>
  <si>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</si>
  <si>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</si>
  <si>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</si>
  <si>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</si>
  <si>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</si>
  <si>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</si>
  <si>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</si>
  <si>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</si>
  <si>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</si>
  <si>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</si>
  <si>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</si>
  <si>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</si>
  <si>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</si>
  <si>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</si>
  <si>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</si>
  <si>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</si>
  <si>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</si>
  <si>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</si>
  <si>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</si>
  <si>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</si>
  <si>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</si>
  <si>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</si>
  <si>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</si>
  <si>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</si>
  <si>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</si>
  <si>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</si>
  <si>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</si>
  <si>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</si>
  <si>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</si>
  <si>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</si>
  <si>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</si>
  <si>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</si>
  <si>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</si>
  <si>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</si>
  <si>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</si>
  <si>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</si>
  <si>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</si>
  <si>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</si>
  <si>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</si>
  <si>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</si>
  <si>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</si>
  <si>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</si>
  <si>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</si>
  <si>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</si>
  <si>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</si>
  <si>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</si>
  <si>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</si>
  <si>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</si>
  <si>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</si>
  <si>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</si>
  <si>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</si>
  <si>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</si>
  <si>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</si>
  <si>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</si>
  <si>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</si>
  <si>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</si>
  <si>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</si>
  <si>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</si>
  <si>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</si>
  <si>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</si>
  <si>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</si>
  <si>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</si>
  <si>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</si>
  <si>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</si>
  <si>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</si>
  <si>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</si>
  <si>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</si>
  <si>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</si>
  <si>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</si>
  <si>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</si>
  <si>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</si>
  <si>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</si>
  <si>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</si>
  <si>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</si>
  <si>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</si>
  <si>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</si>
  <si>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</si>
  <si>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</si>
  <si>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</si>
  <si>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</si>
  <si>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</si>
  <si>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</si>
  <si>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</si>
  <si>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</si>
  <si>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</si>
  <si>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</si>
  <si>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</si>
  <si>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febrero 2017</t>
  </si>
  <si>
    <t>acumulado febrero 2017</t>
  </si>
  <si>
    <t>Muestra hotelera= 91,9%;   Muestra extrahotelera= 66,7%;   Muestra total= 73,8%</t>
  </si>
  <si>
    <t>El gasto medio total por turista en el año 2015 ha ascendido a 1.125,1€ . Se incrementa  un 5,8% respecto al mismo periodo del año anterior.</t>
  </si>
  <si>
    <t>El gasto medio por turista en origen se situó en 740,4€, un 6,0% más que en el año 2014.</t>
  </si>
  <si>
    <t>El gasto total diario por turista se situó en 116,1€, un 2,9% más que en el año 2014.</t>
  </si>
  <si>
    <t>El gasto medio en Tenerife, por turista y día  fue de 39,8€, experimentando un incremento del 1,9% respecto a el año 2014.</t>
  </si>
  <si>
    <t>año 2015 
Encuesta al Turismo Receptivo del Cabildo de Tenerife</t>
  </si>
  <si>
    <t>El número de plazas autorizadas por Policía Turística a fecha de febrero 2017 asciendían a 136.966 plazas, registrando un incremento del 0,3% respecto al cierre del año 2016.</t>
  </si>
  <si>
    <t>Las plazas hoteleras autorizadas ascienden a 84.624 y representan el 62% del total. Con respecto al año 2016, las plazas hoteleras se incrementan un 0,1%.</t>
  </si>
  <si>
    <t>Las plazas extrahoteleras autorizadas, el 37% del total, ascienden a  50.879 (no incluye oferta rural). Aumentan un +0,7%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</si>
  <si>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</si>
  <si>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906, registrando un incremento del 0,2% respecto a 2016.</t>
  </si>
  <si>
    <t>Las plazas estimadas por el STDE del Cabildo de Tenerife en el I semestre de 2017 ascienden a 159.070. Se incremantan un 0,5% respecto al mismo período del año anterior.</t>
  </si>
  <si>
    <t>La oferta extrahotelera estimada por el STDE del Cabildo de Tenerife en el I semestre de 2017, asciende a 66.292 plazas, incluyendo oferta rural. Supone el 41,7% del total de las plazas turísticas, registrando un incremento del 0,8%.</t>
  </si>
  <si>
    <t>Las plazas estimadas para la zona de La Laguna, Bajamar, La Punta ascienden a 1.082 en el I semestre de 2017, registrando un incremento respecto al mismo periodo del año anterior del 13,1%.</t>
  </si>
  <si>
    <t>Las plazas extrahoteleras se estiman en 504, registrándose un incremento del 40,4% respecto al I semestre del año anterior.</t>
  </si>
  <si>
    <t>Las plazas totales estimadas para la zona Norte se sitúan en las 27.957 plazas,  registrándose un incremento del 4,1% con respecto al incremento del 40,4% respecto al I semestre del año anterior.</t>
  </si>
  <si>
    <t>Las plazas extrahoteleras estimadas se sitúan en las 56.691 en el I semestre del  2017, con un descenso del -0,4%  respecto al I semestre del año anterior.</t>
  </si>
  <si>
    <t>Por el Puerto de Santa Cruz de Tenerife han pasado en los primeros dos meses del año 2016, 119.330 cruceristas, un -13,5% menos en comparación al mismo período del año 2015</t>
  </si>
  <si>
    <t>El número de buques de crucero en el Puerto de Santa Cruz de Tenerife hasta febrero 2016 ascienden a un total de 55 cruceros, cifra que se reduce un -15,4% respecto al mismo período del año anterior.</t>
  </si>
  <si>
    <t>Acumulado febrero 2016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</si>
</sst>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165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4" xfId="0" applyFont="1" applyFill="1" applyBorder="1" applyAlignment="1" applyProtection="1">
      <alignment horizontal="left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7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165" fontId="10" fillId="7" borderId="9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8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0" fillId="0" borderId="98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165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0" fillId="0" borderId="101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165" fontId="1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165" fontId="10" fillId="0" borderId="10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6" fillId="4" borderId="109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10" xfId="0" applyFont="1" applyFill="1" applyBorder="1" applyAlignment="1" applyProtection="1">
      <alignment horizontal="center" vertical="center" wrapText="1"/>
      <protection hidden="1"/>
    </xf>
    <xf numFmtId="3" fontId="10" fillId="5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112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3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12" fillId="7" borderId="116" xfId="0" applyFont="1" applyFill="1" applyBorder="1" applyAlignment="1" applyProtection="1">
      <alignment horizontal="center" vertical="center" wrapText="1"/>
      <protection hidden="1"/>
    </xf>
    <xf numFmtId="3" fontId="10" fillId="7" borderId="11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2" xfId="0" applyFont="1" applyFill="1" applyBorder="1" applyAlignment="1" applyProtection="1">
      <alignment horizontal="justify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6" xfId="0" applyFont="1" applyFill="1" applyBorder="1" applyAlignment="1" applyProtection="1">
      <alignment horizontal="justify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3" fontId="9" fillId="5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30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3" fontId="10" fillId="0" borderId="13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3" fontId="10" fillId="7" borderId="135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12" fillId="6" borderId="132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3" fontId="10" fillId="6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0" fontId="12" fillId="6" borderId="125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justify" vertical="center" wrapText="1"/>
      <protection hidden="1"/>
    </xf>
    <xf numFmtId="0" fontId="2" fillId="0" borderId="112" xfId="0" applyFont="1" applyFill="1" applyBorder="1" applyAlignment="1" applyProtection="1">
      <alignment horizontal="justify" vertical="center" wrapText="1"/>
      <protection hidden="1"/>
    </xf>
    <xf numFmtId="0" fontId="12" fillId="7" borderId="147" xfId="0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justify" vertical="center" wrapText="1"/>
      <protection hidden="1"/>
    </xf>
    <xf numFmtId="0" fontId="2" fillId="7" borderId="118" xfId="0" applyFont="1" applyFill="1" applyBorder="1" applyAlignment="1" applyProtection="1">
      <alignment horizontal="justify" vertical="center" wrapText="1"/>
      <protection hidden="1"/>
    </xf>
    <xf numFmtId="0" fontId="2" fillId="0" borderId="148" xfId="0" applyFont="1" applyFill="1" applyBorder="1" applyAlignment="1" applyProtection="1">
      <alignment vertical="center" wrapText="1"/>
      <protection hidden="1"/>
    </xf>
    <xf numFmtId="0" fontId="2" fillId="0" borderId="148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BC9A5B89-B999-4448-9062-2FBB001E9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FFB39E32-D332-4ED3-BD43-25DE4EDC3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96B14A17-D898-4296-B4CC-689F85C76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29D98552-A811-40A7-89CF-E6DC8B785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0D120A00-8839-4F6E-B55A-84C9B9DF1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29F96B-A3DE-4E49-9825-841D48B1669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05325"/>
          <a:ext cx="5076825" cy="438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="85" zoomScaleNormal="85" workbookViewId="0">
      <selection activeCell="R6" sqref="R6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427058</v>
      </c>
      <c r="G9" s="36">
        <v>-1.2831448259282618E-2</v>
      </c>
      <c r="H9" s="37"/>
      <c r="I9" s="38" t="s">
        <v>7</v>
      </c>
      <c r="J9" s="39" t="s">
        <v>8</v>
      </c>
      <c r="K9" s="40">
        <v>854403</v>
      </c>
      <c r="L9" s="41">
        <v>-9.9445529180692827E-3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297144</v>
      </c>
      <c r="G10" s="47">
        <v>-6.7820291269600208E-3</v>
      </c>
      <c r="H10" s="48"/>
      <c r="I10" s="43"/>
      <c r="J10" s="45" t="s">
        <v>10</v>
      </c>
      <c r="K10" s="46">
        <v>589809</v>
      </c>
      <c r="L10" s="49">
        <v>1.2749169012220563E-3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129914</v>
      </c>
      <c r="G11" s="36">
        <v>-2.6394676099403491E-2</v>
      </c>
      <c r="H11" s="48"/>
      <c r="I11" s="53"/>
      <c r="J11" s="54" t="s">
        <v>11</v>
      </c>
      <c r="K11" s="55">
        <v>264594</v>
      </c>
      <c r="L11" s="56">
        <v>-3.4071121138113392E-2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21367</v>
      </c>
      <c r="G12" s="61">
        <v>-5.9840718088617018E-2</v>
      </c>
      <c r="H12" s="62"/>
      <c r="I12" s="57" t="s">
        <v>12</v>
      </c>
      <c r="J12" s="59" t="s">
        <v>8</v>
      </c>
      <c r="K12" s="60">
        <v>42189</v>
      </c>
      <c r="L12" s="41">
        <v>-3.0695002871912735E-2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21367</v>
      </c>
      <c r="G13" s="47">
        <v>-5.7102510921848149E-2</v>
      </c>
      <c r="H13" s="62"/>
      <c r="I13" s="63"/>
      <c r="J13" s="65" t="s">
        <v>10</v>
      </c>
      <c r="K13" s="66">
        <v>42189</v>
      </c>
      <c r="L13" s="49">
        <v>-2.8104770900043818E-2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>
        <v>-1</v>
      </c>
      <c r="H14" s="62"/>
      <c r="I14" s="67"/>
      <c r="J14" s="69" t="s">
        <v>11</v>
      </c>
      <c r="K14" s="70">
        <v>0</v>
      </c>
      <c r="L14" s="56">
        <v>-1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3959</v>
      </c>
      <c r="G15" s="61">
        <v>-4.6024096385542168E-2</v>
      </c>
      <c r="H15" s="62"/>
      <c r="I15" s="72" t="s">
        <v>13</v>
      </c>
      <c r="J15" s="74" t="s">
        <v>8</v>
      </c>
      <c r="K15" s="75">
        <v>8242</v>
      </c>
      <c r="L15" s="41">
        <v>7.6119597858728349E-2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3073</v>
      </c>
      <c r="G16" s="47">
        <v>-0.11517420097898068</v>
      </c>
      <c r="H16" s="62"/>
      <c r="I16" s="76"/>
      <c r="J16" s="78" t="s">
        <v>10</v>
      </c>
      <c r="K16" s="79">
        <v>6313</v>
      </c>
      <c r="L16" s="49">
        <v>7.9264426125558174E-4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886</v>
      </c>
      <c r="G17" s="71">
        <v>0.30871491875923196</v>
      </c>
      <c r="H17" s="62"/>
      <c r="I17" s="80"/>
      <c r="J17" s="82" t="s">
        <v>11</v>
      </c>
      <c r="K17" s="83">
        <v>1929</v>
      </c>
      <c r="L17" s="56">
        <v>0.42783123612139162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75250</v>
      </c>
      <c r="G18" s="61">
        <v>5.2742025741466136E-2</v>
      </c>
      <c r="H18" s="62"/>
      <c r="I18" s="57" t="s">
        <v>14</v>
      </c>
      <c r="J18" s="59" t="s">
        <v>8</v>
      </c>
      <c r="K18" s="60">
        <v>152393</v>
      </c>
      <c r="L18" s="41">
        <v>6.84648175673781E-2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57652</v>
      </c>
      <c r="G19" s="47">
        <v>5.6981519507186773E-2</v>
      </c>
      <c r="H19" s="62"/>
      <c r="I19" s="63"/>
      <c r="J19" s="65" t="s">
        <v>10</v>
      </c>
      <c r="K19" s="66">
        <v>115621</v>
      </c>
      <c r="L19" s="49">
        <v>7.7358156524007793E-2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17598</v>
      </c>
      <c r="G20" s="71">
        <v>3.9088332546055815E-2</v>
      </c>
      <c r="H20" s="62"/>
      <c r="I20" s="67"/>
      <c r="J20" s="69" t="s">
        <v>11</v>
      </c>
      <c r="K20" s="70">
        <v>36772</v>
      </c>
      <c r="L20" s="56">
        <v>4.1434195247670669E-2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326482</v>
      </c>
      <c r="G21" s="61">
        <v>-2.3245934205330165E-2</v>
      </c>
      <c r="H21" s="62"/>
      <c r="I21" s="84" t="s">
        <v>15</v>
      </c>
      <c r="J21" s="86" t="s">
        <v>8</v>
      </c>
      <c r="K21" s="87">
        <v>651579</v>
      </c>
      <c r="L21" s="41">
        <v>-2.6292154644613541E-2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215052</v>
      </c>
      <c r="G22" s="47">
        <v>-1.575779766127372E-2</v>
      </c>
      <c r="H22" s="62"/>
      <c r="I22" s="88"/>
      <c r="J22" s="90" t="s">
        <v>10</v>
      </c>
      <c r="K22" s="91">
        <v>425686</v>
      </c>
      <c r="L22" s="49">
        <v>-1.4665919791121751E-2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111430</v>
      </c>
      <c r="G23" s="71">
        <v>-3.7380028853546632E-2</v>
      </c>
      <c r="H23" s="62"/>
      <c r="I23" s="92"/>
      <c r="J23" s="94" t="s">
        <v>11</v>
      </c>
      <c r="K23" s="95">
        <v>225893</v>
      </c>
      <c r="L23" s="56">
        <v>-4.7471863917925683E-2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3317473</v>
      </c>
      <c r="G27" s="36">
        <v>-4.6603437830853522E-2</v>
      </c>
      <c r="H27" s="37"/>
      <c r="I27" s="38" t="s">
        <v>7</v>
      </c>
      <c r="J27" s="39" t="s">
        <v>8</v>
      </c>
      <c r="K27" s="40">
        <v>6885910</v>
      </c>
      <c r="L27" s="41">
        <v>-1.717497054769157E-2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2132471</v>
      </c>
      <c r="G28" s="47">
        <v>-4.6540627981696892E-2</v>
      </c>
      <c r="H28" s="48"/>
      <c r="I28" s="43"/>
      <c r="J28" s="45" t="s">
        <v>10</v>
      </c>
      <c r="K28" s="46">
        <v>4423782</v>
      </c>
      <c r="L28" s="49">
        <v>-1.5653745817879816E-2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1185002</v>
      </c>
      <c r="G29" s="36">
        <v>-4.6716446486693486E-2</v>
      </c>
      <c r="H29" s="48"/>
      <c r="I29" s="53"/>
      <c r="J29" s="54" t="s">
        <v>11</v>
      </c>
      <c r="K29" s="55">
        <v>2462128</v>
      </c>
      <c r="L29" s="56">
        <v>-1.9896421733124781E-2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51734</v>
      </c>
      <c r="G30" s="61">
        <v>-5.219573859993043E-2</v>
      </c>
      <c r="H30" s="62"/>
      <c r="I30" s="57" t="s">
        <v>12</v>
      </c>
      <c r="J30" s="59" t="s">
        <v>8</v>
      </c>
      <c r="K30" s="60">
        <v>106030</v>
      </c>
      <c r="L30" s="41">
        <v>-1.6163753108414114E-2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51734</v>
      </c>
      <c r="G31" s="47">
        <v>-4.0149912798248533E-2</v>
      </c>
      <c r="H31" s="62"/>
      <c r="I31" s="63"/>
      <c r="J31" s="65" t="s">
        <v>10</v>
      </c>
      <c r="K31" s="66">
        <v>106030</v>
      </c>
      <c r="L31" s="49">
        <v>-4.5813853057699028E-3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>
        <v>-1</v>
      </c>
      <c r="H32" s="62"/>
      <c r="I32" s="67"/>
      <c r="J32" s="69" t="s">
        <v>11</v>
      </c>
      <c r="K32" s="70">
        <v>0</v>
      </c>
      <c r="L32" s="56">
        <v>-1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16860</v>
      </c>
      <c r="G33" s="61">
        <v>0.20059816278572962</v>
      </c>
      <c r="H33" s="62"/>
      <c r="I33" s="72" t="s">
        <v>13</v>
      </c>
      <c r="J33" s="74" t="s">
        <v>8</v>
      </c>
      <c r="K33" s="75">
        <v>33668</v>
      </c>
      <c r="L33" s="41">
        <v>0.22486993851638948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10538</v>
      </c>
      <c r="G34" s="47">
        <v>0.13899697362732377</v>
      </c>
      <c r="H34" s="62"/>
      <c r="I34" s="76"/>
      <c r="J34" s="78" t="s">
        <v>10</v>
      </c>
      <c r="K34" s="79">
        <v>21521</v>
      </c>
      <c r="L34" s="49">
        <v>0.21258733378408845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6322</v>
      </c>
      <c r="G35" s="71">
        <v>0.3195575036526821</v>
      </c>
      <c r="H35" s="62"/>
      <c r="I35" s="80"/>
      <c r="J35" s="82" t="s">
        <v>11</v>
      </c>
      <c r="K35" s="83">
        <v>12147</v>
      </c>
      <c r="L35" s="56">
        <v>0.247253311428278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588553</v>
      </c>
      <c r="G36" s="61">
        <v>-1.0021681684611372E-2</v>
      </c>
      <c r="H36" s="62"/>
      <c r="I36" s="57" t="s">
        <v>14</v>
      </c>
      <c r="J36" s="59" t="s">
        <v>8</v>
      </c>
      <c r="K36" s="60">
        <v>1235935</v>
      </c>
      <c r="L36" s="41">
        <v>2.9736453587770439E-2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426003</v>
      </c>
      <c r="G37" s="47">
        <v>-2.0427525622255249E-3</v>
      </c>
      <c r="H37" s="62"/>
      <c r="I37" s="63"/>
      <c r="J37" s="65" t="s">
        <v>10</v>
      </c>
      <c r="K37" s="66">
        <v>881418</v>
      </c>
      <c r="L37" s="49">
        <v>2.5479396592043457E-2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162550</v>
      </c>
      <c r="G38" s="71">
        <v>-3.0339545205087193E-2</v>
      </c>
      <c r="H38" s="62"/>
      <c r="I38" s="67"/>
      <c r="J38" s="69" t="s">
        <v>11</v>
      </c>
      <c r="K38" s="70">
        <v>354517</v>
      </c>
      <c r="L38" s="56">
        <v>4.0475337954837709E-2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2660326</v>
      </c>
      <c r="G39" s="61">
        <v>-5.5449336214924982E-2</v>
      </c>
      <c r="H39" s="62"/>
      <c r="I39" s="84" t="s">
        <v>15</v>
      </c>
      <c r="J39" s="86" t="s">
        <v>8</v>
      </c>
      <c r="K39" s="87">
        <v>5510277</v>
      </c>
      <c r="L39" s="41">
        <v>-2.8296488341290282E-2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1644196</v>
      </c>
      <c r="G40" s="47">
        <v>-5.8596525581765535E-2</v>
      </c>
      <c r="H40" s="62"/>
      <c r="I40" s="88"/>
      <c r="J40" s="90" t="s">
        <v>10</v>
      </c>
      <c r="K40" s="91">
        <v>3414813</v>
      </c>
      <c r="L40" s="49">
        <v>-2.7215250453801132E-2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1016130</v>
      </c>
      <c r="G41" s="71">
        <v>-5.0312067157525231E-2</v>
      </c>
      <c r="H41" s="62"/>
      <c r="I41" s="92"/>
      <c r="J41" s="94" t="s">
        <v>11</v>
      </c>
      <c r="K41" s="95">
        <v>2095464</v>
      </c>
      <c r="L41" s="56">
        <v>-3.0053356082301752E-2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7.7682024455694538</v>
      </c>
      <c r="G45" s="101">
        <v>-0.2751715942679045</v>
      </c>
      <c r="H45" s="37"/>
      <c r="I45" s="38" t="s">
        <v>7</v>
      </c>
      <c r="J45" s="39" t="s">
        <v>8</v>
      </c>
      <c r="K45" s="100">
        <v>8.0593232935745771</v>
      </c>
      <c r="L45" s="102">
        <v>-5.9290587315588894E-2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7.1765574940096384</v>
      </c>
      <c r="G46" s="104">
        <v>-0.29925750266452678</v>
      </c>
      <c r="H46" s="48"/>
      <c r="I46" s="43"/>
      <c r="J46" s="45" t="s">
        <v>10</v>
      </c>
      <c r="K46" s="103">
        <v>7.500363677054775</v>
      </c>
      <c r="L46" s="105">
        <v>-0.12899030846108239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9.1214341795341536</v>
      </c>
      <c r="G47" s="107">
        <v>-0.19444759150214885</v>
      </c>
      <c r="H47" s="48"/>
      <c r="I47" s="53"/>
      <c r="J47" s="54" t="s">
        <v>11</v>
      </c>
      <c r="K47" s="106">
        <v>9.3053054868969056</v>
      </c>
      <c r="L47" s="108">
        <v>0.1345775192266867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2.4212102775307716</v>
      </c>
      <c r="G48" s="101">
        <v>1.9529457360929481E-2</v>
      </c>
      <c r="H48" s="62"/>
      <c r="I48" s="57" t="s">
        <v>12</v>
      </c>
      <c r="J48" s="59" t="s">
        <v>8</v>
      </c>
      <c r="K48" s="109">
        <v>2.5132143449714381</v>
      </c>
      <c r="L48" s="102">
        <v>3.7120146235079865E-2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2.4212102775307716</v>
      </c>
      <c r="G49" s="104">
        <v>4.2762724466034907E-2</v>
      </c>
      <c r="H49" s="62"/>
      <c r="I49" s="63"/>
      <c r="J49" s="65" t="s">
        <v>10</v>
      </c>
      <c r="K49" s="110">
        <v>2.5132143449714381</v>
      </c>
      <c r="L49" s="105">
        <v>5.9391405028108579E-2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4.2586511745390254</v>
      </c>
      <c r="G51" s="101">
        <v>0.87479575285227851</v>
      </c>
      <c r="H51" s="62"/>
      <c r="I51" s="72" t="s">
        <v>13</v>
      </c>
      <c r="J51" s="74" t="s">
        <v>8</v>
      </c>
      <c r="K51" s="112">
        <v>4.0849308420286334</v>
      </c>
      <c r="L51" s="102">
        <v>0.49608112274413152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3.4292222583794336</v>
      </c>
      <c r="G52" s="104">
        <v>0.76524298973560967</v>
      </c>
      <c r="H52" s="62"/>
      <c r="I52" s="76"/>
      <c r="J52" s="78" t="s">
        <v>10</v>
      </c>
      <c r="K52" s="113">
        <v>3.4089973071439887</v>
      </c>
      <c r="L52" s="105">
        <v>0.59542723739129366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7.1354401805869072</v>
      </c>
      <c r="G53" s="107">
        <v>5.8630727115710712E-2</v>
      </c>
      <c r="H53" s="62"/>
      <c r="I53" s="80"/>
      <c r="J53" s="82" t="s">
        <v>11</v>
      </c>
      <c r="K53" s="114">
        <v>6.2970451010886466</v>
      </c>
      <c r="L53" s="108">
        <v>-0.91168916982179038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7.8213023255813949</v>
      </c>
      <c r="G54" s="101">
        <v>-0.49586331515727355</v>
      </c>
      <c r="H54" s="62"/>
      <c r="I54" s="57" t="s">
        <v>14</v>
      </c>
      <c r="J54" s="59" t="s">
        <v>8</v>
      </c>
      <c r="K54" s="109">
        <v>8.1101822262177397</v>
      </c>
      <c r="L54" s="102">
        <v>-0.30502376419087618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7.3892145979324217</v>
      </c>
      <c r="G55" s="104">
        <v>-0.43703576874402295</v>
      </c>
      <c r="H55" s="62"/>
      <c r="I55" s="63"/>
      <c r="J55" s="65" t="s">
        <v>10</v>
      </c>
      <c r="K55" s="110">
        <v>7.6233383208932635</v>
      </c>
      <c r="L55" s="105">
        <v>-0.38566288113060931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9.2368450960336403</v>
      </c>
      <c r="G56" s="107">
        <v>-0.66135991105185887</v>
      </c>
      <c r="H56" s="62"/>
      <c r="I56" s="67"/>
      <c r="J56" s="69" t="s">
        <v>11</v>
      </c>
      <c r="K56" s="111">
        <v>9.6409496355922979</v>
      </c>
      <c r="L56" s="108">
        <v>-8.8846842694945138E-3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8.1484614772024191</v>
      </c>
      <c r="G57" s="101">
        <v>-0.27781271113452455</v>
      </c>
      <c r="H57" s="62"/>
      <c r="I57" s="84" t="s">
        <v>15</v>
      </c>
      <c r="J57" s="86" t="s">
        <v>8</v>
      </c>
      <c r="K57" s="115">
        <v>8.4568056981578597</v>
      </c>
      <c r="L57" s="102">
        <v>-1.7443860625892427E-2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7.6455740937075687</v>
      </c>
      <c r="G58" s="104">
        <v>-0.34791317144724054</v>
      </c>
      <c r="H58" s="62"/>
      <c r="I58" s="88"/>
      <c r="J58" s="90" t="s">
        <v>10</v>
      </c>
      <c r="K58" s="116">
        <v>8.0219058179033365</v>
      </c>
      <c r="L58" s="105">
        <v>-0.10348594455320459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9.1189984743785342</v>
      </c>
      <c r="G59" s="121">
        <v>-0.12417472465046586</v>
      </c>
      <c r="H59" s="122"/>
      <c r="I59" s="117"/>
      <c r="J59" s="119" t="s">
        <v>11</v>
      </c>
      <c r="K59" s="120">
        <v>9.2763565050709857</v>
      </c>
      <c r="L59" s="123">
        <v>0.16658678029647511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febrero 2017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0.74483672956200775</v>
      </c>
      <c r="G68" s="61">
        <v>-1.7246522879832527E-2</v>
      </c>
      <c r="H68" s="37"/>
      <c r="I68" s="38" t="s">
        <v>7</v>
      </c>
      <c r="J68" s="39" t="s">
        <v>8</v>
      </c>
      <c r="K68" s="130">
        <v>0.73370427474099986</v>
      </c>
      <c r="L68" s="41">
        <v>-5.2670871087810989E-3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0.82088079686378856</v>
      </c>
      <c r="G69" s="47">
        <v>-1.5021734558901212E-2</v>
      </c>
      <c r="H69" s="48"/>
      <c r="I69" s="43"/>
      <c r="J69" s="45" t="s">
        <v>10</v>
      </c>
      <c r="K69" s="131">
        <v>0.80815878691288223</v>
      </c>
      <c r="L69" s="49">
        <v>-1.5378167674898746E-3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0.638410366258372</v>
      </c>
      <c r="G70" s="71">
        <v>-2.0385512465012745E-2</v>
      </c>
      <c r="H70" s="48"/>
      <c r="I70" s="53"/>
      <c r="J70" s="54" t="s">
        <v>11</v>
      </c>
      <c r="K70" s="132">
        <v>0.6295025500942415</v>
      </c>
      <c r="L70" s="56">
        <v>-1.1072746100322606E-2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0.64176549397112093</v>
      </c>
      <c r="G71" s="61">
        <v>-9.8814652613368636E-2</v>
      </c>
      <c r="H71" s="62"/>
      <c r="I71" s="57" t="s">
        <v>12</v>
      </c>
      <c r="J71" s="59" t="s">
        <v>8</v>
      </c>
      <c r="K71" s="133">
        <v>0.624216270950954</v>
      </c>
      <c r="L71" s="41">
        <v>-8.1503393762737186E-2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0.72827861929162674</v>
      </c>
      <c r="G72" s="47">
        <v>9.8045577854677379E-3</v>
      </c>
      <c r="H72" s="62"/>
      <c r="I72" s="63"/>
      <c r="J72" s="65" t="s">
        <v>10</v>
      </c>
      <c r="K72" s="134">
        <v>0.70836367523366051</v>
      </c>
      <c r="L72" s="49">
        <v>2.8250544176839476E-2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>
        <v>-1</v>
      </c>
      <c r="H73" s="62"/>
      <c r="I73" s="67"/>
      <c r="J73" s="69" t="s">
        <v>11</v>
      </c>
      <c r="K73" s="135">
        <v>0</v>
      </c>
      <c r="L73" s="56">
        <v>-1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0.55650911011354631</v>
      </c>
      <c r="G74" s="61">
        <v>9.9821785443370503E-2</v>
      </c>
      <c r="H74" s="62"/>
      <c r="I74" s="72" t="s">
        <v>13</v>
      </c>
      <c r="J74" s="74" t="s">
        <v>8</v>
      </c>
      <c r="K74" s="136">
        <v>0.52739747485823496</v>
      </c>
      <c r="L74" s="41">
        <v>0.10172674378287372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0.65113692535837864</v>
      </c>
      <c r="G75" s="47">
        <v>0.22049465624351505</v>
      </c>
      <c r="H75" s="62"/>
      <c r="I75" s="76"/>
      <c r="J75" s="78" t="s">
        <v>10</v>
      </c>
      <c r="K75" s="137">
        <v>0.63107735616679372</v>
      </c>
      <c r="L75" s="49">
        <v>0.27580885391393739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0.4479875283446712</v>
      </c>
      <c r="G76" s="71">
        <v>-2.650842045577706E-2</v>
      </c>
      <c r="H76" s="62"/>
      <c r="I76" s="80"/>
      <c r="J76" s="82" t="s">
        <v>11</v>
      </c>
      <c r="K76" s="138">
        <v>0.4084947538337369</v>
      </c>
      <c r="L76" s="56">
        <v>-9.6521511697433726E-2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0.75185999928461567</v>
      </c>
      <c r="G77" s="61">
        <v>-1.4604844380352033E-2</v>
      </c>
      <c r="H77" s="62"/>
      <c r="I77" s="57" t="s">
        <v>14</v>
      </c>
      <c r="J77" s="59" t="s">
        <v>8</v>
      </c>
      <c r="K77" s="133">
        <v>0.74929537673776259</v>
      </c>
      <c r="L77" s="41">
        <v>6.3987746919895727E-3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0.79233375987620336</v>
      </c>
      <c r="G78" s="47">
        <v>-7.848714496967002E-3</v>
      </c>
      <c r="H78" s="62"/>
      <c r="I78" s="63"/>
      <c r="J78" s="65" t="s">
        <v>10</v>
      </c>
      <c r="K78" s="134">
        <v>0.77800688134534013</v>
      </c>
      <c r="L78" s="49">
        <v>1.0417120030512539E-3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0.66309047891001061</v>
      </c>
      <c r="G79" s="71">
        <v>-3.2301491788991443E-2</v>
      </c>
      <c r="H79" s="62"/>
      <c r="I79" s="67"/>
      <c r="J79" s="69" t="s">
        <v>11</v>
      </c>
      <c r="K79" s="135">
        <v>0.68632355361101161</v>
      </c>
      <c r="L79" s="56">
        <v>1.9556857697239582E-2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0.74722885095903213</v>
      </c>
      <c r="G80" s="61">
        <v>-1.637587277270669E-2</v>
      </c>
      <c r="H80" s="62"/>
      <c r="I80" s="84" t="s">
        <v>15</v>
      </c>
      <c r="J80" s="86" t="s">
        <v>8</v>
      </c>
      <c r="K80" s="139">
        <v>0.73451086434919477</v>
      </c>
      <c r="L80" s="41">
        <v>-6.4334546493447498E-3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0.83338706113006789</v>
      </c>
      <c r="G81" s="47">
        <v>-1.8443532655171846E-2</v>
      </c>
      <c r="H81" s="62"/>
      <c r="I81" s="88"/>
      <c r="J81" s="90" t="s">
        <v>10</v>
      </c>
      <c r="K81" s="140">
        <v>0.82142158698681489</v>
      </c>
      <c r="L81" s="49">
        <v>-4.1004920924807564E-3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0.64014318221335209</v>
      </c>
      <c r="G82" s="71">
        <v>-1.2542876335844944E-2</v>
      </c>
      <c r="H82" s="62"/>
      <c r="I82" s="92"/>
      <c r="J82" s="94" t="s">
        <v>11</v>
      </c>
      <c r="K82" s="141">
        <v>0.62648990109630887</v>
      </c>
      <c r="L82" s="56">
        <v>-9.7509272786021617E-3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51170</v>
      </c>
      <c r="G86" s="61">
        <v>6.8825065274151331E-2</v>
      </c>
      <c r="H86" s="143"/>
      <c r="I86" s="57" t="s">
        <v>7</v>
      </c>
      <c r="J86" s="59" t="s">
        <v>20</v>
      </c>
      <c r="K86" s="60">
        <v>98981</v>
      </c>
      <c r="L86" s="41">
        <v>6.954454589659087E-2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169848</v>
      </c>
      <c r="G87" s="47">
        <v>-1.5824636832986627E-2</v>
      </c>
      <c r="H87" s="62"/>
      <c r="I87" s="63"/>
      <c r="J87" s="90" t="s">
        <v>21</v>
      </c>
      <c r="K87" s="91">
        <v>339400</v>
      </c>
      <c r="L87" s="49">
        <v>-1.3270521493242704E-3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53222</v>
      </c>
      <c r="G88" s="47">
        <v>-0.10921050429310253</v>
      </c>
      <c r="H88" s="62"/>
      <c r="I88" s="63"/>
      <c r="J88" s="65" t="s">
        <v>22</v>
      </c>
      <c r="K88" s="66">
        <v>108750</v>
      </c>
      <c r="L88" s="49">
        <v>-8.0416032470826959E-2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18037</v>
      </c>
      <c r="G89" s="47">
        <v>0.39088525601480573</v>
      </c>
      <c r="H89" s="62"/>
      <c r="I89" s="63"/>
      <c r="J89" s="90" t="s">
        <v>23</v>
      </c>
      <c r="K89" s="91">
        <v>32500</v>
      </c>
      <c r="L89" s="49">
        <v>0.20557904889086731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4867</v>
      </c>
      <c r="G90" s="71">
        <v>-0.18937375083277819</v>
      </c>
      <c r="H90" s="144"/>
      <c r="I90" s="67"/>
      <c r="J90" s="69" t="s">
        <v>24</v>
      </c>
      <c r="K90" s="70">
        <v>10178</v>
      </c>
      <c r="L90" s="56">
        <v>-0.11062565536525693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350645</v>
      </c>
      <c r="G94" s="61">
        <v>5.122332181113376E-2</v>
      </c>
      <c r="H94" s="143"/>
      <c r="I94" s="57" t="s">
        <v>7</v>
      </c>
      <c r="J94" s="59" t="s">
        <v>20</v>
      </c>
      <c r="K94" s="60">
        <v>711011</v>
      </c>
      <c r="L94" s="41">
        <v>8.8584280535005666E-2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1325086</v>
      </c>
      <c r="G95" s="47">
        <v>-4.6493554714765351E-2</v>
      </c>
      <c r="H95" s="62"/>
      <c r="I95" s="63"/>
      <c r="J95" s="90" t="s">
        <v>21</v>
      </c>
      <c r="K95" s="91">
        <v>2753583</v>
      </c>
      <c r="L95" s="49">
        <v>-1.9449811658847849E-2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369869</v>
      </c>
      <c r="G96" s="47">
        <v>-0.14798519272720567</v>
      </c>
      <c r="H96" s="62"/>
      <c r="I96" s="63"/>
      <c r="J96" s="65" t="s">
        <v>22</v>
      </c>
      <c r="K96" s="66">
        <v>789631</v>
      </c>
      <c r="L96" s="49">
        <v>-9.7809967117515439E-2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66295</v>
      </c>
      <c r="G97" s="47">
        <v>0.16080965138064474</v>
      </c>
      <c r="H97" s="62"/>
      <c r="I97" s="63"/>
      <c r="J97" s="90" t="s">
        <v>23</v>
      </c>
      <c r="K97" s="91">
        <v>126606</v>
      </c>
      <c r="L97" s="49">
        <v>0.11180778755466569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20576</v>
      </c>
      <c r="G98" s="71">
        <v>-6.8242539510030342E-2</v>
      </c>
      <c r="H98" s="144"/>
      <c r="I98" s="67"/>
      <c r="J98" s="69" t="s">
        <v>24</v>
      </c>
      <c r="K98" s="70">
        <v>42951</v>
      </c>
      <c r="L98" s="56">
        <v>-1.6374295790775428E-2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6.8525503224545634</v>
      </c>
      <c r="G102" s="101">
        <v>-0.11473949477781265</v>
      </c>
      <c r="H102" s="143"/>
      <c r="I102" s="57" t="s">
        <v>7</v>
      </c>
      <c r="J102" s="59" t="s">
        <v>20</v>
      </c>
      <c r="K102" s="146">
        <v>7.1833079075782225</v>
      </c>
      <c r="L102" s="102">
        <v>0.12563866558783943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7.8015990768216286</v>
      </c>
      <c r="G103" s="104">
        <v>-0.25093338657194852</v>
      </c>
      <c r="H103" s="62"/>
      <c r="I103" s="63"/>
      <c r="J103" s="78" t="s">
        <v>21</v>
      </c>
      <c r="K103" s="147">
        <v>8.1130907483794932</v>
      </c>
      <c r="L103" s="105">
        <v>-0.14994805391916088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6.9495509375822024</v>
      </c>
      <c r="G104" s="104">
        <v>-0.3162699404535152</v>
      </c>
      <c r="H104" s="62"/>
      <c r="I104" s="63"/>
      <c r="J104" s="65" t="s">
        <v>22</v>
      </c>
      <c r="K104" s="148">
        <v>7.2609747126436783</v>
      </c>
      <c r="L104" s="105">
        <v>-0.13998926503262776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3.67550036037035</v>
      </c>
      <c r="G105" s="104">
        <v>-0.72849408750133371</v>
      </c>
      <c r="H105" s="62"/>
      <c r="I105" s="63"/>
      <c r="J105" s="78" t="s">
        <v>23</v>
      </c>
      <c r="K105" s="147">
        <v>3.8955692307692309</v>
      </c>
      <c r="L105" s="105">
        <v>-0.32855718810457324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4.2276556400246559</v>
      </c>
      <c r="G106" s="107">
        <v>0.54960767200333693</v>
      </c>
      <c r="H106" s="144"/>
      <c r="I106" s="67"/>
      <c r="J106" s="69" t="s">
        <v>24</v>
      </c>
      <c r="K106" s="150">
        <v>4.2199842798192178</v>
      </c>
      <c r="L106" s="108">
        <v>0.40436037209464581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0.83615114604298024</v>
      </c>
      <c r="G110" s="61">
        <v>-8.8636282356350238E-3</v>
      </c>
      <c r="H110" s="143"/>
      <c r="I110" s="57" t="s">
        <v>7</v>
      </c>
      <c r="J110" s="59" t="s">
        <v>20</v>
      </c>
      <c r="K110" s="133">
        <v>0.80463603514088833</v>
      </c>
      <c r="L110" s="41">
        <v>7.766128231487146E-3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0.84388986964817492</v>
      </c>
      <c r="G111" s="47">
        <v>-1.9430987213955309E-2</v>
      </c>
      <c r="H111" s="62"/>
      <c r="I111" s="63"/>
      <c r="J111" s="78" t="s">
        <v>21</v>
      </c>
      <c r="K111" s="137">
        <v>0.83223485270929842</v>
      </c>
      <c r="L111" s="49">
        <v>-9.8895791280152467E-3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0.75652065419260883</v>
      </c>
      <c r="G112" s="47">
        <v>-4.407384966623118E-2</v>
      </c>
      <c r="H112" s="62"/>
      <c r="I112" s="63"/>
      <c r="J112" s="65" t="s">
        <v>22</v>
      </c>
      <c r="K112" s="134">
        <v>0.76648395115895085</v>
      </c>
      <c r="L112" s="49">
        <v>-6.1187515049697661E-3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0.75236052476281268</v>
      </c>
      <c r="G113" s="47">
        <v>0.19921085131907335</v>
      </c>
      <c r="H113" s="62"/>
      <c r="I113" s="63"/>
      <c r="J113" s="78" t="s">
        <v>23</v>
      </c>
      <c r="K113" s="137">
        <v>0.68187620170945695</v>
      </c>
      <c r="L113" s="49">
        <v>0.12777775286684512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0.65965632213388048</v>
      </c>
      <c r="G114" s="71">
        <v>1.3546121903843078E-2</v>
      </c>
      <c r="H114" s="144"/>
      <c r="I114" s="67"/>
      <c r="J114" s="69" t="s">
        <v>24</v>
      </c>
      <c r="K114" s="135">
        <v>0.65348568298694576</v>
      </c>
      <c r="L114" s="56">
        <v>5.0581572520578932E-2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febrero 2017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59665</v>
      </c>
      <c r="E124" s="183">
        <v>1.6491473158764425E-2</v>
      </c>
      <c r="F124" s="182">
        <v>13785</v>
      </c>
      <c r="G124" s="183">
        <v>-8.0938729248616559E-2</v>
      </c>
      <c r="H124" s="182">
        <v>1761</v>
      </c>
      <c r="I124" s="183">
        <v>5.8293269230769162E-2</v>
      </c>
      <c r="J124" s="182">
        <v>22068</v>
      </c>
      <c r="K124" s="183">
        <v>3.5181536729524288E-2</v>
      </c>
      <c r="L124" s="182">
        <v>22051</v>
      </c>
      <c r="M124" s="183">
        <v>6.4442942653021751E-2</v>
      </c>
    </row>
    <row r="125" spans="3:19" ht="27" customHeight="1" thickBot="1" x14ac:dyDescent="0.25">
      <c r="C125" s="184" t="s">
        <v>37</v>
      </c>
      <c r="D125" s="185">
        <v>14499.717984976494</v>
      </c>
      <c r="E125" s="186">
        <v>-6.0358100630390266E-2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7151.6895528414652</v>
      </c>
      <c r="E126" s="189">
        <v>-9.0250730155752135E-2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38013.592462182045</v>
      </c>
      <c r="E127" s="189">
        <v>7.3687015430761837E-2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13766</v>
      </c>
      <c r="E128" s="189">
        <v>-6.1302420729628326E-2</v>
      </c>
      <c r="F128" s="191">
        <v>227</v>
      </c>
      <c r="G128" s="189">
        <v>0.2541436464088398</v>
      </c>
      <c r="H128" s="191">
        <v>115</v>
      </c>
      <c r="I128" s="189">
        <v>-0.27215189873417722</v>
      </c>
      <c r="J128" s="191">
        <v>1134</v>
      </c>
      <c r="K128" s="189">
        <v>0.24478594950603738</v>
      </c>
      <c r="L128" s="191">
        <v>12290</v>
      </c>
      <c r="M128" s="189">
        <v>-8.3861349235929916E-2</v>
      </c>
    </row>
    <row r="129" spans="3:13" ht="24" customHeight="1" thickBot="1" x14ac:dyDescent="0.25">
      <c r="C129" s="192" t="s">
        <v>42</v>
      </c>
      <c r="D129" s="188">
        <v>13227</v>
      </c>
      <c r="E129" s="189">
        <v>-1.8865076969514227E-3</v>
      </c>
      <c r="F129" s="188">
        <v>161</v>
      </c>
      <c r="G129" s="189">
        <v>0.29838709677419351</v>
      </c>
      <c r="H129" s="188">
        <v>71</v>
      </c>
      <c r="I129" s="189">
        <v>-8.9743589743589758E-2</v>
      </c>
      <c r="J129" s="188">
        <v>649</v>
      </c>
      <c r="K129" s="189">
        <v>0.45515695067264583</v>
      </c>
      <c r="L129" s="188">
        <v>12346</v>
      </c>
      <c r="M129" s="189">
        <v>-2.0469692161218633E-2</v>
      </c>
    </row>
    <row r="130" spans="3:13" ht="24" customHeight="1" thickBot="1" x14ac:dyDescent="0.25">
      <c r="C130" s="190" t="s">
        <v>43</v>
      </c>
      <c r="D130" s="191">
        <v>50290</v>
      </c>
      <c r="E130" s="189">
        <v>-8.6201257404513565E-2</v>
      </c>
      <c r="F130" s="191">
        <v>932</v>
      </c>
      <c r="G130" s="189">
        <v>-0.11238095238095236</v>
      </c>
      <c r="H130" s="191">
        <v>824</v>
      </c>
      <c r="I130" s="189">
        <v>2.3602484472049712E-2</v>
      </c>
      <c r="J130" s="191">
        <v>19647</v>
      </c>
      <c r="K130" s="189">
        <v>-8.6865588399330784E-2</v>
      </c>
      <c r="L130" s="191">
        <v>28887</v>
      </c>
      <c r="M130" s="189">
        <v>-8.7673309541104749E-2</v>
      </c>
    </row>
    <row r="131" spans="3:13" ht="24" customHeight="1" thickBot="1" x14ac:dyDescent="0.25">
      <c r="C131" s="192" t="s">
        <v>44</v>
      </c>
      <c r="D131" s="188">
        <v>17887</v>
      </c>
      <c r="E131" s="189">
        <v>9.4876660341556063E-2</v>
      </c>
      <c r="F131" s="188">
        <v>684</v>
      </c>
      <c r="G131" s="189">
        <v>-0.1471321695760599</v>
      </c>
      <c r="H131" s="188">
        <v>373</v>
      </c>
      <c r="I131" s="189">
        <v>-0.25697211155378485</v>
      </c>
      <c r="J131" s="188">
        <v>3054</v>
      </c>
      <c r="K131" s="189">
        <v>0.1669850974398166</v>
      </c>
      <c r="L131" s="188">
        <v>13776</v>
      </c>
      <c r="M131" s="189">
        <v>0.10953608247422686</v>
      </c>
    </row>
    <row r="132" spans="3:13" ht="24" customHeight="1" thickBot="1" x14ac:dyDescent="0.25">
      <c r="C132" s="190" t="s">
        <v>45</v>
      </c>
      <c r="D132" s="191">
        <v>146086</v>
      </c>
      <c r="E132" s="189">
        <v>-2.5255052678636924E-2</v>
      </c>
      <c r="F132" s="191">
        <v>1220</v>
      </c>
      <c r="G132" s="189">
        <v>-2.3218574859887875E-2</v>
      </c>
      <c r="H132" s="191">
        <v>235</v>
      </c>
      <c r="I132" s="189">
        <v>-0.28353658536585369</v>
      </c>
      <c r="J132" s="191">
        <v>9533</v>
      </c>
      <c r="K132" s="189">
        <v>0.22753026010816368</v>
      </c>
      <c r="L132" s="191">
        <v>135098</v>
      </c>
      <c r="M132" s="189">
        <v>-3.8639986337242416E-2</v>
      </c>
    </row>
    <row r="133" spans="3:13" ht="24" customHeight="1" thickBot="1" x14ac:dyDescent="0.25">
      <c r="C133" s="192" t="s">
        <v>46</v>
      </c>
      <c r="D133" s="188">
        <v>6460</v>
      </c>
      <c r="E133" s="189">
        <v>-3.0612244897959218E-2</v>
      </c>
      <c r="F133" s="188">
        <v>134</v>
      </c>
      <c r="G133" s="189">
        <v>-0.25555555555555554</v>
      </c>
      <c r="H133" s="188">
        <v>16</v>
      </c>
      <c r="I133" s="189">
        <v>6.6666666666666652E-2</v>
      </c>
      <c r="J133" s="188">
        <v>434</v>
      </c>
      <c r="K133" s="189">
        <v>-0.11608961303462317</v>
      </c>
      <c r="L133" s="188">
        <v>5876</v>
      </c>
      <c r="M133" s="189">
        <v>-1.7062562730010056E-2</v>
      </c>
    </row>
    <row r="134" spans="3:13" ht="24" customHeight="1" thickBot="1" x14ac:dyDescent="0.25">
      <c r="C134" s="190" t="s">
        <v>47</v>
      </c>
      <c r="D134" s="191">
        <v>12139</v>
      </c>
      <c r="E134" s="189">
        <v>-0.1249279123414071</v>
      </c>
      <c r="F134" s="191">
        <v>663</v>
      </c>
      <c r="G134" s="189">
        <v>3.5937499999999956E-2</v>
      </c>
      <c r="H134" s="191">
        <v>122</v>
      </c>
      <c r="I134" s="189">
        <v>-0.23270440251572322</v>
      </c>
      <c r="J134" s="191">
        <v>1193</v>
      </c>
      <c r="K134" s="189">
        <v>7.1877807726864251E-2</v>
      </c>
      <c r="L134" s="191">
        <v>10161</v>
      </c>
      <c r="M134" s="189">
        <v>-0.15041806020066895</v>
      </c>
    </row>
    <row r="135" spans="3:13" ht="24" customHeight="1" thickBot="1" x14ac:dyDescent="0.25">
      <c r="C135" s="192" t="s">
        <v>48</v>
      </c>
      <c r="D135" s="188">
        <v>64385</v>
      </c>
      <c r="E135" s="189">
        <v>-1.6617536999984694E-2</v>
      </c>
      <c r="F135" s="188">
        <v>1133</v>
      </c>
      <c r="G135" s="189">
        <v>-6.9786535303776653E-2</v>
      </c>
      <c r="H135" s="188">
        <v>43</v>
      </c>
      <c r="I135" s="189">
        <v>-0.55670103092783507</v>
      </c>
      <c r="J135" s="188">
        <v>9537</v>
      </c>
      <c r="K135" s="189">
        <v>9.6080910240202266E-2</v>
      </c>
      <c r="L135" s="188">
        <v>53672</v>
      </c>
      <c r="M135" s="189">
        <v>-3.2187099915249706E-2</v>
      </c>
    </row>
    <row r="136" spans="3:13" ht="24" customHeight="1" thickBot="1" x14ac:dyDescent="0.25">
      <c r="C136" s="193" t="s">
        <v>49</v>
      </c>
      <c r="D136" s="191">
        <v>21959</v>
      </c>
      <c r="E136" s="189">
        <v>1.2542075898003491E-2</v>
      </c>
      <c r="F136" s="191">
        <v>452</v>
      </c>
      <c r="G136" s="189">
        <v>-2.2075055187638082E-3</v>
      </c>
      <c r="H136" s="191">
        <v>20</v>
      </c>
      <c r="I136" s="189">
        <v>-0.2857142857142857</v>
      </c>
      <c r="J136" s="191">
        <v>2748</v>
      </c>
      <c r="K136" s="189">
        <v>4.5264359071890414E-2</v>
      </c>
      <c r="L136" s="191">
        <v>18739</v>
      </c>
      <c r="M136" s="189">
        <v>8.720460784841455E-3</v>
      </c>
    </row>
    <row r="137" spans="3:13" ht="24" customHeight="1" thickBot="1" x14ac:dyDescent="0.25">
      <c r="C137" s="187" t="s">
        <v>50</v>
      </c>
      <c r="D137" s="188">
        <v>11579</v>
      </c>
      <c r="E137" s="189">
        <v>-6.8238512915426042E-2</v>
      </c>
      <c r="F137" s="188">
        <v>247</v>
      </c>
      <c r="G137" s="189">
        <v>-0.25602409638554213</v>
      </c>
      <c r="H137" s="188">
        <v>6</v>
      </c>
      <c r="I137" s="189">
        <v>-0.45454545454545459</v>
      </c>
      <c r="J137" s="188">
        <v>1018</v>
      </c>
      <c r="K137" s="189">
        <v>0.32724902216427632</v>
      </c>
      <c r="L137" s="188">
        <v>10308</v>
      </c>
      <c r="M137" s="189">
        <v>-8.9157904038172697E-2</v>
      </c>
    </row>
    <row r="138" spans="3:13" ht="24" customHeight="1" thickBot="1" x14ac:dyDescent="0.25">
      <c r="C138" s="193" t="s">
        <v>51</v>
      </c>
      <c r="D138" s="191">
        <v>16209</v>
      </c>
      <c r="E138" s="189">
        <v>4.5337288791435615E-2</v>
      </c>
      <c r="F138" s="191">
        <v>175</v>
      </c>
      <c r="G138" s="189">
        <v>-9.3264248704663211E-2</v>
      </c>
      <c r="H138" s="191">
        <v>5</v>
      </c>
      <c r="I138" s="189">
        <v>-0.80769230769230771</v>
      </c>
      <c r="J138" s="191">
        <v>1823</v>
      </c>
      <c r="K138" s="189">
        <v>0.26597222222222228</v>
      </c>
      <c r="L138" s="191">
        <v>14206</v>
      </c>
      <c r="M138" s="189">
        <v>2.5926193399292252E-2</v>
      </c>
    </row>
    <row r="139" spans="3:13" ht="24" customHeight="1" thickBot="1" x14ac:dyDescent="0.25">
      <c r="C139" s="187" t="s">
        <v>52</v>
      </c>
      <c r="D139" s="188">
        <v>14638</v>
      </c>
      <c r="E139" s="189">
        <v>-7.6641645114489343E-2</v>
      </c>
      <c r="F139" s="188">
        <v>259</v>
      </c>
      <c r="G139" s="189">
        <v>7.9166666666666607E-2</v>
      </c>
      <c r="H139" s="188">
        <v>12</v>
      </c>
      <c r="I139" s="189">
        <v>-0.625</v>
      </c>
      <c r="J139" s="188">
        <v>3948</v>
      </c>
      <c r="K139" s="189">
        <v>2.1474773609314379E-2</v>
      </c>
      <c r="L139" s="188">
        <v>10419</v>
      </c>
      <c r="M139" s="189">
        <v>-0.11070331171048142</v>
      </c>
    </row>
    <row r="140" spans="3:13" ht="24" customHeight="1" thickBot="1" x14ac:dyDescent="0.25">
      <c r="C140" s="190" t="s">
        <v>53</v>
      </c>
      <c r="D140" s="191">
        <v>4237</v>
      </c>
      <c r="E140" s="189">
        <v>2.1948866377231147E-2</v>
      </c>
      <c r="F140" s="191">
        <v>156</v>
      </c>
      <c r="G140" s="189">
        <v>7.5862068965517171E-2</v>
      </c>
      <c r="H140" s="191">
        <v>76</v>
      </c>
      <c r="I140" s="189">
        <v>0.38181818181818183</v>
      </c>
      <c r="J140" s="191">
        <v>804</v>
      </c>
      <c r="K140" s="189">
        <v>0.1806167400881058</v>
      </c>
      <c r="L140" s="191">
        <v>3201</v>
      </c>
      <c r="M140" s="189">
        <v>-1.9601837672281741E-2</v>
      </c>
    </row>
    <row r="141" spans="3:13" ht="24" customHeight="1" thickBot="1" x14ac:dyDescent="0.25">
      <c r="C141" s="192" t="s">
        <v>54</v>
      </c>
      <c r="D141" s="188">
        <v>3765</v>
      </c>
      <c r="E141" s="189">
        <v>0.224390243902439</v>
      </c>
      <c r="F141" s="188">
        <v>103</v>
      </c>
      <c r="G141" s="189">
        <v>1.980198019801982E-2</v>
      </c>
      <c r="H141" s="188">
        <v>61</v>
      </c>
      <c r="I141" s="189">
        <v>0.60526315789473695</v>
      </c>
      <c r="J141" s="188">
        <v>793</v>
      </c>
      <c r="K141" s="189">
        <v>0.26073131955484907</v>
      </c>
      <c r="L141" s="188">
        <v>2808</v>
      </c>
      <c r="M141" s="189">
        <v>0.21716514954486343</v>
      </c>
    </row>
    <row r="142" spans="3:13" ht="24" customHeight="1" thickBot="1" x14ac:dyDescent="0.25">
      <c r="C142" s="190" t="s">
        <v>55</v>
      </c>
      <c r="D142" s="191">
        <v>4271</v>
      </c>
      <c r="E142" s="189">
        <v>2.8413195280519998E-2</v>
      </c>
      <c r="F142" s="191">
        <v>178</v>
      </c>
      <c r="G142" s="189">
        <v>0.1558441558441559</v>
      </c>
      <c r="H142" s="191">
        <v>25</v>
      </c>
      <c r="I142" s="189">
        <v>4</v>
      </c>
      <c r="J142" s="191">
        <v>458</v>
      </c>
      <c r="K142" s="189">
        <v>0.11707317073170742</v>
      </c>
      <c r="L142" s="191">
        <v>3610</v>
      </c>
      <c r="M142" s="189">
        <v>7.2544642857141906E-3</v>
      </c>
    </row>
    <row r="143" spans="3:13" ht="24" customHeight="1" thickBot="1" x14ac:dyDescent="0.25">
      <c r="C143" s="192" t="s">
        <v>56</v>
      </c>
      <c r="D143" s="188">
        <v>10544</v>
      </c>
      <c r="E143" s="189">
        <v>0.13853795486448539</v>
      </c>
      <c r="F143" s="188">
        <v>225</v>
      </c>
      <c r="G143" s="189">
        <v>-0.12109375</v>
      </c>
      <c r="H143" s="188">
        <v>31</v>
      </c>
      <c r="I143" s="189">
        <v>0.82352941176470584</v>
      </c>
      <c r="J143" s="188">
        <v>1330</v>
      </c>
      <c r="K143" s="189">
        <v>0.31552917903066269</v>
      </c>
      <c r="L143" s="188">
        <v>8958</v>
      </c>
      <c r="M143" s="189">
        <v>0.12297856336968782</v>
      </c>
    </row>
    <row r="144" spans="3:13" ht="24" customHeight="1" thickBot="1" x14ac:dyDescent="0.25">
      <c r="C144" s="190" t="s">
        <v>57</v>
      </c>
      <c r="D144" s="191">
        <v>12363</v>
      </c>
      <c r="E144" s="189">
        <v>6.6695427092321014E-2</v>
      </c>
      <c r="F144" s="191">
        <v>745</v>
      </c>
      <c r="G144" s="189">
        <v>0.12198795180722888</v>
      </c>
      <c r="H144" s="191">
        <v>55</v>
      </c>
      <c r="I144" s="189">
        <v>-5.1724137931034475E-2</v>
      </c>
      <c r="J144" s="191">
        <v>3020</v>
      </c>
      <c r="K144" s="189">
        <v>0.37522768670309659</v>
      </c>
      <c r="L144" s="191">
        <v>8543</v>
      </c>
      <c r="M144" s="189">
        <v>-1.4875461254612588E-2</v>
      </c>
    </row>
    <row r="145" spans="3:13" ht="24" customHeight="1" thickBot="1" x14ac:dyDescent="0.25">
      <c r="C145" s="192" t="s">
        <v>58</v>
      </c>
      <c r="D145" s="188">
        <v>1516</v>
      </c>
      <c r="E145" s="189">
        <v>0.14070729872084264</v>
      </c>
      <c r="F145" s="188">
        <v>178</v>
      </c>
      <c r="G145" s="189">
        <v>-0.2017937219730942</v>
      </c>
      <c r="H145" s="188">
        <v>61</v>
      </c>
      <c r="I145" s="189">
        <v>0.38636363636363646</v>
      </c>
      <c r="J145" s="188">
        <v>264</v>
      </c>
      <c r="K145" s="189">
        <v>0.375</v>
      </c>
      <c r="L145" s="188">
        <v>1013</v>
      </c>
      <c r="M145" s="189">
        <v>0.16436781609195394</v>
      </c>
    </row>
    <row r="146" spans="3:13" ht="24" customHeight="1" thickBot="1" x14ac:dyDescent="0.25">
      <c r="C146" s="190" t="s">
        <v>59</v>
      </c>
      <c r="D146" s="191">
        <v>1311</v>
      </c>
      <c r="E146" s="189">
        <v>0.14099216710182771</v>
      </c>
      <c r="F146" s="191">
        <v>286</v>
      </c>
      <c r="G146" s="189">
        <v>0.20675105485232059</v>
      </c>
      <c r="H146" s="191">
        <v>31</v>
      </c>
      <c r="I146" s="189">
        <v>-0.26190476190476186</v>
      </c>
      <c r="J146" s="191">
        <v>252</v>
      </c>
      <c r="K146" s="189">
        <v>8.1545064377682497E-2</v>
      </c>
      <c r="L146" s="191">
        <v>742</v>
      </c>
      <c r="M146" s="189">
        <v>0.16483516483516492</v>
      </c>
    </row>
    <row r="147" spans="3:13" ht="24" customHeight="1" thickBot="1" x14ac:dyDescent="0.25">
      <c r="C147" s="192" t="s">
        <v>60</v>
      </c>
      <c r="D147" s="194">
        <v>5146</v>
      </c>
      <c r="E147" s="195">
        <v>0.27344716654293499</v>
      </c>
      <c r="F147" s="194">
        <v>557</v>
      </c>
      <c r="G147" s="195">
        <v>0.10515873015873023</v>
      </c>
      <c r="H147" s="194">
        <v>59</v>
      </c>
      <c r="I147" s="195">
        <v>-0.30588235294117649</v>
      </c>
      <c r="J147" s="194">
        <v>1080</v>
      </c>
      <c r="K147" s="195">
        <v>-0.1353082465972778</v>
      </c>
      <c r="L147" s="194">
        <v>3450</v>
      </c>
      <c r="M147" s="195">
        <v>0.56604630049931903</v>
      </c>
    </row>
    <row r="148" spans="3:13" ht="30.75" customHeight="1" thickTop="1" thickBot="1" x14ac:dyDescent="0.25">
      <c r="C148" s="196" t="s">
        <v>61</v>
      </c>
      <c r="D148" s="197">
        <v>367393</v>
      </c>
      <c r="E148" s="198">
        <v>-1.7434583538372683E-2</v>
      </c>
      <c r="F148" s="197">
        <v>7582</v>
      </c>
      <c r="G148" s="198">
        <v>-1.8892339544513415E-2</v>
      </c>
      <c r="H148" s="197">
        <v>2198</v>
      </c>
      <c r="I148" s="198">
        <v>-0.11584875301689457</v>
      </c>
      <c r="J148" s="197">
        <v>53182</v>
      </c>
      <c r="K148" s="198">
        <v>6.0204936007336229E-2</v>
      </c>
      <c r="L148" s="197">
        <v>304431</v>
      </c>
      <c r="M148" s="198">
        <v>-2.9039727495407175E-2</v>
      </c>
    </row>
    <row r="149" spans="3:13" ht="24" customHeight="1" thickBot="1" x14ac:dyDescent="0.25">
      <c r="C149" s="199" t="s">
        <v>8</v>
      </c>
      <c r="D149" s="200">
        <v>427058</v>
      </c>
      <c r="E149" s="201">
        <v>-1.2831448259282618E-2</v>
      </c>
      <c r="F149" s="200">
        <v>21367</v>
      </c>
      <c r="G149" s="201">
        <v>-5.9840718088617018E-2</v>
      </c>
      <c r="H149" s="200">
        <v>3959</v>
      </c>
      <c r="I149" s="201">
        <v>-4.6024096385542168E-2</v>
      </c>
      <c r="J149" s="200">
        <v>75250</v>
      </c>
      <c r="K149" s="201">
        <v>5.2742025741466136E-2</v>
      </c>
      <c r="L149" s="200">
        <v>326482</v>
      </c>
      <c r="M149" s="201">
        <v>-2.3245934205330165E-2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febrero 2017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118690</v>
      </c>
      <c r="E156" s="183">
        <v>1.6287332168747337E-3</v>
      </c>
      <c r="F156" s="182">
        <v>26459</v>
      </c>
      <c r="G156" s="183">
        <v>-6.1770859189390404E-2</v>
      </c>
      <c r="H156" s="182">
        <v>3369</v>
      </c>
      <c r="I156" s="183">
        <v>7.9461710990067269E-2</v>
      </c>
      <c r="J156" s="182">
        <v>44788</v>
      </c>
      <c r="K156" s="183">
        <v>2.555413079318547E-2</v>
      </c>
      <c r="L156" s="182">
        <v>44074</v>
      </c>
      <c r="M156" s="183">
        <v>1.3125531572535154E-2</v>
      </c>
    </row>
    <row r="157" spans="3:13" ht="24" customHeight="1" thickBot="1" x14ac:dyDescent="0.25">
      <c r="C157" s="184" t="s">
        <v>37</v>
      </c>
      <c r="D157" s="185">
        <v>28618.062856690194</v>
      </c>
      <c r="E157" s="186">
        <v>-7.8872655334472297E-2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14214.127316625814</v>
      </c>
      <c r="E158" s="189">
        <v>-4.394365197326211E-2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75857.809826683995</v>
      </c>
      <c r="E159" s="189">
        <v>4.5434682265855342E-2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25614</v>
      </c>
      <c r="E160" s="189">
        <v>-5.1656503670330922E-3</v>
      </c>
      <c r="F160" s="191">
        <v>471</v>
      </c>
      <c r="G160" s="189">
        <v>0.25600000000000001</v>
      </c>
      <c r="H160" s="191">
        <v>235</v>
      </c>
      <c r="I160" s="189">
        <v>3.9823008849557473E-2</v>
      </c>
      <c r="J160" s="191">
        <v>2073</v>
      </c>
      <c r="K160" s="189">
        <v>0.3940820443846671</v>
      </c>
      <c r="L160" s="191">
        <v>22835</v>
      </c>
      <c r="M160" s="189">
        <v>-3.482818377784358E-2</v>
      </c>
    </row>
    <row r="161" spans="3:13" ht="24" customHeight="1" thickBot="1" x14ac:dyDescent="0.25">
      <c r="C161" s="192" t="s">
        <v>42</v>
      </c>
      <c r="D161" s="188">
        <v>27039</v>
      </c>
      <c r="E161" s="189">
        <v>2.533085586439654E-2</v>
      </c>
      <c r="F161" s="188">
        <v>355</v>
      </c>
      <c r="G161" s="189">
        <v>0.25886524822695045</v>
      </c>
      <c r="H161" s="188">
        <v>146</v>
      </c>
      <c r="I161" s="189">
        <v>0.10606060606060597</v>
      </c>
      <c r="J161" s="188">
        <v>1414</v>
      </c>
      <c r="K161" s="189">
        <v>0.56936736958934508</v>
      </c>
      <c r="L161" s="188">
        <v>25124</v>
      </c>
      <c r="M161" s="189">
        <v>2.7139208173689866E-3</v>
      </c>
    </row>
    <row r="162" spans="3:13" ht="24" customHeight="1" thickBot="1" x14ac:dyDescent="0.25">
      <c r="C162" s="190" t="s">
        <v>43</v>
      </c>
      <c r="D162" s="191">
        <v>101997</v>
      </c>
      <c r="E162" s="189">
        <v>-7.321793648630226E-2</v>
      </c>
      <c r="F162" s="191">
        <v>1908</v>
      </c>
      <c r="G162" s="189">
        <v>-0.1154381084840056</v>
      </c>
      <c r="H162" s="191">
        <v>1727</v>
      </c>
      <c r="I162" s="189">
        <v>0.17883959044368591</v>
      </c>
      <c r="J162" s="191">
        <v>41192</v>
      </c>
      <c r="K162" s="189">
        <v>-2.9040165943805429E-2</v>
      </c>
      <c r="L162" s="191">
        <v>57170</v>
      </c>
      <c r="M162" s="189">
        <v>-0.10684435001327941</v>
      </c>
    </row>
    <row r="163" spans="3:13" ht="24" customHeight="1" thickBot="1" x14ac:dyDescent="0.25">
      <c r="C163" s="192" t="s">
        <v>44</v>
      </c>
      <c r="D163" s="188">
        <v>30899</v>
      </c>
      <c r="E163" s="189">
        <v>6.9021588707445236E-2</v>
      </c>
      <c r="F163" s="188">
        <v>1187</v>
      </c>
      <c r="G163" s="189">
        <v>-0.18250688705234164</v>
      </c>
      <c r="H163" s="188">
        <v>753</v>
      </c>
      <c r="I163" s="189">
        <v>-4.4416243654822329E-2</v>
      </c>
      <c r="J163" s="188">
        <v>5051</v>
      </c>
      <c r="K163" s="189">
        <v>8.4603822203135115E-2</v>
      </c>
      <c r="L163" s="188">
        <v>23908</v>
      </c>
      <c r="M163" s="189">
        <v>8.6381605852683174E-2</v>
      </c>
    </row>
    <row r="164" spans="3:13" ht="24" customHeight="1" thickBot="1" x14ac:dyDescent="0.25">
      <c r="C164" s="190" t="s">
        <v>45</v>
      </c>
      <c r="D164" s="191">
        <v>288007</v>
      </c>
      <c r="E164" s="189">
        <v>-1.110420579520055E-2</v>
      </c>
      <c r="F164" s="191">
        <v>2561</v>
      </c>
      <c r="G164" s="189">
        <v>2.8514056224899553E-2</v>
      </c>
      <c r="H164" s="191">
        <v>584</v>
      </c>
      <c r="I164" s="189">
        <v>-5.3484602917342028E-2</v>
      </c>
      <c r="J164" s="191">
        <v>17753</v>
      </c>
      <c r="K164" s="189">
        <v>0.24503822147415666</v>
      </c>
      <c r="L164" s="191">
        <v>267109</v>
      </c>
      <c r="M164" s="189">
        <v>-2.4704701049748978E-2</v>
      </c>
    </row>
    <row r="165" spans="3:13" ht="24" customHeight="1" thickBot="1" x14ac:dyDescent="0.25">
      <c r="C165" s="192" t="s">
        <v>46</v>
      </c>
      <c r="D165" s="188">
        <v>13503</v>
      </c>
      <c r="E165" s="189">
        <v>8.8912133891212441E-3</v>
      </c>
      <c r="F165" s="188">
        <v>271</v>
      </c>
      <c r="G165" s="189">
        <v>-0.17629179331306988</v>
      </c>
      <c r="H165" s="188">
        <v>67</v>
      </c>
      <c r="I165" s="189">
        <v>0.71794871794871784</v>
      </c>
      <c r="J165" s="188">
        <v>882</v>
      </c>
      <c r="K165" s="189">
        <v>-3.3953997809419545E-2</v>
      </c>
      <c r="L165" s="188">
        <v>12283</v>
      </c>
      <c r="M165" s="189">
        <v>1.4872345699413314E-2</v>
      </c>
    </row>
    <row r="166" spans="3:13" ht="24" customHeight="1" thickBot="1" x14ac:dyDescent="0.25">
      <c r="C166" s="190" t="s">
        <v>47</v>
      </c>
      <c r="D166" s="191">
        <v>27823</v>
      </c>
      <c r="E166" s="189">
        <v>-0.10062710111197315</v>
      </c>
      <c r="F166" s="191">
        <v>1534</v>
      </c>
      <c r="G166" s="189">
        <v>-2.6007802340701769E-3</v>
      </c>
      <c r="H166" s="191">
        <v>261</v>
      </c>
      <c r="I166" s="189">
        <v>-0.25641025641025639</v>
      </c>
      <c r="J166" s="191">
        <v>2703</v>
      </c>
      <c r="K166" s="189">
        <v>0.12111157196184164</v>
      </c>
      <c r="L166" s="191">
        <v>23325</v>
      </c>
      <c r="M166" s="189">
        <v>-0.12430545126895931</v>
      </c>
    </row>
    <row r="167" spans="3:13" ht="24" customHeight="1" thickBot="1" x14ac:dyDescent="0.25">
      <c r="C167" s="192" t="s">
        <v>48</v>
      </c>
      <c r="D167" s="188">
        <v>134646</v>
      </c>
      <c r="E167" s="189">
        <v>-1.4614725964740227E-2</v>
      </c>
      <c r="F167" s="188">
        <v>2581</v>
      </c>
      <c r="G167" s="189">
        <v>7.5416666666666687E-2</v>
      </c>
      <c r="H167" s="188">
        <v>208</v>
      </c>
      <c r="I167" s="189">
        <v>-4.784688995215336E-3</v>
      </c>
      <c r="J167" s="188">
        <v>21023</v>
      </c>
      <c r="K167" s="189">
        <v>0.12856989478204861</v>
      </c>
      <c r="L167" s="188">
        <v>110834</v>
      </c>
      <c r="M167" s="189">
        <v>-3.9616657712770564E-2</v>
      </c>
    </row>
    <row r="168" spans="3:13" ht="24" customHeight="1" thickBot="1" x14ac:dyDescent="0.25">
      <c r="C168" s="193" t="s">
        <v>49</v>
      </c>
      <c r="D168" s="191">
        <v>49505</v>
      </c>
      <c r="E168" s="189">
        <v>1.0636126081986053E-2</v>
      </c>
      <c r="F168" s="191">
        <v>1018</v>
      </c>
      <c r="G168" s="189">
        <v>0.16210045662100447</v>
      </c>
      <c r="H168" s="191">
        <v>82</v>
      </c>
      <c r="I168" s="189">
        <v>0.28125</v>
      </c>
      <c r="J168" s="191">
        <v>6067</v>
      </c>
      <c r="K168" s="189">
        <v>9.9094202898550643E-2</v>
      </c>
      <c r="L168" s="191">
        <v>42338</v>
      </c>
      <c r="M168" s="189">
        <v>-4.3740005643871926E-3</v>
      </c>
    </row>
    <row r="169" spans="3:13" ht="24" customHeight="1" thickBot="1" x14ac:dyDescent="0.25">
      <c r="C169" s="187" t="s">
        <v>50</v>
      </c>
      <c r="D169" s="188">
        <v>23612</v>
      </c>
      <c r="E169" s="189">
        <v>-4.7288573273079448E-2</v>
      </c>
      <c r="F169" s="188">
        <v>553</v>
      </c>
      <c r="G169" s="189">
        <v>-9.9348534201954442E-2</v>
      </c>
      <c r="H169" s="188">
        <v>26</v>
      </c>
      <c r="I169" s="189">
        <v>0.13043478260869557</v>
      </c>
      <c r="J169" s="188">
        <v>2354</v>
      </c>
      <c r="K169" s="189">
        <v>0.35287356321839081</v>
      </c>
      <c r="L169" s="188">
        <v>20679</v>
      </c>
      <c r="M169" s="189">
        <v>-7.7118757531128623E-2</v>
      </c>
    </row>
    <row r="170" spans="3:13" ht="24" customHeight="1" thickBot="1" x14ac:dyDescent="0.25">
      <c r="C170" s="193" t="s">
        <v>51</v>
      </c>
      <c r="D170" s="191">
        <v>30928</v>
      </c>
      <c r="E170" s="189">
        <v>4.8083170890187432E-3</v>
      </c>
      <c r="F170" s="191">
        <v>401</v>
      </c>
      <c r="G170" s="189">
        <v>0.14899713467048703</v>
      </c>
      <c r="H170" s="191">
        <v>65</v>
      </c>
      <c r="I170" s="189">
        <v>-0.17721518987341767</v>
      </c>
      <c r="J170" s="191">
        <v>3855</v>
      </c>
      <c r="K170" s="189">
        <v>0.33900659951372014</v>
      </c>
      <c r="L170" s="191">
        <v>26607</v>
      </c>
      <c r="M170" s="189">
        <v>-3.1521857824045374E-2</v>
      </c>
    </row>
    <row r="171" spans="3:13" ht="24" customHeight="1" thickBot="1" x14ac:dyDescent="0.25">
      <c r="C171" s="187" t="s">
        <v>52</v>
      </c>
      <c r="D171" s="188">
        <v>30601</v>
      </c>
      <c r="E171" s="189">
        <v>-4.6549306745598984E-2</v>
      </c>
      <c r="F171" s="188">
        <v>609</v>
      </c>
      <c r="G171" s="189">
        <v>8.5561497326203106E-2</v>
      </c>
      <c r="H171" s="188">
        <v>35</v>
      </c>
      <c r="I171" s="189">
        <v>-0.18604651162790697</v>
      </c>
      <c r="J171" s="188">
        <v>8747</v>
      </c>
      <c r="K171" s="189">
        <v>3.0392272352456118E-2</v>
      </c>
      <c r="L171" s="188">
        <v>21210</v>
      </c>
      <c r="M171" s="189">
        <v>-7.7906269020085239E-2</v>
      </c>
    </row>
    <row r="172" spans="3:13" ht="24" customHeight="1" thickBot="1" x14ac:dyDescent="0.25">
      <c r="C172" s="190" t="s">
        <v>53</v>
      </c>
      <c r="D172" s="191">
        <v>8033</v>
      </c>
      <c r="E172" s="189">
        <v>5.7669519420671556E-2</v>
      </c>
      <c r="F172" s="191">
        <v>319</v>
      </c>
      <c r="G172" s="189">
        <v>8.503401360544216E-2</v>
      </c>
      <c r="H172" s="191">
        <v>179</v>
      </c>
      <c r="I172" s="189">
        <v>0.46721311475409832</v>
      </c>
      <c r="J172" s="191">
        <v>1622</v>
      </c>
      <c r="K172" s="189">
        <v>0.26619828259172529</v>
      </c>
      <c r="L172" s="191">
        <v>5913</v>
      </c>
      <c r="M172" s="189">
        <v>2.5432349949134903E-3</v>
      </c>
    </row>
    <row r="173" spans="3:13" ht="24" customHeight="1" thickBot="1" x14ac:dyDescent="0.25">
      <c r="C173" s="192" t="s">
        <v>54</v>
      </c>
      <c r="D173" s="188">
        <v>7074</v>
      </c>
      <c r="E173" s="189">
        <v>8.5468773975755807E-2</v>
      </c>
      <c r="F173" s="188">
        <v>185</v>
      </c>
      <c r="G173" s="189">
        <v>-0.16289592760180993</v>
      </c>
      <c r="H173" s="188">
        <v>111</v>
      </c>
      <c r="I173" s="189">
        <v>0.14432989690721643</v>
      </c>
      <c r="J173" s="188">
        <v>1642</v>
      </c>
      <c r="K173" s="189">
        <v>0.26893353941267395</v>
      </c>
      <c r="L173" s="188">
        <v>5136</v>
      </c>
      <c r="M173" s="189">
        <v>4.70948012232415E-2</v>
      </c>
    </row>
    <row r="174" spans="3:13" ht="24" customHeight="1" thickBot="1" x14ac:dyDescent="0.25">
      <c r="C174" s="190" t="s">
        <v>55</v>
      </c>
      <c r="D174" s="191">
        <v>12011</v>
      </c>
      <c r="E174" s="189">
        <v>-1.4926597227917671E-2</v>
      </c>
      <c r="F174" s="191">
        <v>429</v>
      </c>
      <c r="G174" s="189">
        <v>0.18181818181818188</v>
      </c>
      <c r="H174" s="191">
        <v>59</v>
      </c>
      <c r="I174" s="189">
        <v>9.259259259259256E-2</v>
      </c>
      <c r="J174" s="191">
        <v>1195</v>
      </c>
      <c r="K174" s="189">
        <v>5.5653710247349775E-2</v>
      </c>
      <c r="L174" s="191">
        <v>10328</v>
      </c>
      <c r="M174" s="189">
        <v>-2.9688087185268719E-2</v>
      </c>
    </row>
    <row r="175" spans="3:13" ht="24" customHeight="1" thickBot="1" x14ac:dyDescent="0.25">
      <c r="C175" s="192" t="s">
        <v>56</v>
      </c>
      <c r="D175" s="188">
        <v>21299</v>
      </c>
      <c r="E175" s="189">
        <v>0.10978532721967493</v>
      </c>
      <c r="F175" s="188">
        <v>564</v>
      </c>
      <c r="G175" s="189">
        <v>0.28473804100227795</v>
      </c>
      <c r="H175" s="188">
        <v>92</v>
      </c>
      <c r="I175" s="189">
        <v>1.4210526315789473</v>
      </c>
      <c r="J175" s="188">
        <v>2723</v>
      </c>
      <c r="K175" s="189">
        <v>0.18237082066869292</v>
      </c>
      <c r="L175" s="188">
        <v>17920</v>
      </c>
      <c r="M175" s="189">
        <v>9.1883987326346617E-2</v>
      </c>
    </row>
    <row r="176" spans="3:13" ht="24" customHeight="1" thickBot="1" x14ac:dyDescent="0.25">
      <c r="C176" s="190" t="s">
        <v>57</v>
      </c>
      <c r="D176" s="191">
        <v>22952</v>
      </c>
      <c r="E176" s="189">
        <v>-1.8977603009061372E-2</v>
      </c>
      <c r="F176" s="191">
        <v>1459</v>
      </c>
      <c r="G176" s="189">
        <v>0.22708158116063926</v>
      </c>
      <c r="H176" s="191">
        <v>143</v>
      </c>
      <c r="I176" s="189">
        <v>0.44444444444444442</v>
      </c>
      <c r="J176" s="191">
        <v>5466</v>
      </c>
      <c r="K176" s="189">
        <v>0.2087571870853604</v>
      </c>
      <c r="L176" s="191">
        <v>15884</v>
      </c>
      <c r="M176" s="189">
        <v>-9.6781530763107027E-2</v>
      </c>
    </row>
    <row r="177" spans="3:18" ht="24" customHeight="1" thickBot="1" x14ac:dyDescent="0.25">
      <c r="C177" s="192" t="s">
        <v>58</v>
      </c>
      <c r="D177" s="188">
        <v>2711</v>
      </c>
      <c r="E177" s="189">
        <v>0.15607675906183371</v>
      </c>
      <c r="F177" s="188">
        <v>356</v>
      </c>
      <c r="G177" s="189">
        <v>-3.7837837837837784E-2</v>
      </c>
      <c r="H177" s="188">
        <v>113</v>
      </c>
      <c r="I177" s="189">
        <v>0.37804878048780477</v>
      </c>
      <c r="J177" s="188">
        <v>446</v>
      </c>
      <c r="K177" s="189">
        <v>9.8522167487684831E-2</v>
      </c>
      <c r="L177" s="188">
        <v>1796</v>
      </c>
      <c r="M177" s="189">
        <v>0.20780094149293871</v>
      </c>
    </row>
    <row r="178" spans="3:18" ht="24" customHeight="1" thickBot="1" x14ac:dyDescent="0.25">
      <c r="C178" s="190" t="s">
        <v>59</v>
      </c>
      <c r="D178" s="191">
        <v>2668</v>
      </c>
      <c r="E178" s="189">
        <v>0.19320214669051872</v>
      </c>
      <c r="F178" s="191">
        <v>593</v>
      </c>
      <c r="G178" s="189">
        <v>0.31194690265486735</v>
      </c>
      <c r="H178" s="191">
        <v>70</v>
      </c>
      <c r="I178" s="189">
        <v>-6.6666666666666652E-2</v>
      </c>
      <c r="J178" s="191">
        <v>551</v>
      </c>
      <c r="K178" s="189">
        <v>0.35049019607843146</v>
      </c>
      <c r="L178" s="191">
        <v>1454</v>
      </c>
      <c r="M178" s="189">
        <v>0.11760184473481927</v>
      </c>
    </row>
    <row r="179" spans="3:18" ht="24" customHeight="1" thickBot="1" x14ac:dyDescent="0.25">
      <c r="C179" s="192" t="s">
        <v>60</v>
      </c>
      <c r="D179" s="194">
        <v>9437</v>
      </c>
      <c r="E179" s="195">
        <v>0.22035432561748358</v>
      </c>
      <c r="F179" s="194">
        <v>957</v>
      </c>
      <c r="G179" s="195">
        <v>-1.6443987667009274E-2</v>
      </c>
      <c r="H179" s="194">
        <v>125</v>
      </c>
      <c r="I179" s="195">
        <v>-0.13194444444444442</v>
      </c>
      <c r="J179" s="194">
        <v>1869</v>
      </c>
      <c r="K179" s="195">
        <v>-3.1606217616580334E-2</v>
      </c>
      <c r="L179" s="194">
        <v>6486</v>
      </c>
      <c r="M179" s="195">
        <v>0.38412291933418685</v>
      </c>
    </row>
    <row r="180" spans="3:18" ht="30.75" customHeight="1" thickTop="1" thickBot="1" x14ac:dyDescent="0.25">
      <c r="C180" s="196" t="s">
        <v>61</v>
      </c>
      <c r="D180" s="197">
        <v>735713</v>
      </c>
      <c r="E180" s="198">
        <v>-1.1786623827382048E-2</v>
      </c>
      <c r="F180" s="197">
        <v>15730</v>
      </c>
      <c r="G180" s="198">
        <v>2.6494387888279736E-2</v>
      </c>
      <c r="H180" s="197">
        <v>4873</v>
      </c>
      <c r="I180" s="198">
        <v>7.3821066549140557E-2</v>
      </c>
      <c r="J180" s="197">
        <v>107605</v>
      </c>
      <c r="K180" s="198">
        <v>8.7402481911152519E-2</v>
      </c>
      <c r="L180" s="197">
        <v>607505</v>
      </c>
      <c r="M180" s="198">
        <v>-2.9032876756117432E-2</v>
      </c>
    </row>
    <row r="181" spans="3:18" ht="24" customHeight="1" thickBot="1" x14ac:dyDescent="0.25">
      <c r="C181" s="199" t="s">
        <v>8</v>
      </c>
      <c r="D181" s="200">
        <v>854403</v>
      </c>
      <c r="E181" s="201">
        <v>-9.9445529180692827E-3</v>
      </c>
      <c r="F181" s="200">
        <v>42189</v>
      </c>
      <c r="G181" s="201">
        <v>-3.0695002871912735E-2</v>
      </c>
      <c r="H181" s="200">
        <v>8242</v>
      </c>
      <c r="I181" s="201">
        <v>7.6119597858728349E-2</v>
      </c>
      <c r="J181" s="200">
        <v>152393</v>
      </c>
      <c r="K181" s="201">
        <v>6.84648175673781E-2</v>
      </c>
      <c r="L181" s="200">
        <v>651579</v>
      </c>
      <c r="M181" s="201">
        <v>-2.6292154644613541E-2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febrero 2017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0.13971170192339213</v>
      </c>
      <c r="E248" s="234">
        <v>0.1389157107360344</v>
      </c>
      <c r="F248" s="233">
        <v>0.64515374175129869</v>
      </c>
      <c r="G248" s="234">
        <v>0.62715399748749678</v>
      </c>
      <c r="H248" s="233">
        <v>0.44480929527658497</v>
      </c>
      <c r="I248" s="234">
        <v>0.40876000970638193</v>
      </c>
      <c r="J248" s="233">
        <v>0.2932624584717608</v>
      </c>
      <c r="K248" s="234">
        <v>0.29389801368829277</v>
      </c>
      <c r="L248" s="233">
        <v>6.7541242702507331E-2</v>
      </c>
      <c r="M248" s="235">
        <v>6.7641836216329868E-2</v>
      </c>
    </row>
    <row r="249" spans="3:13" ht="26.25" thickBot="1" x14ac:dyDescent="0.25">
      <c r="C249" s="236" t="s">
        <v>70</v>
      </c>
      <c r="D249" s="237">
        <v>3.3952573151601176E-2</v>
      </c>
      <c r="E249" s="238">
        <v>3.3494806147321809E-2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1.674641278899228E-2</v>
      </c>
      <c r="E250" s="238">
        <v>1.663632655389297E-2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8.9012715982798696E-2</v>
      </c>
      <c r="E251" s="238">
        <v>8.8784578034819622E-2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3.2234497421895852E-2</v>
      </c>
      <c r="E252" s="242">
        <v>2.9978827321533282E-2</v>
      </c>
      <c r="F252" s="241">
        <v>1.062385922216502E-2</v>
      </c>
      <c r="G252" s="242">
        <v>1.1164047500533314E-2</v>
      </c>
      <c r="H252" s="241">
        <v>2.9047739328113161E-2</v>
      </c>
      <c r="I252" s="242">
        <v>2.8512496966755643E-2</v>
      </c>
      <c r="J252" s="241">
        <v>1.5069767441860464E-2</v>
      </c>
      <c r="K252" s="242">
        <v>1.3602987013839218E-2</v>
      </c>
      <c r="L252" s="241">
        <v>3.7643729210186168E-2</v>
      </c>
      <c r="M252" s="243">
        <v>3.5045635295182932E-2</v>
      </c>
    </row>
    <row r="253" spans="3:13" ht="24" customHeight="1" thickBot="1" x14ac:dyDescent="0.25">
      <c r="C253" s="244" t="s">
        <v>42</v>
      </c>
      <c r="D253" s="237">
        <v>3.0972373775927393E-2</v>
      </c>
      <c r="E253" s="238">
        <v>3.1646658544036012E-2</v>
      </c>
      <c r="F253" s="237">
        <v>7.5349838536060282E-3</v>
      </c>
      <c r="G253" s="238">
        <v>8.4145156320367866E-3</v>
      </c>
      <c r="H253" s="237">
        <v>1.793382167213943E-2</v>
      </c>
      <c r="I253" s="238">
        <v>1.7714147051686484E-2</v>
      </c>
      <c r="J253" s="237">
        <v>8.6245847176079742E-3</v>
      </c>
      <c r="K253" s="238">
        <v>9.2786414074137267E-3</v>
      </c>
      <c r="L253" s="237">
        <v>3.7815254746050318E-2</v>
      </c>
      <c r="M253" s="239">
        <v>3.8558639857945082E-2</v>
      </c>
    </row>
    <row r="254" spans="3:13" ht="24" customHeight="1" thickBot="1" x14ac:dyDescent="0.25">
      <c r="C254" s="240" t="s">
        <v>43</v>
      </c>
      <c r="D254" s="241">
        <v>0.11775918025186274</v>
      </c>
      <c r="E254" s="242">
        <v>0.11937809207130592</v>
      </c>
      <c r="F254" s="241">
        <v>4.361866429540881E-2</v>
      </c>
      <c r="G254" s="242">
        <v>4.5225058664580813E-2</v>
      </c>
      <c r="H254" s="241">
        <v>0.20813336701187168</v>
      </c>
      <c r="I254" s="242">
        <v>0.20953652026207231</v>
      </c>
      <c r="J254" s="241">
        <v>0.26108970099667772</v>
      </c>
      <c r="K254" s="242">
        <v>0.27030112931696337</v>
      </c>
      <c r="L254" s="241">
        <v>8.8479609901924147E-2</v>
      </c>
      <c r="M254" s="243">
        <v>8.7740703736615203E-2</v>
      </c>
    </row>
    <row r="255" spans="3:13" ht="24" customHeight="1" thickBot="1" x14ac:dyDescent="0.25">
      <c r="C255" s="244" t="s">
        <v>44</v>
      </c>
      <c r="D255" s="237">
        <v>4.1884240548122266E-2</v>
      </c>
      <c r="E255" s="238">
        <v>3.6164432943236388E-2</v>
      </c>
      <c r="F255" s="237">
        <v>3.2011981092338652E-2</v>
      </c>
      <c r="G255" s="238">
        <v>2.8135295930218778E-2</v>
      </c>
      <c r="H255" s="237">
        <v>9.4215711038140942E-2</v>
      </c>
      <c r="I255" s="238">
        <v>9.1361320067944674E-2</v>
      </c>
      <c r="J255" s="237">
        <v>4.0584717607973421E-2</v>
      </c>
      <c r="K255" s="238">
        <v>3.3144567007670954E-2</v>
      </c>
      <c r="L255" s="237">
        <v>4.2195281822581338E-2</v>
      </c>
      <c r="M255" s="239">
        <v>3.6692404144393849E-2</v>
      </c>
    </row>
    <row r="256" spans="3:13" ht="24" customHeight="1" thickBot="1" x14ac:dyDescent="0.25">
      <c r="C256" s="240" t="s">
        <v>45</v>
      </c>
      <c r="D256" s="241">
        <v>0.34207531529675128</v>
      </c>
      <c r="E256" s="242">
        <v>0.33708566098199561</v>
      </c>
      <c r="F256" s="241">
        <v>5.7097393176393507E-2</v>
      </c>
      <c r="G256" s="242">
        <v>6.0703026855341437E-2</v>
      </c>
      <c r="H256" s="241">
        <v>5.935842384440515E-2</v>
      </c>
      <c r="I256" s="242">
        <v>7.0856588206745938E-2</v>
      </c>
      <c r="J256" s="241">
        <v>0.12668438538205981</v>
      </c>
      <c r="K256" s="242">
        <v>0.11649485212575381</v>
      </c>
      <c r="L256" s="241">
        <v>0.41379922936027103</v>
      </c>
      <c r="M256" s="243">
        <v>0.40994108158795789</v>
      </c>
    </row>
    <row r="257" spans="3:13" ht="24" customHeight="1" thickBot="1" x14ac:dyDescent="0.25">
      <c r="C257" s="244" t="s">
        <v>46</v>
      </c>
      <c r="D257" s="237">
        <v>1.5126750933128522E-2</v>
      </c>
      <c r="E257" s="238">
        <v>1.5804017542073237E-2</v>
      </c>
      <c r="F257" s="237">
        <v>6.2713530210137128E-3</v>
      </c>
      <c r="G257" s="238">
        <v>6.4234753134703362E-3</v>
      </c>
      <c r="H257" s="237">
        <v>4.0414246021722661E-3</v>
      </c>
      <c r="I257" s="238">
        <v>8.1290948798835236E-3</v>
      </c>
      <c r="J257" s="237">
        <v>5.7674418604651166E-3</v>
      </c>
      <c r="K257" s="238">
        <v>5.7876674125451957E-3</v>
      </c>
      <c r="L257" s="237">
        <v>1.7997929441745639E-2</v>
      </c>
      <c r="M257" s="239">
        <v>1.8851129333511362E-2</v>
      </c>
    </row>
    <row r="258" spans="3:13" ht="24" customHeight="1" thickBot="1" x14ac:dyDescent="0.25">
      <c r="C258" s="240" t="s">
        <v>47</v>
      </c>
      <c r="D258" s="241">
        <v>2.8424710460874168E-2</v>
      </c>
      <c r="E258" s="242">
        <v>3.2564258318381376E-2</v>
      </c>
      <c r="F258" s="241">
        <v>3.102915711143352E-2</v>
      </c>
      <c r="G258" s="242">
        <v>3.6360188674773045E-2</v>
      </c>
      <c r="H258" s="241">
        <v>3.0815862591563527E-2</v>
      </c>
      <c r="I258" s="242">
        <v>3.1667071099247754E-2</v>
      </c>
      <c r="J258" s="241">
        <v>1.5853820598006645E-2</v>
      </c>
      <c r="K258" s="242">
        <v>1.7737035165657215E-2</v>
      </c>
      <c r="L258" s="241">
        <v>3.1122695891350825E-2</v>
      </c>
      <c r="M258" s="243">
        <v>3.5797654620544864E-2</v>
      </c>
    </row>
    <row r="259" spans="3:13" ht="24" customHeight="1" thickBot="1" x14ac:dyDescent="0.25">
      <c r="C259" s="244" t="s">
        <v>48</v>
      </c>
      <c r="D259" s="237">
        <v>0.15076406483428481</v>
      </c>
      <c r="E259" s="238">
        <v>0.15759073879656321</v>
      </c>
      <c r="F259" s="237">
        <v>5.3025693826929385E-2</v>
      </c>
      <c r="G259" s="238">
        <v>6.1177084074047733E-2</v>
      </c>
      <c r="H259" s="237">
        <v>1.0861328618337964E-2</v>
      </c>
      <c r="I259" s="238">
        <v>2.5236593059936908E-2</v>
      </c>
      <c r="J259" s="237">
        <v>0.12673754152823921</v>
      </c>
      <c r="K259" s="238">
        <v>0.13795253062804722</v>
      </c>
      <c r="L259" s="237">
        <v>0.16439497430179917</v>
      </c>
      <c r="M259" s="239">
        <v>0.17010063246359997</v>
      </c>
    </row>
    <row r="260" spans="3:13" ht="24" customHeight="1" thickBot="1" x14ac:dyDescent="0.25">
      <c r="C260" s="245" t="s">
        <v>49</v>
      </c>
      <c r="D260" s="241">
        <v>5.1419245161078826E-2</v>
      </c>
      <c r="E260" s="242">
        <v>5.7941041873682562E-2</v>
      </c>
      <c r="F260" s="241">
        <v>2.1154116160434316E-2</v>
      </c>
      <c r="G260" s="242">
        <v>2.4129512432150561E-2</v>
      </c>
      <c r="H260" s="241">
        <v>5.0517807527153324E-3</v>
      </c>
      <c r="I260" s="242">
        <v>9.9490414947828194E-3</v>
      </c>
      <c r="J260" s="241">
        <v>3.6518272425249167E-2</v>
      </c>
      <c r="K260" s="242">
        <v>3.9811539900126647E-2</v>
      </c>
      <c r="L260" s="241">
        <v>5.7396732438541785E-2</v>
      </c>
      <c r="M260" s="243">
        <v>6.4977539177904747E-2</v>
      </c>
    </row>
    <row r="261" spans="3:13" ht="24" customHeight="1" thickBot="1" x14ac:dyDescent="0.25">
      <c r="C261" s="236" t="s">
        <v>50</v>
      </c>
      <c r="D261" s="237">
        <v>2.711341316636148E-2</v>
      </c>
      <c r="E261" s="238">
        <v>2.7635670754901375E-2</v>
      </c>
      <c r="F261" s="237">
        <v>1.1559882061122292E-2</v>
      </c>
      <c r="G261" s="238">
        <v>1.3107682097229135E-2</v>
      </c>
      <c r="H261" s="237">
        <v>1.5155342258145997E-3</v>
      </c>
      <c r="I261" s="238">
        <v>3.1545741324921135E-3</v>
      </c>
      <c r="J261" s="237">
        <v>1.3528239202657808E-2</v>
      </c>
      <c r="K261" s="238">
        <v>1.5446903729173912E-2</v>
      </c>
      <c r="L261" s="237">
        <v>3.1572950422994225E-2</v>
      </c>
      <c r="M261" s="239">
        <v>3.1736750263590449E-2</v>
      </c>
    </row>
    <row r="262" spans="3:13" ht="24" customHeight="1" thickBot="1" x14ac:dyDescent="0.25">
      <c r="C262" s="245" t="s">
        <v>51</v>
      </c>
      <c r="D262" s="241">
        <v>3.7955031869207463E-2</v>
      </c>
      <c r="E262" s="242">
        <v>3.6198374771624166E-2</v>
      </c>
      <c r="F262" s="241">
        <v>8.1901998408761174E-3</v>
      </c>
      <c r="G262" s="242">
        <v>9.5048472350612711E-3</v>
      </c>
      <c r="H262" s="241">
        <v>1.2629451881788331E-3</v>
      </c>
      <c r="I262" s="242">
        <v>7.8864353312302835E-3</v>
      </c>
      <c r="J262" s="241">
        <v>2.422591362126246E-2</v>
      </c>
      <c r="K262" s="242">
        <v>2.5296437500410125E-2</v>
      </c>
      <c r="L262" s="241">
        <v>4.3512352901538216E-2</v>
      </c>
      <c r="M262" s="243">
        <v>4.0834649367152719E-2</v>
      </c>
    </row>
    <row r="263" spans="3:13" ht="24" customHeight="1" thickBot="1" x14ac:dyDescent="0.25">
      <c r="C263" s="236" t="s">
        <v>52</v>
      </c>
      <c r="D263" s="237">
        <v>3.4276374637637046E-2</v>
      </c>
      <c r="E263" s="238">
        <v>3.5815651396355112E-2</v>
      </c>
      <c r="F263" s="237">
        <v>1.2121495764496653E-2</v>
      </c>
      <c r="G263" s="238">
        <v>1.4435042309606769E-2</v>
      </c>
      <c r="H263" s="237">
        <v>3.0310684516291994E-3</v>
      </c>
      <c r="I263" s="238">
        <v>4.246542101431691E-3</v>
      </c>
      <c r="J263" s="237">
        <v>5.2465116279069766E-2</v>
      </c>
      <c r="K263" s="238">
        <v>5.7397649498336541E-2</v>
      </c>
      <c r="L263" s="237">
        <v>3.1912938538724955E-2</v>
      </c>
      <c r="M263" s="239">
        <v>3.2551693654952051E-2</v>
      </c>
    </row>
    <row r="264" spans="3:13" ht="24" customHeight="1" thickBot="1" x14ac:dyDescent="0.25">
      <c r="C264" s="240" t="s">
        <v>53</v>
      </c>
      <c r="D264" s="241">
        <v>9.9213689943754707E-3</v>
      </c>
      <c r="E264" s="242">
        <v>9.4018864634136355E-3</v>
      </c>
      <c r="F264" s="241">
        <v>7.3009781438667107E-3</v>
      </c>
      <c r="G264" s="242">
        <v>7.5612126383654511E-3</v>
      </c>
      <c r="H264" s="241">
        <v>1.9196766860318262E-2</v>
      </c>
      <c r="I264" s="242">
        <v>2.1718029604464936E-2</v>
      </c>
      <c r="J264" s="241">
        <v>1.06843853820598E-2</v>
      </c>
      <c r="K264" s="242">
        <v>1.0643533495633002E-2</v>
      </c>
      <c r="L264" s="241">
        <v>9.8045221482348181E-3</v>
      </c>
      <c r="M264" s="243">
        <v>9.0748781038062915E-3</v>
      </c>
    </row>
    <row r="265" spans="3:13" ht="24" customHeight="1" thickBot="1" x14ac:dyDescent="0.25">
      <c r="C265" s="244" t="s">
        <v>54</v>
      </c>
      <c r="D265" s="237">
        <v>8.8161327032862044E-3</v>
      </c>
      <c r="E265" s="238">
        <v>8.2794653108661832E-3</v>
      </c>
      <c r="F265" s="237">
        <v>4.8205176206299431E-3</v>
      </c>
      <c r="G265" s="238">
        <v>4.3850292730332552E-3</v>
      </c>
      <c r="H265" s="237">
        <v>1.5407931295781763E-2</v>
      </c>
      <c r="I265" s="238">
        <v>1.3467604950254793E-2</v>
      </c>
      <c r="J265" s="237">
        <v>1.0538205980066445E-2</v>
      </c>
      <c r="K265" s="238">
        <v>1.0774773119500239E-2</v>
      </c>
      <c r="L265" s="237">
        <v>8.6007804411881821E-3</v>
      </c>
      <c r="M265" s="239">
        <v>7.8823903164466618E-3</v>
      </c>
    </row>
    <row r="266" spans="3:13" ht="24" customHeight="1" thickBot="1" x14ac:dyDescent="0.25">
      <c r="C266" s="240" t="s">
        <v>55</v>
      </c>
      <c r="D266" s="241">
        <v>1.0000983472970884E-2</v>
      </c>
      <c r="E266" s="242">
        <v>1.4057768991915992E-2</v>
      </c>
      <c r="F266" s="241">
        <v>8.3306032667197077E-3</v>
      </c>
      <c r="G266" s="242">
        <v>1.0168527341250089E-2</v>
      </c>
      <c r="H266" s="241">
        <v>6.3147259408941649E-3</v>
      </c>
      <c r="I266" s="242">
        <v>7.1584566852705657E-3</v>
      </c>
      <c r="J266" s="241">
        <v>6.0863787375415286E-3</v>
      </c>
      <c r="K266" s="242">
        <v>7.8415675260674698E-3</v>
      </c>
      <c r="L266" s="241">
        <v>1.105727115124264E-2</v>
      </c>
      <c r="M266" s="243">
        <v>1.5850725698648975E-2</v>
      </c>
    </row>
    <row r="267" spans="3:13" ht="24" customHeight="1" thickBot="1" x14ac:dyDescent="0.25">
      <c r="C267" s="244" t="s">
        <v>56</v>
      </c>
      <c r="D267" s="237">
        <v>2.4689854773824634E-2</v>
      </c>
      <c r="E267" s="238">
        <v>2.4928517339007472E-2</v>
      </c>
      <c r="F267" s="237">
        <v>1.0530256938269294E-2</v>
      </c>
      <c r="G267" s="238">
        <v>1.33684135675176E-2</v>
      </c>
      <c r="H267" s="237">
        <v>7.8302601667087652E-3</v>
      </c>
      <c r="I267" s="238">
        <v>1.1162339238049017E-2</v>
      </c>
      <c r="J267" s="237">
        <v>1.7674418604651163E-2</v>
      </c>
      <c r="K267" s="238">
        <v>1.7868274789524453E-2</v>
      </c>
      <c r="L267" s="237">
        <v>2.7437959826269134E-2</v>
      </c>
      <c r="M267" s="239">
        <v>2.7502421041807671E-2</v>
      </c>
    </row>
    <row r="268" spans="3:13" ht="24" customHeight="1" thickBot="1" x14ac:dyDescent="0.25">
      <c r="C268" s="240" t="s">
        <v>57</v>
      </c>
      <c r="D268" s="241">
        <v>2.8949229378679244E-2</v>
      </c>
      <c r="E268" s="242">
        <v>2.6863201557110639E-2</v>
      </c>
      <c r="F268" s="241">
        <v>3.4866850751158328E-2</v>
      </c>
      <c r="G268" s="242">
        <v>3.4582474104624429E-2</v>
      </c>
      <c r="H268" s="241">
        <v>1.3892397069967163E-2</v>
      </c>
      <c r="I268" s="242">
        <v>1.7350157728706624E-2</v>
      </c>
      <c r="J268" s="241">
        <v>4.0132890365448502E-2</v>
      </c>
      <c r="K268" s="242">
        <v>3.5867789202916146E-2</v>
      </c>
      <c r="L268" s="241">
        <v>2.6166833087275868E-2</v>
      </c>
      <c r="M268" s="243">
        <v>2.4377704008263005E-2</v>
      </c>
    </row>
    <row r="269" spans="3:13" ht="24" customHeight="1" thickBot="1" x14ac:dyDescent="0.25">
      <c r="C269" s="244" t="s">
        <v>58</v>
      </c>
      <c r="D269" s="237">
        <v>3.5498691044307798E-3</v>
      </c>
      <c r="E269" s="238">
        <v>3.1729757503192288E-3</v>
      </c>
      <c r="F269" s="237">
        <v>8.3306032667197077E-3</v>
      </c>
      <c r="G269" s="238">
        <v>8.4382184929721014E-3</v>
      </c>
      <c r="H269" s="237">
        <v>1.5407931295781763E-2</v>
      </c>
      <c r="I269" s="238">
        <v>1.3710264498908033E-2</v>
      </c>
      <c r="J269" s="237">
        <v>3.5083056478405314E-3</v>
      </c>
      <c r="K269" s="238">
        <v>2.9266436122394072E-3</v>
      </c>
      <c r="L269" s="237">
        <v>3.1027744255426024E-3</v>
      </c>
      <c r="M269" s="239">
        <v>2.7563810374490278E-3</v>
      </c>
    </row>
    <row r="270" spans="3:13" ht="24" customHeight="1" thickBot="1" x14ac:dyDescent="0.25">
      <c r="C270" s="240" t="s">
        <v>59</v>
      </c>
      <c r="D270" s="241">
        <v>3.0698406305466703E-3</v>
      </c>
      <c r="E270" s="242">
        <v>3.1226482116752867E-3</v>
      </c>
      <c r="F270" s="241">
        <v>1.3385126597088969E-2</v>
      </c>
      <c r="G270" s="242">
        <v>1.4055796534641731E-2</v>
      </c>
      <c r="H270" s="241">
        <v>7.8302601667087652E-3</v>
      </c>
      <c r="I270" s="242">
        <v>8.493084202863382E-3</v>
      </c>
      <c r="J270" s="241">
        <v>3.3488372093023254E-3</v>
      </c>
      <c r="K270" s="242">
        <v>3.615651637542407E-3</v>
      </c>
      <c r="L270" s="241">
        <v>2.2727133502000109E-3</v>
      </c>
      <c r="M270" s="243">
        <v>2.231502243012743E-3</v>
      </c>
    </row>
    <row r="271" spans="3:13" ht="24" customHeight="1" thickBot="1" x14ac:dyDescent="0.25">
      <c r="C271" s="244" t="s">
        <v>60</v>
      </c>
      <c r="D271" s="237">
        <v>1.2049885495646961E-2</v>
      </c>
      <c r="E271" s="238">
        <v>1.1045139120532114E-2</v>
      </c>
      <c r="F271" s="237">
        <v>2.6068236064959983E-2</v>
      </c>
      <c r="G271" s="238">
        <v>2.2683637915096352E-2</v>
      </c>
      <c r="H271" s="237">
        <v>1.4902753220510229E-2</v>
      </c>
      <c r="I271" s="238">
        <v>1.5166221790827468E-2</v>
      </c>
      <c r="J271" s="237">
        <v>1.4352159468438538E-2</v>
      </c>
      <c r="K271" s="238">
        <v>1.226434285039339E-2</v>
      </c>
      <c r="L271" s="237">
        <v>1.0567198191630779E-2</v>
      </c>
      <c r="M271" s="239">
        <v>9.9542802944846288E-3</v>
      </c>
    </row>
    <row r="272" spans="3:13" ht="30.75" customHeight="1" thickBot="1" x14ac:dyDescent="0.25">
      <c r="C272" s="246" t="s">
        <v>61</v>
      </c>
      <c r="D272" s="247">
        <v>0.86028829807660789</v>
      </c>
      <c r="E272" s="248">
        <v>0.86108428926396563</v>
      </c>
      <c r="F272" s="247">
        <v>0.35484625824870131</v>
      </c>
      <c r="G272" s="248">
        <v>0.37284600251250322</v>
      </c>
      <c r="H272" s="247">
        <v>0.55519070472341503</v>
      </c>
      <c r="I272" s="248">
        <v>0.59123999029361807</v>
      </c>
      <c r="J272" s="247">
        <v>0.7067375415282392</v>
      </c>
      <c r="K272" s="248">
        <v>0.70610198631170729</v>
      </c>
      <c r="L272" s="247">
        <v>0.93245875729749272</v>
      </c>
      <c r="M272" s="249">
        <v>0.93235816378367009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1125.1486422527528</v>
      </c>
      <c r="G278" s="262">
        <v>5.7854971766462482E-2</v>
      </c>
      <c r="H278" s="263" t="s">
        <v>96</v>
      </c>
      <c r="I278" s="263"/>
      <c r="J278" s="263"/>
      <c r="K278" s="263"/>
      <c r="L278" s="264"/>
      <c r="M278" s="265" t="s">
        <v>100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740.38139475498474</v>
      </c>
      <c r="G279" s="269">
        <v>6.036874797643943E-2</v>
      </c>
      <c r="H279" s="270" t="s">
        <v>97</v>
      </c>
      <c r="I279" s="271"/>
      <c r="J279" s="271"/>
      <c r="K279" s="271"/>
      <c r="L279" s="272"/>
      <c r="M279" s="265"/>
      <c r="O279" s="145"/>
      <c r="R279" s="145"/>
    </row>
    <row r="280" spans="3:18" ht="45.75" customHeight="1" thickBot="1" x14ac:dyDescent="0.25">
      <c r="C280" s="258"/>
      <c r="D280" s="273"/>
      <c r="E280" s="274" t="s">
        <v>75</v>
      </c>
      <c r="F280" s="275">
        <v>387.67482844824917</v>
      </c>
      <c r="G280" s="276">
        <v>5.5110229475464179E-2</v>
      </c>
      <c r="H280" s="277" t="str">
        <f>CONCATENATE("El gasto medio por turista en destino ascendió a ",FIXED(F280,1),"€. Experimenta un ",IF(G280&gt;0,"incremento del ","descenso del "),FIXED(G280*100,1),"% respecto al miso periodo del año anterior.")</f>
        <v>El gasto medio por turista en destino ascendió a 387,7€. Experimenta un incremento del 5,5% respecto al miso periodo del año anterior.</v>
      </c>
      <c r="I280" s="278"/>
      <c r="J280" s="278"/>
      <c r="K280" s="278"/>
      <c r="L280" s="279"/>
      <c r="M280" s="265"/>
      <c r="O280" s="145"/>
      <c r="R280" s="145"/>
    </row>
    <row r="281" spans="3:18" ht="45.75" customHeight="1" thickTop="1" x14ac:dyDescent="0.2">
      <c r="C281" s="258"/>
      <c r="D281" s="280" t="s">
        <v>76</v>
      </c>
      <c r="E281" s="281" t="s">
        <v>73</v>
      </c>
      <c r="F281" s="282">
        <v>116.05498752962366</v>
      </c>
      <c r="G281" s="283">
        <v>2.8921260303419905E-2</v>
      </c>
      <c r="H281" s="284" t="s">
        <v>98</v>
      </c>
      <c r="I281" s="285"/>
      <c r="J281" s="285"/>
      <c r="K281" s="285"/>
      <c r="L281" s="286"/>
      <c r="M281" s="265"/>
      <c r="O281" s="145"/>
      <c r="R281" s="145"/>
    </row>
    <row r="282" spans="3:18" ht="45.75" customHeight="1" x14ac:dyDescent="0.2">
      <c r="C282" s="258"/>
      <c r="D282" s="287"/>
      <c r="E282" s="288" t="s">
        <v>74</v>
      </c>
      <c r="F282" s="289">
        <v>76.380484610325709</v>
      </c>
      <c r="G282" s="269">
        <v>3.2007171130422396E-2</v>
      </c>
      <c r="H282" s="290" t="str">
        <f>CONCATENATE("La media del gasto diario por turista en origen fue de ",FIXED(F282,1),"€, ",IF(G282&gt;0,"aumentando un ","disminuyendo un "),FIXED(G282*100,1),"% respecto al mismo período del año anterior.")</f>
        <v>La media del gasto diario por turista en origen fue de 76,4€, aumentando un 3,2% respecto al mismo período del año anterior.</v>
      </c>
      <c r="I282" s="271"/>
      <c r="J282" s="271"/>
      <c r="K282" s="271"/>
      <c r="L282" s="272"/>
      <c r="M282" s="265"/>
      <c r="O282" s="145"/>
      <c r="R282" s="145"/>
    </row>
    <row r="283" spans="3:18" ht="45.75" customHeight="1" x14ac:dyDescent="0.2">
      <c r="C283" s="258"/>
      <c r="D283" s="291"/>
      <c r="E283" s="292" t="s">
        <v>75</v>
      </c>
      <c r="F283" s="293">
        <v>39.805978530376997</v>
      </c>
      <c r="G283" s="294">
        <v>1.9418089374815706E-2</v>
      </c>
      <c r="H283" s="295" t="s">
        <v>99</v>
      </c>
      <c r="I283" s="296"/>
      <c r="J283" s="296"/>
      <c r="K283" s="296"/>
      <c r="L283" s="297"/>
      <c r="M283" s="265"/>
      <c r="O283" s="145"/>
      <c r="R283" s="145"/>
    </row>
    <row r="284" spans="3:18" ht="5.25" customHeight="1" thickBot="1" x14ac:dyDescent="0.25">
      <c r="C284" s="298"/>
      <c r="D284" s="298"/>
      <c r="E284" s="298"/>
      <c r="F284" s="298"/>
      <c r="G284" s="298"/>
      <c r="H284" s="298"/>
      <c r="I284" s="298"/>
      <c r="J284" s="298"/>
      <c r="K284" s="298"/>
      <c r="L284" s="298"/>
      <c r="M284" s="299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300"/>
      <c r="E287" s="301" t="s">
        <v>8</v>
      </c>
      <c r="F287" s="302">
        <v>136966</v>
      </c>
      <c r="G287" s="303">
        <v>2.8775819525088675E-3</v>
      </c>
      <c r="H287" s="304" t="s">
        <v>101</v>
      </c>
      <c r="I287" s="304"/>
      <c r="J287" s="304"/>
      <c r="K287" s="304"/>
      <c r="L287" s="305"/>
      <c r="M287" s="265" t="s">
        <v>78</v>
      </c>
      <c r="Q287" s="306"/>
    </row>
    <row r="288" spans="3:18" s="145" customFormat="1" ht="47.25" customHeight="1" thickTop="1" thickBot="1" x14ac:dyDescent="0.25">
      <c r="C288" s="258"/>
      <c r="D288" s="300"/>
      <c r="E288" s="307" t="s">
        <v>79</v>
      </c>
      <c r="F288" s="308">
        <v>84624</v>
      </c>
      <c r="G288" s="309">
        <v>6.858548352766114E-4</v>
      </c>
      <c r="H288" s="310" t="s">
        <v>102</v>
      </c>
      <c r="I288" s="311"/>
      <c r="J288" s="311"/>
      <c r="K288" s="311"/>
      <c r="L288" s="312"/>
      <c r="M288" s="265"/>
      <c r="O288" s="313"/>
      <c r="Q288" s="306"/>
    </row>
    <row r="289" spans="3:20" s="145" customFormat="1" ht="47.25" customHeight="1" thickTop="1" thickBot="1" x14ac:dyDescent="0.25">
      <c r="C289" s="258"/>
      <c r="D289" s="300"/>
      <c r="E289" s="314" t="s">
        <v>80</v>
      </c>
      <c r="F289" s="315">
        <v>50879</v>
      </c>
      <c r="G289" s="309">
        <v>6.5880584022475208E-3</v>
      </c>
      <c r="H289" s="316" t="s">
        <v>103</v>
      </c>
      <c r="I289" s="311"/>
      <c r="J289" s="311"/>
      <c r="K289" s="311"/>
      <c r="L289" s="312"/>
      <c r="M289" s="265"/>
      <c r="O289" s="313"/>
      <c r="Q289" s="306"/>
    </row>
    <row r="290" spans="3:20" s="145" customFormat="1" ht="47.25" customHeight="1" thickTop="1" thickBot="1" x14ac:dyDescent="0.25">
      <c r="C290" s="258"/>
      <c r="D290" s="300"/>
      <c r="E290" s="307" t="s">
        <v>81</v>
      </c>
      <c r="F290" s="308">
        <v>557</v>
      </c>
      <c r="G290" s="309">
        <v>0</v>
      </c>
      <c r="H290" s="310" t="s">
        <v>104</v>
      </c>
      <c r="I290" s="311"/>
      <c r="J290" s="311"/>
      <c r="K290" s="311"/>
      <c r="L290" s="312"/>
      <c r="M290" s="265"/>
      <c r="O290" s="313"/>
      <c r="Q290" s="306"/>
    </row>
    <row r="291" spans="3:20" s="145" customFormat="1" ht="47.25" customHeight="1" thickTop="1" x14ac:dyDescent="0.2">
      <c r="C291" s="258"/>
      <c r="D291" s="300"/>
      <c r="E291" s="317" t="s">
        <v>82</v>
      </c>
      <c r="F291" s="318">
        <v>906</v>
      </c>
      <c r="G291" s="319">
        <v>2.2123893805310324E-3</v>
      </c>
      <c r="H291" s="320" t="s">
        <v>105</v>
      </c>
      <c r="I291" s="321"/>
      <c r="J291" s="321"/>
      <c r="K291" s="321"/>
      <c r="L291" s="322"/>
      <c r="M291" s="265"/>
      <c r="O291" s="313"/>
      <c r="Q291" s="306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23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23"/>
      <c r="P293" s="324"/>
      <c r="Q293" s="324"/>
      <c r="R293" s="324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25" t="s">
        <v>7</v>
      </c>
      <c r="D298" s="326"/>
      <c r="E298" s="327" t="s">
        <v>8</v>
      </c>
      <c r="F298" s="35">
        <v>159070</v>
      </c>
      <c r="G298" s="328">
        <v>4.7753199338025354E-3</v>
      </c>
      <c r="H298" s="329" t="s">
        <v>106</v>
      </c>
      <c r="I298" s="329"/>
      <c r="J298" s="329"/>
      <c r="K298" s="329"/>
      <c r="L298" s="330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31"/>
      <c r="D299" s="332"/>
      <c r="E299" s="333" t="s">
        <v>85</v>
      </c>
      <c r="F299" s="46">
        <v>92778</v>
      </c>
      <c r="G299" s="140">
        <v>2.5718608169440493E-3</v>
      </c>
      <c r="H299" s="334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92.778 plazas, un 58,3% del total de plazas. Aumentan un 0,3% respecto al mismo periodo del año anterior.</v>
      </c>
      <c r="I299" s="334"/>
      <c r="J299" s="334"/>
      <c r="K299" s="334"/>
      <c r="L299" s="335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36"/>
      <c r="D300" s="337"/>
      <c r="E300" s="338" t="s">
        <v>86</v>
      </c>
      <c r="F300" s="339">
        <v>66292</v>
      </c>
      <c r="G300" s="340">
        <v>7.8754523063824244E-3</v>
      </c>
      <c r="H300" s="341" t="s">
        <v>107</v>
      </c>
      <c r="I300" s="341"/>
      <c r="J300" s="341"/>
      <c r="K300" s="341"/>
      <c r="L300" s="342"/>
      <c r="M300" s="265"/>
      <c r="Q300" s="343"/>
    </row>
    <row r="301" spans="3:20" ht="34.5" hidden="1" customHeight="1" x14ac:dyDescent="0.2">
      <c r="C301" s="344" t="s">
        <v>12</v>
      </c>
      <c r="D301" s="345"/>
      <c r="E301" s="346" t="s">
        <v>8</v>
      </c>
      <c r="F301" s="347">
        <v>2879</v>
      </c>
      <c r="G301" s="348">
        <v>8.9292470677260649E-2</v>
      </c>
      <c r="H301" s="349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-1,6%.</v>
      </c>
      <c r="I301" s="349"/>
      <c r="J301" s="349"/>
      <c r="K301" s="349"/>
      <c r="L301" s="350"/>
      <c r="M301" s="265"/>
      <c r="Q301" s="343"/>
    </row>
    <row r="302" spans="3:20" ht="48.75" customHeight="1" thickTop="1" thickBot="1" x14ac:dyDescent="0.25">
      <c r="C302" s="351"/>
      <c r="D302" s="352"/>
      <c r="E302" s="353" t="s">
        <v>85</v>
      </c>
      <c r="F302" s="354">
        <v>2537</v>
      </c>
      <c r="G302" s="340">
        <v>-1.5521924718665092E-2</v>
      </c>
      <c r="H302" s="355"/>
      <c r="I302" s="355"/>
      <c r="J302" s="355"/>
      <c r="K302" s="355"/>
      <c r="L302" s="356"/>
      <c r="M302" s="265"/>
    </row>
    <row r="303" spans="3:20" ht="42" customHeight="1" thickTop="1" x14ac:dyDescent="0.2">
      <c r="C303" s="357" t="s">
        <v>13</v>
      </c>
      <c r="D303" s="358"/>
      <c r="E303" s="359" t="s">
        <v>8</v>
      </c>
      <c r="F303" s="360">
        <v>1082</v>
      </c>
      <c r="G303" s="348">
        <v>0.13061650992685481</v>
      </c>
      <c r="H303" s="361" t="s">
        <v>108</v>
      </c>
      <c r="I303" s="361"/>
      <c r="J303" s="361"/>
      <c r="K303" s="361"/>
      <c r="L303" s="362"/>
      <c r="M303" s="265"/>
    </row>
    <row r="304" spans="3:20" ht="34.5" customHeight="1" x14ac:dyDescent="0.2">
      <c r="C304" s="363"/>
      <c r="D304" s="364"/>
      <c r="E304" s="365" t="s">
        <v>85</v>
      </c>
      <c r="F304" s="79">
        <v>578</v>
      </c>
      <c r="G304" s="140">
        <v>-3.3444816053511683E-2</v>
      </c>
      <c r="H304" s="366" t="str">
        <f>CONCATENATE("Las plazas hoteleras estimadas se sitúan en ",FIXED(F304,0)," plazas, registrando un ",IF(G304&gt;0,"incremento del ","descenso del "),FIXED(G304*100,1),"%.")</f>
        <v>Las plazas hoteleras estimadas se sitúan en 578 plazas, registrando un descenso del -3,3%.</v>
      </c>
      <c r="I304" s="366"/>
      <c r="J304" s="366"/>
      <c r="K304" s="366"/>
      <c r="L304" s="367"/>
      <c r="M304" s="265"/>
    </row>
    <row r="305" spans="3:18" ht="34.5" customHeight="1" thickBot="1" x14ac:dyDescent="0.25">
      <c r="C305" s="368"/>
      <c r="D305" s="369"/>
      <c r="E305" s="370" t="s">
        <v>86</v>
      </c>
      <c r="F305" s="371">
        <v>504</v>
      </c>
      <c r="G305" s="340">
        <v>0.40389972144846786</v>
      </c>
      <c r="H305" s="372" t="s">
        <v>109</v>
      </c>
      <c r="I305" s="372"/>
      <c r="J305" s="372"/>
      <c r="K305" s="372"/>
      <c r="L305" s="373"/>
      <c r="M305" s="265"/>
    </row>
    <row r="306" spans="3:18" ht="39.75" customHeight="1" thickTop="1" x14ac:dyDescent="0.2">
      <c r="C306" s="374" t="s">
        <v>14</v>
      </c>
      <c r="D306" s="375"/>
      <c r="E306" s="346" t="s">
        <v>8</v>
      </c>
      <c r="F306" s="347">
        <v>27957</v>
      </c>
      <c r="G306" s="348">
        <v>4.0531487271103117E-2</v>
      </c>
      <c r="H306" s="349" t="s">
        <v>110</v>
      </c>
      <c r="I306" s="349"/>
      <c r="J306" s="349"/>
      <c r="K306" s="349"/>
      <c r="L306" s="350"/>
      <c r="M306" s="265"/>
    </row>
    <row r="307" spans="3:18" ht="34.5" customHeight="1" x14ac:dyDescent="0.2">
      <c r="C307" s="376"/>
      <c r="D307" s="377"/>
      <c r="E307" s="378" t="s">
        <v>85</v>
      </c>
      <c r="F307" s="66">
        <v>19202</v>
      </c>
      <c r="G307" s="140">
        <v>4.177517361111116E-2</v>
      </c>
      <c r="H307" s="379" t="str">
        <f>CONCATENATE("La oferta hotelera asciende a ",FIXED(F307,0),", cifra que se ",IF(G307&gt;0,"incrementa un ","reduce un "),FIXED(G307*100,1),"% respecto al año anterior.")</f>
        <v>La oferta hotelera asciende a 19.202, cifra que se incrementa un 4,2% respecto al año anterior.</v>
      </c>
      <c r="I307" s="379"/>
      <c r="J307" s="379"/>
      <c r="K307" s="379"/>
      <c r="L307" s="380"/>
      <c r="M307" s="265"/>
    </row>
    <row r="308" spans="3:18" ht="34.5" customHeight="1" thickBot="1" x14ac:dyDescent="0.25">
      <c r="C308" s="381"/>
      <c r="D308" s="382"/>
      <c r="E308" s="353" t="s">
        <v>86</v>
      </c>
      <c r="F308" s="354">
        <v>8755</v>
      </c>
      <c r="G308" s="340">
        <v>3.7814129919393036E-2</v>
      </c>
      <c r="H308" s="355" t="str">
        <f>CONCATENATE("Las plazas extrahoteras estimadas ascienden a ",FIXED(F308,0),", las cuales ",IF(G308&gt;0,"se incrementan un ","descienden un "),FIXED(G308*100,1),"%.")</f>
        <v>Las plazas extrahoteras estimadas ascienden a 8.755, las cuales se incrementan un 3,8%.</v>
      </c>
      <c r="I308" s="355"/>
      <c r="J308" s="355"/>
      <c r="K308" s="355"/>
      <c r="L308" s="356"/>
      <c r="M308" s="265"/>
    </row>
    <row r="309" spans="3:18" ht="34.5" customHeight="1" thickTop="1" x14ac:dyDescent="0.2">
      <c r="C309" s="383" t="s">
        <v>15</v>
      </c>
      <c r="D309" s="384"/>
      <c r="E309" s="385" t="s">
        <v>8</v>
      </c>
      <c r="F309" s="386">
        <v>127152</v>
      </c>
      <c r="G309" s="348">
        <v>-5.4284060510301213E-3</v>
      </c>
      <c r="H309" s="361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127.152 experimentando un descenso interanual del -0,5%.</v>
      </c>
      <c r="I309" s="361"/>
      <c r="J309" s="361"/>
      <c r="K309" s="361"/>
      <c r="L309" s="362"/>
      <c r="M309" s="265"/>
    </row>
    <row r="310" spans="3:18" ht="34.5" customHeight="1" x14ac:dyDescent="0.2">
      <c r="C310" s="387"/>
      <c r="D310" s="388"/>
      <c r="E310" s="389" t="s">
        <v>85</v>
      </c>
      <c r="F310" s="91">
        <v>70461</v>
      </c>
      <c r="G310" s="140">
        <v>-6.6541666079258377E-3</v>
      </c>
      <c r="H310" s="366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-0,7% respecto al mismo período del año anterior.</v>
      </c>
      <c r="I310" s="366"/>
      <c r="J310" s="366"/>
      <c r="K310" s="366"/>
      <c r="L310" s="367"/>
      <c r="M310" s="265"/>
    </row>
    <row r="311" spans="3:18" ht="34.5" customHeight="1" x14ac:dyDescent="0.2">
      <c r="C311" s="387"/>
      <c r="D311" s="388"/>
      <c r="E311" s="390" t="s">
        <v>86</v>
      </c>
      <c r="F311" s="391">
        <v>56691</v>
      </c>
      <c r="G311" s="392">
        <v>-3.9006905276474102E-3</v>
      </c>
      <c r="H311" s="393" t="s">
        <v>111</v>
      </c>
      <c r="I311" s="393"/>
      <c r="J311" s="393"/>
      <c r="K311" s="393"/>
      <c r="L311" s="394"/>
      <c r="M311" s="265"/>
    </row>
    <row r="312" spans="3:18" ht="5.25" customHeight="1" thickBot="1" x14ac:dyDescent="0.25">
      <c r="C312" s="298"/>
      <c r="D312" s="298"/>
      <c r="E312" s="298"/>
      <c r="F312" s="298"/>
      <c r="G312" s="298"/>
      <c r="H312" s="298"/>
      <c r="I312" s="298"/>
      <c r="J312" s="298"/>
      <c r="K312" s="298"/>
      <c r="L312" s="298"/>
      <c r="M312" s="299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95.25" customHeight="1" thickBot="1" x14ac:dyDescent="0.25">
      <c r="C315" s="395" t="s">
        <v>88</v>
      </c>
      <c r="D315" s="396"/>
      <c r="E315" s="397" t="s">
        <v>89</v>
      </c>
      <c r="F315" s="398">
        <v>119330</v>
      </c>
      <c r="G315" s="303">
        <v>-0.13526479028377636</v>
      </c>
      <c r="H315" s="399" t="s">
        <v>112</v>
      </c>
      <c r="I315" s="399"/>
      <c r="J315" s="399"/>
      <c r="K315" s="399"/>
      <c r="L315" s="400"/>
      <c r="M315" s="265" t="s">
        <v>114</v>
      </c>
    </row>
    <row r="316" spans="3:18" ht="45.75" hidden="1" customHeight="1" x14ac:dyDescent="0.2">
      <c r="C316" s="395"/>
      <c r="D316" s="396"/>
      <c r="E316" s="401" t="s">
        <v>90</v>
      </c>
      <c r="F316" s="318">
        <v>55</v>
      </c>
      <c r="G316" s="319">
        <v>-0.15384615384615385</v>
      </c>
      <c r="H316" s="402" t="s">
        <v>113</v>
      </c>
      <c r="I316" s="402"/>
      <c r="J316" s="402"/>
      <c r="K316" s="402"/>
      <c r="L316" s="403"/>
      <c r="M316" s="265"/>
    </row>
    <row r="317" spans="3:18" ht="13.5" thickTop="1" x14ac:dyDescent="0.2">
      <c r="C317" s="404"/>
      <c r="D317" s="405"/>
      <c r="E317" s="405"/>
      <c r="F317" s="405"/>
      <c r="G317" s="405"/>
      <c r="H317" s="405"/>
      <c r="I317" s="405"/>
      <c r="J317" s="405"/>
      <c r="K317" s="405"/>
      <c r="L317" s="405"/>
      <c r="M317" s="405"/>
    </row>
    <row r="318" spans="3:18" ht="29.25" customHeight="1" x14ac:dyDescent="0.2"/>
    <row r="319" spans="3:18" ht="18" customHeight="1" x14ac:dyDescent="0.2">
      <c r="C319" s="406" t="s">
        <v>91</v>
      </c>
      <c r="D319" s="406"/>
      <c r="E319" s="406"/>
      <c r="F319" s="406"/>
      <c r="G319" s="406"/>
      <c r="H319" s="406"/>
      <c r="I319" s="406"/>
      <c r="J319" s="406"/>
      <c r="K319" s="406"/>
      <c r="L319" s="406"/>
      <c r="M319" s="406"/>
    </row>
    <row r="321" spans="5:6" ht="6.75" customHeight="1" x14ac:dyDescent="0.2"/>
    <row r="323" spans="5:6" ht="8.25" customHeight="1" x14ac:dyDescent="0.2"/>
    <row r="326" spans="5:6" x14ac:dyDescent="0.2">
      <c r="E326" s="407"/>
      <c r="F326" s="407"/>
    </row>
    <row r="327" spans="5:6" x14ac:dyDescent="0.2">
      <c r="E327" s="407"/>
      <c r="F327" s="407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H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febrero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2017-04-04T09:31:23+00:00</PublishingStartDate>
    <_dlc_DocId xmlns="8b099203-c902-4a5b-992f-1f849b15ff82">Q5F7QW3RQ55V-2035-349</_dlc_DocId>
    <_dlc_DocIdUrl xmlns="8b099203-c902-4a5b-992f-1f849b15ff82">
      <Url>http://admin.webtenerife.com/es/investigacion/Situacion-turistica/indicadores-turisticos/_layouts/DocIdRedir.aspx?ID=Q5F7QW3RQ55V-2035-349</Url>
      <Description>Q5F7QW3RQ55V-2035-349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5EBD6F-90E2-4DD7-9F09-5B8B66DF15EE}"/>
</file>

<file path=customXml/itemProps2.xml><?xml version="1.0" encoding="utf-8"?>
<ds:datastoreItem xmlns:ds="http://schemas.openxmlformats.org/officeDocument/2006/customXml" ds:itemID="{1C63A84F-DC65-4B0B-A1BB-F2304852A1D6}"/>
</file>

<file path=customXml/itemProps3.xml><?xml version="1.0" encoding="utf-8"?>
<ds:datastoreItem xmlns:ds="http://schemas.openxmlformats.org/officeDocument/2006/customXml" ds:itemID="{A78ADA8B-63BF-42DA-8A3A-589BAE99B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(febrero y acumulado 2017)</dc:title>
  <dc:creator>Alejandro Garcia</dc:creator>
  <cp:lastModifiedBy>Alejandro Garcia</cp:lastModifiedBy>
  <dcterms:created xsi:type="dcterms:W3CDTF">2017-03-22T15:19:43Z</dcterms:created>
  <dcterms:modified xsi:type="dcterms:W3CDTF">2017-03-22T15:20:15Z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bc45190b-e381-4e6f-bcdc-8d3bb833c474</vt:lpwstr>
  </property>
</Properties>
</file>