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JURIDICO/Documentos compartidos/General/1.- Comisionado Transparencia/Evaluación TDT 2024/12 Contratacion_publica/menores/"/>
    </mc:Choice>
  </mc:AlternateContent>
  <xr:revisionPtr revIDLastSave="29" documentId="8_{6B091391-1AF3-40E1-9727-C0D97851F0DC}" xr6:coauthVersionLast="47" xr6:coauthVersionMax="47" xr10:uidLastSave="{84CD3BBB-05A5-4521-8BA9-E1503FD087A8}"/>
  <bookViews>
    <workbookView xWindow="-120" yWindow="-120" windowWidth="29040" windowHeight="15720" xr2:uid="{60F239EA-4CDC-4A06-A70D-384A3CDA2E12}"/>
  </bookViews>
  <sheets>
    <sheet name="INFO NECE MENORES 2024" sheetId="2" r:id="rId1"/>
  </sheets>
  <definedNames>
    <definedName name="_xlnm._FilterDatabase" localSheetId="0" hidden="1">'INFO NECE MENORES 2024'!$A$18:$W$43</definedName>
    <definedName name="_Hlk134770682" localSheetId="0">'INFO NECE MENORES 2024'!$R$30</definedName>
    <definedName name="_Hlk59388232" localSheetId="0">'INFO NECE MENORES 2024'!#REF!</definedName>
    <definedName name="_xlnm.Print_Titles" localSheetId="0">'INFO NECE MENORES 2024'!$A:$B,'INFO NECE MENORES 2024'!$1:$2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6" i="2" l="1"/>
  <c r="N25" i="2"/>
  <c r="O25" i="2" s="1"/>
  <c r="N44" i="2"/>
  <c r="O44" i="2" s="1"/>
  <c r="N42" i="2"/>
  <c r="O42" i="2" s="1"/>
  <c r="N40" i="2"/>
  <c r="O40" i="2" s="1"/>
  <c r="N39" i="2"/>
  <c r="O39" i="2" s="1"/>
  <c r="N37" i="2"/>
  <c r="O37" i="2" s="1"/>
  <c r="N36" i="2"/>
  <c r="O36" i="2" s="1"/>
  <c r="N24" i="2"/>
  <c r="O24" i="2" s="1"/>
  <c r="N34" i="2"/>
  <c r="O34" i="2" s="1"/>
  <c r="O33" i="2"/>
  <c r="O32" i="2"/>
  <c r="N31" i="2"/>
  <c r="O31" i="2" s="1"/>
  <c r="N30" i="2"/>
  <c r="O30" i="2" s="1"/>
  <c r="N29" i="2"/>
  <c r="O29" i="2" s="1"/>
  <c r="O28" i="2"/>
  <c r="N27" i="2"/>
  <c r="O27" i="2" s="1"/>
  <c r="N23" i="2"/>
  <c r="O23" i="2" s="1"/>
  <c r="N20" i="2"/>
  <c r="O20" i="2" s="1"/>
  <c r="N19" i="2"/>
  <c r="O19" i="2" s="1"/>
  <c r="O16" i="2"/>
  <c r="N22" i="2"/>
  <c r="O22" i="2" s="1"/>
  <c r="N6" i="2"/>
  <c r="O6" i="2" s="1"/>
  <c r="N15" i="2"/>
  <c r="O15" i="2" s="1"/>
  <c r="N14" i="2"/>
  <c r="O14" i="2" s="1"/>
  <c r="N12" i="2"/>
  <c r="O12" i="2" s="1"/>
  <c r="N13" i="2"/>
  <c r="O13" i="2" s="1"/>
  <c r="N9" i="2"/>
  <c r="O9" i="2" s="1"/>
  <c r="N10" i="2"/>
  <c r="O10" i="2" s="1"/>
  <c r="N8" i="2"/>
  <c r="O8" i="2" s="1"/>
</calcChain>
</file>

<file path=xl/sharedStrings.xml><?xml version="1.0" encoding="utf-8"?>
<sst xmlns="http://schemas.openxmlformats.org/spreadsheetml/2006/main" count="844" uniqueCount="501">
  <si>
    <t>Nº INFO</t>
  </si>
  <si>
    <t>MES</t>
  </si>
  <si>
    <t xml:space="preserve">DEPARTAMENTO </t>
  </si>
  <si>
    <t xml:space="preserve">AJUDICATARIO </t>
  </si>
  <si>
    <t>CIF/NIF</t>
  </si>
  <si>
    <t>ACCIÓN</t>
  </si>
  <si>
    <t>AÑO</t>
  </si>
  <si>
    <t xml:space="preserve">BASE IMPONIBLE </t>
  </si>
  <si>
    <t>IMPUESTOS</t>
  </si>
  <si>
    <t xml:space="preserve">IMPORTE TOTAL CONTRATACIÓN </t>
  </si>
  <si>
    <t xml:space="preserve">DURACIÓN  </t>
  </si>
  <si>
    <t>PROCEDIMIENTO</t>
  </si>
  <si>
    <t xml:space="preserve">FECHA ADJUDICACIÓN </t>
  </si>
  <si>
    <t>ENERO</t>
  </si>
  <si>
    <t>N/A</t>
  </si>
  <si>
    <t>VALOR ESTIMADO</t>
  </si>
  <si>
    <t>1</t>
  </si>
  <si>
    <t>2</t>
  </si>
  <si>
    <t>3</t>
  </si>
  <si>
    <t>4</t>
  </si>
  <si>
    <t>5</t>
  </si>
  <si>
    <t>6</t>
  </si>
  <si>
    <t>7</t>
  </si>
  <si>
    <t>8</t>
  </si>
  <si>
    <t>NACIONALIDAD</t>
  </si>
  <si>
    <t>PROMOCIÓN TURÍSTICA</t>
  </si>
  <si>
    <t>PETICIÓN DE OFERTAS
1  SI
2  NO</t>
  </si>
  <si>
    <t>PUBLICIDAD  
1 SI
2  NO</t>
  </si>
  <si>
    <t>ES</t>
  </si>
  <si>
    <t>Nº DE LICITADORES PARTICIPANTES</t>
  </si>
  <si>
    <t>Nº DE OFERTAS SOLICITADAS</t>
  </si>
  <si>
    <t>Nº</t>
  </si>
  <si>
    <t>DENOMINACIÓN</t>
  </si>
  <si>
    <t>- SPET, Turismo de Tenerife S.A, como poder adjudicador y medio propio del Cabildo Insular de Tenerife, deberá aplicar las normas, criterios y principios establecidos en la LCSP 9/2017 que rigen la contratación menor, igualmente aplicables a los contratos de obra, servicios y suministros considerados gastos menores por el Decreto Ley del Gobierno de Canarias 4/2021.</t>
  </si>
  <si>
    <t>CPV nº nombre</t>
  </si>
  <si>
    <t>FEBRERO</t>
  </si>
  <si>
    <t>MARKETING Y COMUNICACIÓN</t>
  </si>
  <si>
    <t>9</t>
  </si>
  <si>
    <t>10</t>
  </si>
  <si>
    <t>11</t>
  </si>
  <si>
    <t>12</t>
  </si>
  <si>
    <t>13</t>
  </si>
  <si>
    <t>MARZO</t>
  </si>
  <si>
    <t>INNOVACIÓN, IT Y TCB</t>
  </si>
  <si>
    <t>PRODUCTO TURÍSTICO</t>
  </si>
  <si>
    <t>MEJORA, RRHH Y TFC</t>
  </si>
  <si>
    <t>ABRIL</t>
  </si>
  <si>
    <t>MAYO</t>
  </si>
  <si>
    <t>JUNIO</t>
  </si>
  <si>
    <t>36</t>
  </si>
  <si>
    <t>37</t>
  </si>
  <si>
    <t>38</t>
  </si>
  <si>
    <t>39</t>
  </si>
  <si>
    <t>40</t>
  </si>
  <si>
    <t xml:space="preserve">TIPO DE CONTRATO
3  Obras
2  Servicios
1  Suministros
</t>
  </si>
  <si>
    <t>PUBLICACIÓN REGISTRO CONTRATOS MENORES SPET, TURISMO DE TENERIFE S.A 2024</t>
  </si>
  <si>
    <t xml:space="preserve">1º TRIMESTRE 2024 </t>
  </si>
  <si>
    <t>ENE0120241T</t>
  </si>
  <si>
    <t>ENE0220241T</t>
  </si>
  <si>
    <t>ENE0320241T</t>
  </si>
  <si>
    <t>ENE0420241T</t>
  </si>
  <si>
    <t>FEB0120241T</t>
  </si>
  <si>
    <t>FEB0220241T</t>
  </si>
  <si>
    <t>FEB0320241T</t>
  </si>
  <si>
    <t>FEB0420241T</t>
  </si>
  <si>
    <t>MAR0120241T</t>
  </si>
  <si>
    <t>MAR0220241T</t>
  </si>
  <si>
    <t>MAR0320241T</t>
  </si>
  <si>
    <t>MAR0420241T</t>
  </si>
  <si>
    <t>MAR0520241T</t>
  </si>
  <si>
    <t>2º TRIMESTRE 2024</t>
  </si>
  <si>
    <t>ABR0120242T</t>
  </si>
  <si>
    <t>ABR0220242T</t>
  </si>
  <si>
    <t>ABR0320242T</t>
  </si>
  <si>
    <t>ABR0420242T</t>
  </si>
  <si>
    <t>ABR0520242T</t>
  </si>
  <si>
    <t>ABR0620242T</t>
  </si>
  <si>
    <t>ABR0720242T</t>
  </si>
  <si>
    <t>ABR0820242T</t>
  </si>
  <si>
    <t>MAY0120242T</t>
  </si>
  <si>
    <t>MAY0220242T</t>
  </si>
  <si>
    <t>MAY0320242T</t>
  </si>
  <si>
    <t>MAY0420242T</t>
  </si>
  <si>
    <t>MAY0520242T</t>
  </si>
  <si>
    <t>MAY0620242T</t>
  </si>
  <si>
    <t>MAY0720242T</t>
  </si>
  <si>
    <t>MAY0820242T</t>
  </si>
  <si>
    <t>MAY0920242T</t>
  </si>
  <si>
    <t>MAY1020242T</t>
  </si>
  <si>
    <t>MAY1120242T</t>
  </si>
  <si>
    <t>MAY1220242T</t>
  </si>
  <si>
    <t>JUN0120242T</t>
  </si>
  <si>
    <t>JUN0220242T</t>
  </si>
  <si>
    <t>10248</t>
  </si>
  <si>
    <t>LA PARTICIPACIÓN EN 5 JORNADAS PROFESIONALES EN LA PENÍNSULA PARA AGENTES DE VIAJES Y MEDIOS DE COMUNICACIÓN Y LA REALIZACIÓN DE 1 EVENTO EN TENERIFE PARA LOS AGENTES DE VIAJES LOCALES</t>
  </si>
  <si>
    <t xml:space="preserve">799500008 Servicios de organización de exposiciones, ferias y congresos  </t>
  </si>
  <si>
    <t>9 MESES</t>
  </si>
  <si>
    <t>G85041861</t>
  </si>
  <si>
    <t>CONFEDERACION ESPAÑOLA DE AGENCIAS DE VIAJES</t>
  </si>
  <si>
    <t>MENOR</t>
  </si>
  <si>
    <t>10342</t>
  </si>
  <si>
    <t>222000002 Periódicos, revistas especializadas, publicaciones periódicas y revistas
22212000-9 Publicaciones periódicas
79341200-8 Gestión Publicitaria
79530000-8 Servicios de Traducción</t>
  </si>
  <si>
    <t>4 MESES</t>
  </si>
  <si>
    <t>COMUNICA MEDIATRADER, S.L.U</t>
  </si>
  <si>
    <t>B48781256</t>
  </si>
  <si>
    <t>SERVICIO DE RECOPILACIÓN DE CONTENIDOS, ELABORACIÓN, TRADUCCIÓN, ACTUALIZACIÓN, DINAMIZACIÓN Y ALOJAMIENTO EN LA WEB DEL DESTINO DE LA AGENDA CULTURAL MENSUAL Y DE LA FICHA DE EVENTOS DE INTERÉS TURISTICO QUE SE CELEBRAN EN LA ISLA DE TENERIFE</t>
  </si>
  <si>
    <t>ADMINISTRACIÓN, FINANZAS, JURÍDICO Y ATRACCIÓN DE INVERSIONES</t>
  </si>
  <si>
    <t>799520002 Servicios de organización de eventos</t>
  </si>
  <si>
    <t>US</t>
  </si>
  <si>
    <t>10377</t>
  </si>
  <si>
    <t>SERVICIO DE UNA EMPRESA DE DISEÑO PARA LA ELABORACIÓN DE CONTENIDOS AUDIOVISUALES, CREATIVIDADES, ADAPTACIONES GRÁFICAS Y COPIES PUBLICITARIOS</t>
  </si>
  <si>
    <t>798225007: Servicio de diseño gráfico
794152008: Servicios de consultoría en diseño
921112200: Producción de videocintas publicitarias</t>
  </si>
  <si>
    <t>2 MESES</t>
  </si>
  <si>
    <t>B76600345</t>
  </si>
  <si>
    <t>FLECH FAMILY COMMUNICATION S.L</t>
  </si>
  <si>
    <t>SERVICIOS DE DINAMIZACIÓN DE LA CAMPAÑA DE SENSIBILIZACIÓN CON EL TURISMO “SOMOS TENERIFE”</t>
  </si>
  <si>
    <t>10723</t>
  </si>
  <si>
    <t>793414000 Servicios de campañas de publicidad</t>
  </si>
  <si>
    <t>6 MESES</t>
  </si>
  <si>
    <t>78629942A</t>
  </si>
  <si>
    <t>EDUARDO JOSÉ GONZÁLEZ MENESES</t>
  </si>
  <si>
    <t xml:space="preserve">LA IMPRESIÓN DE MAPAS GENÉRICOS DE LA ISLA </t>
  </si>
  <si>
    <t>10305</t>
  </si>
  <si>
    <t xml:space="preserve">798000002 Servicios de impresión y servicios conexos </t>
  </si>
  <si>
    <t>B38286068</t>
  </si>
  <si>
    <t>LITOGRAFÍA DRAGO S.L.</t>
  </si>
  <si>
    <t>10671</t>
  </si>
  <si>
    <t xml:space="preserve">UN “SLOT” O ESPACIO DE PARTICIPACION PARA PRESENTAR LA PLATAFORMA DE ATRACCION DE INVERSIONES WHY TENERIFE?  DENTRO DE LA OPEN CYBER SECURITY CONFERENCE 2024 </t>
  </si>
  <si>
    <t>3 MESES</t>
  </si>
  <si>
    <t>5 DÍAS</t>
  </si>
  <si>
    <t>856838251B01</t>
  </si>
  <si>
    <t>NL</t>
  </si>
  <si>
    <t>STITCHING OPENCSIRT FOUNDATION</t>
  </si>
  <si>
    <t>10822</t>
  </si>
  <si>
    <t>PATROCINAR LOS XII PREMIOS REGIONALES DE RESTAURACIÓN QUÉ BUENO CANARIAS</t>
  </si>
  <si>
    <t>793422005 Servicios de promoción</t>
  </si>
  <si>
    <t>1 MES</t>
  </si>
  <si>
    <t>B76520345</t>
  </si>
  <si>
    <t>QUÉ BUENO CANARIAS S.L.</t>
  </si>
  <si>
    <t>10820</t>
  </si>
  <si>
    <t>DISEÑO Y ORGANIZACIÓN DE LAS REUNIONES ‘ONE TO ONE TENERIFE’ EN MIRADAS DOC MARKET</t>
  </si>
  <si>
    <t>799521003 Servicios de organización de eventos culturales</t>
  </si>
  <si>
    <t>B38805487</t>
  </si>
  <si>
    <t>TINGLADO FILM S.L.</t>
  </si>
  <si>
    <t>Varias</t>
  </si>
  <si>
    <t>SERVICIOS, DE TRADUCCIÓN DE TEXTOS Y DOCUMENTOS.</t>
  </si>
  <si>
    <t>795300008 Servicios de traducción</t>
  </si>
  <si>
    <t>12 MESES</t>
  </si>
  <si>
    <t>B82074667</t>
  </si>
  <si>
    <t>EAGLE LANGUAGE SERVICE S.L.</t>
  </si>
  <si>
    <t>LORO PARQUE</t>
  </si>
  <si>
    <t>PATROCINIO DEL CONGRESO INTERNACIONAL DE MAMÍFEROS MARÍNOS</t>
  </si>
  <si>
    <t>10782</t>
  </si>
  <si>
    <t>A38009023</t>
  </si>
  <si>
    <t>LA EJECUCIÓN DE UNA OBRA DE RENOVACIÓN PARCIAL DE LAS OFICINAS DE TURISMO DE TENERIFE</t>
  </si>
  <si>
    <t>10244</t>
  </si>
  <si>
    <t>REALIZACIÓN DE UNA PIEZA AUDIOVISUAL PARA LA PRESENTACIÓN DE UNA PONENCIA EN UN CONGRESO INTERNACIONAL GASTRONÓMICO</t>
  </si>
  <si>
    <t xml:space="preserve">921112004 Producción de películas y videocintas de publicidad, propaganda e información </t>
  </si>
  <si>
    <t>B76673698</t>
  </si>
  <si>
    <t>FLYWUS STUDIOS S.L.</t>
  </si>
  <si>
    <t>B38878534</t>
  </si>
  <si>
    <t>BEROJEAL S.L. CONSTRUCCIONES Y REFORMAS</t>
  </si>
  <si>
    <t>454500006 Otros trabajos de acabado de edificios</t>
  </si>
  <si>
    <t>INMO</t>
  </si>
  <si>
    <t>10420</t>
  </si>
  <si>
    <t>ASISTENCIA ADVENTURE ELEVATE EN EUROPA.</t>
  </si>
  <si>
    <t>799500008 Servicios de organización de exposiciones, ferias y congresos</t>
  </si>
  <si>
    <t>ADVENTURE TRAVEL TRADE ASSOCIATION, INC</t>
  </si>
  <si>
    <t>270108000</t>
  </si>
  <si>
    <t>10874</t>
  </si>
  <si>
    <t>FUTURCAN MARKETING &amp; EVENTOS SL</t>
  </si>
  <si>
    <t>PATROCINAR EL XI FORO NACIONAL PARA EMPRESARIOS Y PROFESIONALES DEL TURISMO EN ESPAÑA, “FUTURISMO 2024”</t>
  </si>
  <si>
    <t>B76693928</t>
  </si>
  <si>
    <t>GRABACIÓN PIEZAS AUDIOVISUALES SOBRE SUS ACTIVIDADES PARA SU DIFUSIÓN EN SUS CANALES O EN EVENTOS EN LOS QUE PARTICIPA</t>
  </si>
  <si>
    <t>921110002 Servicios de producción de películas de cine y vídeo</t>
  </si>
  <si>
    <t>55369305W</t>
  </si>
  <si>
    <t>MARIO DOBRESCU MARGINEANU</t>
  </si>
  <si>
    <t>10334</t>
  </si>
  <si>
    <t>SERVICIOS DE AUDITORÍA</t>
  </si>
  <si>
    <t>792120003 Servicios de auditoría</t>
  </si>
  <si>
    <t>78724324Q</t>
  </si>
  <si>
    <t>PABLO GARCÍA PÉREZ</t>
  </si>
  <si>
    <t>10324</t>
  </si>
  <si>
    <t>ORGANIZACIÓN DE UNA MISION COMERCIAL INVERSA ANTE INSTITUCIONES Y EMPRESAS EN LA REPUBLICA CHECA PARA WHY TENERIFE?</t>
  </si>
  <si>
    <t>4 DÍAS</t>
  </si>
  <si>
    <t>G83307421</t>
  </si>
  <si>
    <t>CÁMARA HISPANO-CHECA DE COMERCIO</t>
  </si>
  <si>
    <t>SUMINISTRO DE UNA CABINA DE DISCOS PARA LA PLATAFORMA VIRTUAL DE SERVIDORES</t>
  </si>
  <si>
    <t xml:space="preserve">488210009 Servidores de red </t>
  </si>
  <si>
    <t>CIBER CANARIAS SERVICIOS INFORMÁTICOS S.L.U.</t>
  </si>
  <si>
    <t>B35908748</t>
  </si>
  <si>
    <t>ARRENDAMINO DE EQUIPAMIENTO DE AUDIOVISUALES Y LOS SERVICIOS INERENTES DURANTE EL 9º SALÓN GASTRONÓMICO DE CANARIAS – GASTROCANARIAS 2024</t>
  </si>
  <si>
    <t>11004</t>
  </si>
  <si>
    <t>15 DÍAS</t>
  </si>
  <si>
    <t>TENERIFEWE 1998 S.L.U.</t>
  </si>
  <si>
    <t>B76618065</t>
  </si>
  <si>
    <t>323200002 Equipo audiovisual y de televisión. 921100005 Servicios de producción de películas de cine y videocintas y servicios conexos.</t>
  </si>
  <si>
    <t>1-2</t>
  </si>
  <si>
    <t>B94183084</t>
  </si>
  <si>
    <t>SENLLEIRO ARQUITECTURAS SINGULARES S.L</t>
  </si>
  <si>
    <t>10998</t>
  </si>
  <si>
    <t>PATROCINAR EL FESTIVAL MUECA QUE SE CELEBRARÁ EN TENERERIFE</t>
  </si>
  <si>
    <t>14 DÍAS</t>
  </si>
  <si>
    <t>B35598630</t>
  </si>
  <si>
    <t>UNAHORAMENOS PRODUCCIONES S.L</t>
  </si>
  <si>
    <t>10966</t>
  </si>
  <si>
    <t>SERVICIOS DE VINCULACIÓN DE LA IMAGEN BLANCA ALABAU CON LA MARCA TENERIFE DESPIERTA EMOCIONES</t>
  </si>
  <si>
    <t>7 MESES</t>
  </si>
  <si>
    <t>45811683F</t>
  </si>
  <si>
    <t>BLANCA ALABAU NEIRA</t>
  </si>
  <si>
    <t>FABRICACIÓN Y PUESTA A DISPOSICIÓN DE TURISMO DE TENERIFE EL STAND PARA EL 9º SALÓN GASTRONÓMICO DE CANARIAS – GASTROCANARIAS 2024</t>
  </si>
  <si>
    <t>391541007 Stands de exposición</t>
  </si>
  <si>
    <t>10912</t>
  </si>
  <si>
    <t>SERVICIO DE COORDINACIÓN DE LA COMUNICACIÓN DE LAS ACTUACIONES CONTEMPLADAS DENTRO DEL PLAN DE SOSTENIBILIDAD TURÍSTICA EN DESTINO TENERIFE RESET</t>
  </si>
  <si>
    <t>794162005 Servicios de consultoría en relaciones públicas</t>
  </si>
  <si>
    <t>B38402756</t>
  </si>
  <si>
    <t>METROPOLIS COMUNICACIÓN SL</t>
  </si>
  <si>
    <t>B36233278</t>
  </si>
  <si>
    <t>CARPINTERÍA GELO</t>
  </si>
  <si>
    <t>SERVICIO DE MONTAJE Y DESMONTAJE DEL STAND DE GASTRO CANARIAS</t>
  </si>
  <si>
    <t>452238004 Montaje e instalación de estructuras prefabricadas</t>
  </si>
  <si>
    <t>10 DÍAS</t>
  </si>
  <si>
    <t>SERVICIO DE ALQUILER DE ELEMENTOS Y MAQUINARIA EL STAND DE GASTROCANARIAS</t>
  </si>
  <si>
    <t>391410002 Muebles y equipo de cocina</t>
  </si>
  <si>
    <t>LUIS JOSÉ BENITEZ CASTELLANO</t>
  </si>
  <si>
    <t>42834700Y</t>
  </si>
  <si>
    <t>10969</t>
  </si>
  <si>
    <t>PRODUCCIÓN AUDIOVISUAL TENERIFE BLUETRAIL 2024</t>
  </si>
  <si>
    <t>B76774561</t>
  </si>
  <si>
    <t>KIKAZARU FILMS S.L.U.</t>
  </si>
  <si>
    <t>92111200 Producción de películas y videocintas de publicidad, propaganda e información.</t>
  </si>
  <si>
    <t>10937</t>
  </si>
  <si>
    <t>SERVICIO DE UNA EMPRESA DE DISEÑO PARA LA ELABORACIÓN DE CONTENIDOS AUDIOVISUALES, CREATIVIDADES, ADAPTACIONES GRÁFICAS Y COPIES PUBLICITARIOS.</t>
  </si>
  <si>
    <t>798225007 Servicio de diseño gráfico
794152008 Servicios de consultoría en diseño
921112200 Producción de videocintas publicitarias</t>
  </si>
  <si>
    <t>J76824309</t>
  </si>
  <si>
    <t>LAUDER CREATIVA SC</t>
  </si>
  <si>
    <t>10623</t>
  </si>
  <si>
    <t>ACCIONES PROMOCIONALES DE LA MARCA TENERIFE FILM COMMISSION EN EL EVENTO ‘IT’S A WRAP PARTY’ DURANTE EL FESTIVAL DE PUBLICIDAD CANNES LIONS 2024</t>
  </si>
  <si>
    <t>44 DÍAS</t>
  </si>
  <si>
    <t>TWENTYFOUR SEVEN GROUP SL</t>
  </si>
  <si>
    <t>B88527536</t>
  </si>
  <si>
    <t>10613</t>
  </si>
  <si>
    <t>10614</t>
  </si>
  <si>
    <t>DISEÑO, ORGANIZACIÓN Y EJECUCIÓN DE TALLERES FORMATIVOS PARA EL SECTOR AUDIOVISUAL EN LA ISLA DE TENERIFE EN 2024</t>
  </si>
  <si>
    <t>805100002 Servicios de formación especializada</t>
  </si>
  <si>
    <t>8 MESES</t>
  </si>
  <si>
    <t>IFIC, INSTITUTO DE FORMACIÓN E INVESTIGACIÓN CINEMATOGRÁFICA</t>
  </si>
  <si>
    <t>BLACKOUT PRODUCTIONS</t>
  </si>
  <si>
    <t>B76649151</t>
  </si>
  <si>
    <t>B76667351</t>
  </si>
  <si>
    <t>11039</t>
  </si>
  <si>
    <t>REDACCIÓN DE PROYECTO DE LEGALIZACIÓN DE LAS OFICINAS DE TURISMO DE TENERIFE</t>
  </si>
  <si>
    <t>712210003 Servicios de arquitectura para edificios</t>
  </si>
  <si>
    <t>B38485744</t>
  </si>
  <si>
    <t>GOMA ARQUITECTOS S.L.P</t>
  </si>
  <si>
    <t>11011</t>
  </si>
  <si>
    <t>SERVICIOS DE PUBLICIDAD DE WHY TENERIFE? DURANTE LA ESCUCHA DE PODCASTS EN LAS PLATAFORMAS SPOTIFY Y IVOOX, PARA PROMOCIONAR LOS ATRACTIVOS DE INVERSIÓN DE LA ISLA</t>
  </si>
  <si>
    <t>B76723972</t>
  </si>
  <si>
    <t>ONCAMPUS TRAINING FRT, S.L.U.</t>
  </si>
  <si>
    <t>JUN0320242T</t>
  </si>
  <si>
    <t>JUN0420242T</t>
  </si>
  <si>
    <t>JUN0520242T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</si>
  <si>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</si>
  <si>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</si>
  <si>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</si>
  <si>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</si>
  <si>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</si>
  <si>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</si>
  <si>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</si>
  <si>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</si>
  <si>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</si>
  <si>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</si>
  <si>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</si>
  <si>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</si>
  <si>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</si>
  <si>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</si>
  <si>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</si>
  <si>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</si>
  <si>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</si>
  <si>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</si>
  <si>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</si>
  <si>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</si>
  <si>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</si>
  <si>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</si>
  <si>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11003</t>
  </si>
  <si>
    <t>10661</t>
  </si>
  <si>
    <t>PARTICIPACIÓN EN UNAS JORNADAS PROFESIONALES EN ANDALUCÍA PARA AGENTES DE VIAJES ESPECIALIZADOS EN EL SECTOR DEPORTE Y AVENTURA</t>
  </si>
  <si>
    <t>799520002 Servicios de eventos</t>
  </si>
  <si>
    <t>G93589752</t>
  </si>
  <si>
    <t>FEDERACIÓN ANDALUZA DE AGENCIAS DE VIAJES</t>
  </si>
  <si>
    <t>ORGANIZACIÓN E IMPARTICIÓN DE UNA JORNADA FORMATIVA DE GASTRONOMÍA Y PESCA EN TENERIFE PARA COMPARTIR BUENAS PRÁCTICAS DEL SECTOR PESQUERO Y GASTRONÓMICO DE GALICIA</t>
  </si>
  <si>
    <t>805000009 Servicios de formación</t>
  </si>
  <si>
    <t>B82054792</t>
  </si>
  <si>
    <t>FORO DEBATE S.L.U.</t>
  </si>
  <si>
    <t>ADQUISICIÓN DE LOS ELEMENTOS MODULARES DEL STAND FABRICADO PARA EL 9º SALÓN GASTRONÓMICO DE CANARIAS-GASTROCANARIAS 2024</t>
  </si>
  <si>
    <t>7 DÍAS</t>
  </si>
  <si>
    <t>SENLLEIRO ARQUITECTURAS SINGULARES S.L.</t>
  </si>
  <si>
    <t>10947</t>
  </si>
  <si>
    <t>JUN0620242T</t>
  </si>
  <si>
    <t>798000002 Servicios de impresión y servicios conexos</t>
  </si>
  <si>
    <t>IMPRESIÓN DE DEL MAPA DE OLAS Y VIENTO DE TENERIFE</t>
  </si>
  <si>
    <t>B38240933</t>
  </si>
  <si>
    <t>10316</t>
  </si>
  <si>
    <t>MEMBRESÍA A LA RED BUSINESS MARKET</t>
  </si>
  <si>
    <t>981100007 Servicios proporcionados por organizaciones comerciales, profesionales y asociaciones especializadas.</t>
  </si>
  <si>
    <t>B90082736</t>
  </si>
  <si>
    <t>IMPRENTA REYES, S.L.</t>
  </si>
  <si>
    <t>ZAHARA VENTURES PROJECTS S.L.</t>
  </si>
  <si>
    <t>JUN0720242T</t>
  </si>
  <si>
    <t>MANTENIMIENTO PREVENTIVO Y CORRECTIVO DE LOS EQUIPOS DE CLIMATIZACIÓN DE LAS OFICINAS DE TURISMO DE TENERIFE</t>
  </si>
  <si>
    <t>10521</t>
  </si>
  <si>
    <t>507300001 Servicios de reparación y mantenimiento de grupos refrigeradores. 45259000-7 Reparación y mantenimiento de instalaciones. 50800000-3 Servicios varios de reparación y mantenimiento</t>
  </si>
  <si>
    <t>B38829859</t>
  </si>
  <si>
    <t>AVERÍAS Y MANTENIMIENTOS S.L</t>
  </si>
  <si>
    <t>LICENCIAS DEL CRM (CUSTOMER RELATIONSHIP MANAGEMENT – PROGRAMA DE GESTIÓN DE LA RELACIÓN CON LOS CLIENTES) ZOHO PARA LA PLATAFORMA WHY TENERIFE</t>
  </si>
  <si>
    <t>10297</t>
  </si>
  <si>
    <t>483330001 Paquetes de software de gestión de contactos</t>
  </si>
  <si>
    <t>13 MESES</t>
  </si>
  <si>
    <t>ZOHO CORPORATION B.V.</t>
  </si>
  <si>
    <t>10332</t>
  </si>
  <si>
    <t xml:space="preserve">SERVICIO DE UN CORREDOR O CORREDURÍA DE SEGUROS PARA GESTIONAR LAS PÓLIZAS DE SEGURO CONTRATADAS POR LA ENTIDAD </t>
  </si>
  <si>
    <t>66518100 Servicios de corretaje de seguros
66000000 Servicios financieros y de seguros.</t>
  </si>
  <si>
    <t>B60024973</t>
  </si>
  <si>
    <t>RISKMEDIA INSURANCE BORKERS</t>
  </si>
  <si>
    <t>CZ</t>
  </si>
  <si>
    <t>3º TRIMESTRE 2024</t>
  </si>
  <si>
    <t>41</t>
  </si>
  <si>
    <t>11112</t>
  </si>
  <si>
    <t>JULIO</t>
  </si>
  <si>
    <t>JUL0120243T</t>
  </si>
  <si>
    <t>SERVICIO DE CONSULTORÍA PARA LA IDENTIFICACIÓN DE STAKEHOLDERS Y ANÁLISIS DE CONVERSACIÓN DIGITAL DEL SECTOR TURÍSTICO DE TENERIFE.</t>
  </si>
  <si>
    <t>794130002 Servicios de consultoría en gestión de marketing</t>
  </si>
  <si>
    <t>A81498669</t>
  </si>
  <si>
    <t>LLORENTE &amp; CUENCA MADRID S.A</t>
  </si>
  <si>
    <t>42</t>
  </si>
  <si>
    <t>11089</t>
  </si>
  <si>
    <t>JUL0220243T</t>
  </si>
  <si>
    <t>CAMPAÑA DE MARKETING Y COMUNICACIÓN EN EL FESTIVAL SUMMERSMASH Y CAMPEONATO NACIONAL DE VOLLEY PLAYA SUECO QUE TENDRÁ LUGAR EN TYLÖSAND (SUECIA) ENTRE EL 22 DE JULIO AL 04 DE AGOSTO DE 2024</t>
  </si>
  <si>
    <t>55686331260</t>
  </si>
  <si>
    <t>BEACH TRAVELS SWEDEN</t>
  </si>
  <si>
    <t>SE</t>
  </si>
  <si>
    <t>43</t>
  </si>
  <si>
    <t>10946</t>
  </si>
  <si>
    <t>JUL0320243T</t>
  </si>
  <si>
    <t xml:space="preserve">GRABACIÓN DE IMÁGENES AÉREAS DE DRON DE DISTINTAS ZONAS DE LA ISLA </t>
  </si>
  <si>
    <t xml:space="preserve">799612000 Servicios de fotografía aérea </t>
  </si>
  <si>
    <t>B76818814</t>
  </si>
  <si>
    <t>DATADRON, SL</t>
  </si>
  <si>
    <t>44</t>
  </si>
  <si>
    <t>10948</t>
  </si>
  <si>
    <t>JUL0420243T</t>
  </si>
  <si>
    <t>SERVICIOS DE
CONSULTORÍA PARA LA REVISIÓN Y ACTUALIZACIÓN BASES DE PATROCINIOS 2025</t>
  </si>
  <si>
    <t>B83744458</t>
  </si>
  <si>
    <t>INFINITCONSULTING SL</t>
  </si>
  <si>
    <t>45</t>
  </si>
  <si>
    <t>11123</t>
  </si>
  <si>
    <t>JUL0520243T</t>
  </si>
  <si>
    <t>IMPRESIÓN DE LA GUÍA RUTA CULTURAL ALEJANDRO DE HUMBOLDT EN TENERIFE</t>
  </si>
  <si>
    <t>B38700365</t>
  </si>
  <si>
    <t>ATLANTIC DISTRIBUTION NETWORK S.L.</t>
  </si>
  <si>
    <t>46</t>
  </si>
  <si>
    <t>11140</t>
  </si>
  <si>
    <t>JUL0620243T</t>
  </si>
  <si>
    <t>SERVICIOS DE ACTUALIZACION DE SAP A LA VERSIÓN 10.0</t>
  </si>
  <si>
    <t>722670004 Servicios de mantenimiento y reparación de software</t>
  </si>
  <si>
    <t>B38863734</t>
  </si>
  <si>
    <t>ITOP MANAGEMENT CONSULTING, S.L.</t>
  </si>
  <si>
    <t>47</t>
  </si>
  <si>
    <t>11131</t>
  </si>
  <si>
    <t>JUL0720243T</t>
  </si>
  <si>
    <t xml:space="preserve">ASISTENCIA TÉCNICA PARA LA COORDINACIÓN Y DIRECCIÓN TÉCNICA DE TRES EVENTOS PROMOCIONALES GASTRONÓMICOS ORGANIZADOS POR TURISMO DE TENERIFE </t>
  </si>
  <si>
    <t>5 MESES</t>
  </si>
  <si>
    <t>78566526K</t>
  </si>
  <si>
    <t>ELISA MARÍA GUERRERO GÓMEZ</t>
  </si>
  <si>
    <t>48</t>
  </si>
  <si>
    <t>10368</t>
  </si>
  <si>
    <t>JUL0820243T</t>
  </si>
  <si>
    <t>SERVICIOS DE ACOMPAÑAMIENTO Y ASESORAMIENTO EN LA IMPLANTACIÓN (SOFTLANDING) A INVERSORES EXTRANJEROS EN SU PROCESO DE ESTABLECIMIENTO EN TENERIFE</t>
  </si>
  <si>
    <t>794210001 Servicios de gestión de proyectos que no sean los de construcción</t>
  </si>
  <si>
    <t>B76739580</t>
  </si>
  <si>
    <t>HMS INTELLIGENCE, INTERNATIONAL ENGINEERING DEVELOPMENT S.L.U</t>
  </si>
  <si>
    <t>49</t>
  </si>
  <si>
    <t>11132</t>
  </si>
  <si>
    <t>JUL0920243T</t>
  </si>
  <si>
    <t>CAMPAÑA DE PROMOCIÓN TURÍSTICA
DURANTE LOS TRES PARTIDOS AMISTOSOS QUE DISPUTARÁ EL EQUIPO DE FÚTBOL SAUDÍ AL SHABAB EN EL MARCO DE SU PRETEMPORADA EN LA ISLA.</t>
  </si>
  <si>
    <t>B76671536</t>
  </si>
  <si>
    <t>RG CONSULTANT &amp; SPORT SOLUTIONS SL</t>
  </si>
  <si>
    <t>50</t>
  </si>
  <si>
    <t>10318</t>
  </si>
  <si>
    <t>2024</t>
  </si>
  <si>
    <t>JUL1020243T</t>
  </si>
  <si>
    <t>SERVICIO DE ASESORAMIENTO JURÍDICO-TÉCNICO EN LA TRAMITACIÓN DE LOS EXPEDIENTES DE CONTRATACIÓN</t>
  </si>
  <si>
    <t>791000005 Servicios jurídicos</t>
  </si>
  <si>
    <t>79092079R</t>
  </si>
  <si>
    <t>EDITH HERNÁNDEZ NEGRÍN</t>
  </si>
  <si>
    <t>51</t>
  </si>
  <si>
    <t xml:space="preserve">11152 </t>
  </si>
  <si>
    <t>AGOSTO</t>
  </si>
  <si>
    <t>AGO0120243T</t>
  </si>
  <si>
    <t>ADQUISICIÓN DE LICENCIAS DEL SISTEMA EPDR Y GESTION DE PARCHES</t>
  </si>
  <si>
    <t xml:space="preserve">489000007 Paquetes de software y sistemas informáticos diversos </t>
  </si>
  <si>
    <t>B76812486</t>
  </si>
  <si>
    <t>ONECYBERSEC, S.L.</t>
  </si>
  <si>
    <t>52</t>
  </si>
  <si>
    <t>10914</t>
  </si>
  <si>
    <t>AGO0220243T</t>
  </si>
  <si>
    <t>DISEÑO, CONSTRUCCIÓN, MONTAJE Y DESMONTAJE DEL STAND DE WHY TENERIFE? / AUTORIDAD PORTUARIA EN EL EVENTO “ONS STAVANGER – OFFSHORE NORTHERN SEAS 2024” A CELEBRARSE EN STAVANGER - NORUEGA</t>
  </si>
  <si>
    <t>799560000 Servicios de organización de ferias y exposiciones</t>
  </si>
  <si>
    <t>919161558MVA</t>
  </si>
  <si>
    <t>SHOW OFF AS</t>
  </si>
  <si>
    <t>NO</t>
  </si>
  <si>
    <t>53</t>
  </si>
  <si>
    <t>10375</t>
  </si>
  <si>
    <t>AGO0320243T</t>
  </si>
  <si>
    <t>SUMINISTRO DE MATERIAL PROMOCIONAL PARA LA GRAN FIESTA DE LOS VINOS QUE SE CELEBRARÁ EN LA PLAYA DEL SOCORRO, LOS REALEJOS,</t>
  </si>
  <si>
    <t>224620006 material de publicidad</t>
  </si>
  <si>
    <t>52830491C</t>
  </si>
  <si>
    <t>JOSE ANTONIO HERNÁNDEZ HERNÁNDEZ</t>
  </si>
  <si>
    <t>54</t>
  </si>
  <si>
    <t>AGO0420243T</t>
  </si>
  <si>
    <t>ESPECTÁCULO NOCTURNO DE LA FIESTA DE LOS VINOS DE LOS REALEJOS QUE SE CELEBRARÁ EN LA PLAYA DEL SOCORRO</t>
  </si>
  <si>
    <t>923120001 Servicios artísticos</t>
  </si>
  <si>
    <t>B76634112</t>
  </si>
  <si>
    <t>CONVENCIONES Y ESPECTACULOS, S.L.</t>
  </si>
  <si>
    <t>55</t>
  </si>
  <si>
    <t>AGO0520243T</t>
  </si>
  <si>
    <t>SERVICIO DE ALQUILER DE ILUMINACIÓN, PROYECTOR LÁSER Y ACTUACIONES PERFORMANCE PARA LA FIESTA DE LOS VINOS DE LOS REALEJOS QUE SE CELEBRARÁ EN LA PLAYA DEL SOCORRO</t>
  </si>
  <si>
    <t>71318100 Servicios de luminotecnia</t>
  </si>
  <si>
    <t>B38899159</t>
  </si>
  <si>
    <t>ESPECTÁCULOS TENERIFE S.L</t>
  </si>
  <si>
    <t>56</t>
  </si>
  <si>
    <t>10660</t>
  </si>
  <si>
    <t>AGO0620243T</t>
  </si>
  <si>
    <t>GESTION Y ORGANIZACIÓN DE UNA FORMACION DE AGENTES DE VIAJES EN DESTINO Y ACCIONES B2B EN PORTUGAL</t>
  </si>
  <si>
    <t>796320003 Servicios de formación de personal
793422005 Servicios de promoción</t>
  </si>
  <si>
    <t>503817570</t>
  </si>
  <si>
    <t>GRUPO PIÑERO-AGENCIA DE VIAGENS, S.A.</t>
  </si>
  <si>
    <t>PT</t>
  </si>
  <si>
    <t>57</t>
  </si>
  <si>
    <t>11172</t>
  </si>
  <si>
    <t>AGO0720243T</t>
  </si>
  <si>
    <t>PATROCINIO DE LA CELEBRACIÓN DEL I CONGRESO DE DERECHO DEPORTIVO DE LA ISLA DE TENERIFE</t>
  </si>
  <si>
    <t>42221401W</t>
  </si>
  <si>
    <t>TANIA TEJEIRA PERERA</t>
  </si>
  <si>
    <t>58</t>
  </si>
  <si>
    <t>10315</t>
  </si>
  <si>
    <t>SEPTIEMBRE</t>
  </si>
  <si>
    <t>SEP0120243T</t>
  </si>
  <si>
    <t>REALIZACIÓN DE VIDEOS DE SENSIBILIZACIÓN PARA LA SOCIEDAD INSULAR ACERCA DE LOS BENEFICIOS DE LA ATRACCIÓN DE INVERSIONES Y TALENTO DIGITAL</t>
  </si>
  <si>
    <t>921112602 Producción de videocintas informativas</t>
  </si>
  <si>
    <t>10 SEMANAS</t>
  </si>
  <si>
    <t>B76723899</t>
  </si>
  <si>
    <t>ARCO ESTRATEGIAS DE MARKETING</t>
  </si>
  <si>
    <t>59</t>
  </si>
  <si>
    <t>10853</t>
  </si>
  <si>
    <t>SEP0220243T</t>
  </si>
  <si>
    <t>EDUARDO JOSE GONZALEZ MENESES</t>
  </si>
  <si>
    <t>60</t>
  </si>
  <si>
    <t>10569</t>
  </si>
  <si>
    <t>SEP0320243T</t>
  </si>
  <si>
    <t>ELABORACIÓN DE ESTADÍSTICAS DEL SECTOR DE REUNIONES EN TENERIFE</t>
  </si>
  <si>
    <t>793300006 Servicios estadísticos</t>
  </si>
  <si>
    <t>B83510362</t>
  </si>
  <si>
    <t>BRAINTRUST CONSULTING SERVICES, S.L</t>
  </si>
  <si>
    <t>61</t>
  </si>
  <si>
    <t>11190</t>
  </si>
  <si>
    <t>SEP0420243T</t>
  </si>
  <si>
    <t>DISEÑO Y EJECUCIÓN DE ACTIVIDADES ESPECÍFICAS PARA LA INDUSTRIA AUDIOVISUAL LOCAL EN EL MARCO DEL CANARY ISLANDS INTERNATIONAL FILM MARKET (CIIF MARKET)</t>
  </si>
  <si>
    <t>B38890513</t>
  </si>
  <si>
    <t>FESTEAM COMUNICACIÓN Y EVENTOS, S.L.</t>
  </si>
  <si>
    <t>62</t>
  </si>
  <si>
    <t>11187</t>
  </si>
  <si>
    <t>SEP0520243T</t>
  </si>
  <si>
    <t>63</t>
  </si>
  <si>
    <t>11167</t>
  </si>
  <si>
    <t>SEP0620243T</t>
  </si>
  <si>
    <t>SERVICIOS PROFESIONALES PARA LA RENOVACIÓN ESTRATÉGICA DE LA MARCA TENERIFE SELECT Y DE AUDITORIA DE CUMPLIMIENTO DE SERVICIOS DE ESTABLEMIENTOS ASOCIADOS A TENERIFE SELECT</t>
  </si>
  <si>
    <t xml:space="preserve">794130002 Servicios de consultoría en gestión de marketing  </t>
  </si>
  <si>
    <t>A76762012</t>
  </si>
  <si>
    <t>NÓVERYS INNOVACIÓN DE MERCADO S.A</t>
  </si>
  <si>
    <t>64</t>
  </si>
  <si>
    <t>11189</t>
  </si>
  <si>
    <t>SEP0720243T</t>
  </si>
  <si>
    <t>ASESORAMIENTO PARA LA REVISIÓN DE LOS INFORMES DE RETORNO ECONÓMICOS (ROI) VINCULADOS A LOS PATROCINIOS DE TURISMO DE TENERIFE EN 2024</t>
  </si>
  <si>
    <t>79413000 Servicios de consultoría en gestión de marketing</t>
  </si>
  <si>
    <t>70863443Y</t>
  </si>
  <si>
    <t>DAVID LABRADOR MALDONADO</t>
  </si>
  <si>
    <t>65</t>
  </si>
  <si>
    <t>10970</t>
  </si>
  <si>
    <t>SEP0820243T</t>
  </si>
  <si>
    <t>ACTUALIZACIÓN Y MODIFICACIÓN DEL CONTENIDO DE CICLISMO DE CARRETERA Y DE MOUNTAINBIKE</t>
  </si>
  <si>
    <t>793110007 Servicios de estudios</t>
  </si>
  <si>
    <t>B76787654</t>
  </si>
  <si>
    <t>CICLISMO CANARIAS SL</t>
  </si>
  <si>
    <t>66</t>
  </si>
  <si>
    <t>10498</t>
  </si>
  <si>
    <t>SEP0920243T</t>
  </si>
  <si>
    <t>SERVICIO DE ASESORAMIENTO JURIDICO LABORAL</t>
  </si>
  <si>
    <t>79111000 Servicios de asesoría jurídica
79112000 Servicios de representación jurídica</t>
  </si>
  <si>
    <t>B41701970</t>
  </si>
  <si>
    <t>MONTERO ARAMBURU S.L.P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</si>
</sst>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Frutiger LT 45 Light"/>
      <family val="2"/>
    </font>
    <font>
      <sz val="10"/>
      <color theme="1"/>
      <name val="Frutiger LT 45 Light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right" vertical="center"/>
    </xf>
    <xf numFmtId="1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right" vertical="center"/>
    </xf>
    <xf numFmtId="14" fontId="10" fillId="4" borderId="1" xfId="0" applyNumberFormat="1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64" fontId="3" fillId="3" borderId="1" xfId="0" applyNumberFormat="1" applyFont="1" applyFill="1" applyBorder="1" applyAlignment="1">
      <alignment horizontal="right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4" fontId="9" fillId="3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0" fillId="4" borderId="1" xfId="2" applyFont="1" applyFill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0" fontId="5" fillId="3" borderId="1" xfId="1" applyFont="1" applyFill="1" applyBorder="1" applyAlignment="1">
      <alignment vertical="center" wrapText="1"/>
    </xf>
    <xf numFmtId="16" fontId="10" fillId="0" borderId="1" xfId="2" quotePrefix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10" fillId="4" borderId="1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49" fontId="10" fillId="4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49" fontId="10" fillId="4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</cellXfs>
  <cellStyles count="3">
    <cellStyle name="Bueno" xfId="1" builtinId="26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38652</xdr:colOff>
      <xdr:row>0</xdr:row>
      <xdr:rowOff>744150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884331E7-D96A-431F-A574-7EA2B698D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00250" cy="748665"/>
        </a:xfrm>
        <a:prstGeom prst="rect">
          <a:avLst/>
        </a:prstGeom>
      </xdr:spPr>
    </xdr:pic>
    <xdr:clientData/>
  </xdr:twoCellAnchor>
  <xdr:twoCellAnchor editAs="oneCell">
    <xdr:from>
      <xdr:col>20</xdr:col>
      <xdr:colOff>505240</xdr:colOff>
      <xdr:row>0</xdr:row>
      <xdr:rowOff>140804</xdr:rowOff>
    </xdr:from>
    <xdr:to>
      <xdr:col>22</xdr:col>
      <xdr:colOff>484506</xdr:colOff>
      <xdr:row>0</xdr:row>
      <xdr:rowOff>629684</xdr:rowOff>
    </xdr:to>
    <xdr:pic>
      <xdr:nvPicPr>
        <xdr:cNvPr id="3" name="Picture 9" descr="Imagen de la pantalla de un video juego&#10;&#10;Descripción generada automáticamente con confianza baja">
          <a:extLst>
            <a:ext uri="{FF2B5EF4-FFF2-40B4-BE49-F238E27FC236}">
              <a16:creationId xmlns:a16="http://schemas.microsoft.com/office/drawing/2014/main" id="{9235BF96-2D51-4AEA-A94C-248C01A27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91305" y="140804"/>
          <a:ext cx="1818005" cy="49339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5678D-0915-474D-9D24-CCCC1C5F41B1}">
  <sheetPr>
    <pageSetUpPr fitToPage="1"/>
  </sheetPr>
  <dimension ref="A1:W75"/>
  <sheetViews>
    <sheetView showGridLines="0" tabSelected="1" zoomScale="109" zoomScaleNormal="109" workbookViewId="0">
      <pane xSplit="6" ySplit="2" topLeftCell="G3" activePane="bottomRight" state="frozen"/>
      <selection pane="topRight" activeCell="G1" sqref="G1"/>
      <selection pane="bottomLeft" activeCell="A4" sqref="A4"/>
      <selection pane="bottomRight" activeCell="S24" sqref="S24"/>
    </sheetView>
  </sheetViews>
  <sheetFormatPr baseColWidth="10" defaultColWidth="11.42578125" defaultRowHeight="15" x14ac:dyDescent="0.25"/>
  <cols>
    <col min="1" max="1" width="3.5703125" style="31" bestFit="1" customWidth="1"/>
    <col min="2" max="2" width="8.140625" style="24" bestFit="1" customWidth="1"/>
    <col min="3" max="3" width="17.5703125" style="48" customWidth="1"/>
    <col min="4" max="4" width="6.42578125" style="24" customWidth="1"/>
    <col min="5" max="5" width="11.28515625" style="24" customWidth="1"/>
    <col min="6" max="6" width="12.85546875" style="24" customWidth="1"/>
    <col min="7" max="7" width="14.7109375" style="24" customWidth="1"/>
    <col min="8" max="8" width="81.7109375" style="43" customWidth="1"/>
    <col min="9" max="9" width="20.85546875" style="35" customWidth="1"/>
    <col min="10" max="10" width="10" style="32" bestFit="1" customWidth="1"/>
    <col min="11" max="11" width="10.5703125" style="24" bestFit="1" customWidth="1"/>
    <col min="12" max="12" width="14" style="33" bestFit="1" customWidth="1"/>
    <col min="13" max="13" width="10.7109375" style="32" bestFit="1" customWidth="1"/>
    <col min="14" max="14" width="10.85546875" style="32" bestFit="1" customWidth="1"/>
    <col min="15" max="15" width="14.5703125" style="32" bestFit="1" customWidth="1"/>
    <col min="16" max="16" width="11.7109375" style="34" bestFit="1" customWidth="1"/>
    <col min="17" max="17" width="11.42578125" style="34" bestFit="1" customWidth="1"/>
    <col min="18" max="18" width="14.5703125" style="24" customWidth="1"/>
    <col min="19" max="19" width="21" style="43" customWidth="1"/>
    <col min="20" max="20" width="15" style="24" bestFit="1" customWidth="1"/>
    <col min="21" max="21" width="15.42578125" style="24" bestFit="1" customWidth="1"/>
    <col min="22" max="22" width="12.140625" style="34" customWidth="1"/>
    <col min="23" max="23" width="11.140625" style="34" customWidth="1"/>
    <col min="24" max="16384" width="11.42578125" style="24"/>
  </cols>
  <sheetData>
    <row r="1" spans="1:23" s="23" customFormat="1" ht="62.25" customHeight="1" x14ac:dyDescent="0.25">
      <c r="A1" s="52"/>
      <c r="B1" s="53"/>
      <c r="C1" s="53"/>
      <c r="D1" s="53"/>
      <c r="E1" s="53" t="s">
        <v>55</v>
      </c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s="23" customFormat="1" ht="68.25" customHeight="1" x14ac:dyDescent="0.25">
      <c r="A2" s="7" t="s">
        <v>31</v>
      </c>
      <c r="B2" s="8" t="s">
        <v>5</v>
      </c>
      <c r="C2" s="38" t="s">
        <v>2</v>
      </c>
      <c r="D2" s="8" t="s">
        <v>6</v>
      </c>
      <c r="E2" s="9" t="s">
        <v>1</v>
      </c>
      <c r="F2" s="9" t="s">
        <v>0</v>
      </c>
      <c r="G2" s="8" t="s">
        <v>54</v>
      </c>
      <c r="H2" s="8" t="s">
        <v>32</v>
      </c>
      <c r="I2" s="8" t="s">
        <v>34</v>
      </c>
      <c r="J2" s="11" t="s">
        <v>15</v>
      </c>
      <c r="K2" s="10" t="s">
        <v>10</v>
      </c>
      <c r="L2" s="10" t="s">
        <v>12</v>
      </c>
      <c r="M2" s="11" t="s">
        <v>7</v>
      </c>
      <c r="N2" s="11" t="s">
        <v>8</v>
      </c>
      <c r="O2" s="11" t="s">
        <v>9</v>
      </c>
      <c r="P2" s="10" t="s">
        <v>26</v>
      </c>
      <c r="Q2" s="10" t="s">
        <v>27</v>
      </c>
      <c r="R2" s="8" t="s">
        <v>4</v>
      </c>
      <c r="S2" s="12" t="s">
        <v>3</v>
      </c>
      <c r="T2" s="8" t="s">
        <v>24</v>
      </c>
      <c r="U2" s="10" t="s">
        <v>11</v>
      </c>
      <c r="V2" s="10" t="s">
        <v>30</v>
      </c>
      <c r="W2" s="10" t="s">
        <v>29</v>
      </c>
    </row>
    <row r="3" spans="1:23" ht="23.25" x14ac:dyDescent="0.25">
      <c r="A3" s="22"/>
      <c r="B3" s="21" t="s">
        <v>56</v>
      </c>
      <c r="C3" s="44"/>
      <c r="D3" s="14"/>
      <c r="E3" s="21"/>
      <c r="F3" s="21"/>
      <c r="G3" s="13"/>
      <c r="H3" s="40"/>
      <c r="I3" s="27"/>
      <c r="J3" s="25"/>
      <c r="K3" s="14"/>
      <c r="L3" s="26"/>
      <c r="M3" s="25"/>
      <c r="N3" s="25"/>
      <c r="O3" s="25"/>
      <c r="P3" s="26"/>
      <c r="Q3" s="26"/>
      <c r="R3" s="14"/>
      <c r="S3" s="40"/>
      <c r="T3" s="14"/>
      <c r="U3" s="28"/>
      <c r="V3" s="26"/>
      <c r="W3" s="26"/>
    </row>
    <row r="4" spans="1:23" ht="36" x14ac:dyDescent="0.25">
      <c r="A4" s="15" t="s">
        <v>16</v>
      </c>
      <c r="B4" s="15" t="s">
        <v>93</v>
      </c>
      <c r="C4" s="45" t="s">
        <v>25</v>
      </c>
      <c r="D4" s="15">
        <v>2024</v>
      </c>
      <c r="E4" s="15" t="s">
        <v>13</v>
      </c>
      <c r="F4" s="15" t="s">
        <v>57</v>
      </c>
      <c r="G4" s="16">
        <v>2</v>
      </c>
      <c r="H4" s="41" t="s">
        <v>94</v>
      </c>
      <c r="I4" s="20" t="s">
        <v>95</v>
      </c>
      <c r="J4" s="17">
        <v>14000</v>
      </c>
      <c r="K4" s="15" t="s">
        <v>96</v>
      </c>
      <c r="L4" s="18">
        <v>45308</v>
      </c>
      <c r="M4" s="17">
        <v>14000</v>
      </c>
      <c r="N4" s="17">
        <v>2940</v>
      </c>
      <c r="O4" s="17">
        <v>16940</v>
      </c>
      <c r="P4" s="19">
        <v>2</v>
      </c>
      <c r="Q4" s="19">
        <v>1</v>
      </c>
      <c r="R4" s="15" t="s">
        <v>97</v>
      </c>
      <c r="S4" s="49" t="s">
        <v>98</v>
      </c>
      <c r="T4" s="15" t="s">
        <v>28</v>
      </c>
      <c r="U4" s="15" t="s">
        <v>99</v>
      </c>
      <c r="V4" s="19">
        <v>1</v>
      </c>
      <c r="W4" s="19">
        <v>1</v>
      </c>
    </row>
    <row r="5" spans="1:23" ht="36" x14ac:dyDescent="0.25">
      <c r="A5" s="15" t="s">
        <v>17</v>
      </c>
      <c r="B5" s="15" t="s">
        <v>100</v>
      </c>
      <c r="C5" s="45" t="s">
        <v>36</v>
      </c>
      <c r="D5" s="15">
        <v>2024</v>
      </c>
      <c r="E5" s="15" t="s">
        <v>13</v>
      </c>
      <c r="F5" s="15" t="s">
        <v>58</v>
      </c>
      <c r="G5" s="16">
        <v>2</v>
      </c>
      <c r="H5" s="41" t="s">
        <v>105</v>
      </c>
      <c r="I5" s="20" t="s">
        <v>101</v>
      </c>
      <c r="J5" s="17">
        <v>14900</v>
      </c>
      <c r="K5" s="15" t="s">
        <v>102</v>
      </c>
      <c r="L5" s="18">
        <v>45313</v>
      </c>
      <c r="M5" s="17">
        <v>14600</v>
      </c>
      <c r="N5" s="17" t="s">
        <v>14</v>
      </c>
      <c r="O5" s="17">
        <v>14600</v>
      </c>
      <c r="P5" s="19">
        <v>2</v>
      </c>
      <c r="Q5" s="19">
        <v>1</v>
      </c>
      <c r="R5" s="15" t="s">
        <v>104</v>
      </c>
      <c r="S5" s="49" t="s">
        <v>103</v>
      </c>
      <c r="T5" s="15" t="s">
        <v>28</v>
      </c>
      <c r="U5" s="15" t="s">
        <v>99</v>
      </c>
      <c r="V5" s="19">
        <v>1</v>
      </c>
      <c r="W5" s="19">
        <v>1</v>
      </c>
    </row>
    <row r="6" spans="1:23" ht="24" x14ac:dyDescent="0.25">
      <c r="A6" s="15" t="s">
        <v>18</v>
      </c>
      <c r="B6" s="15" t="s">
        <v>155</v>
      </c>
      <c r="C6" s="45" t="s">
        <v>44</v>
      </c>
      <c r="D6" s="15">
        <v>2024</v>
      </c>
      <c r="E6" s="15" t="s">
        <v>13</v>
      </c>
      <c r="F6" s="15" t="s">
        <v>59</v>
      </c>
      <c r="G6" s="16">
        <v>2</v>
      </c>
      <c r="H6" s="41" t="s">
        <v>156</v>
      </c>
      <c r="I6" s="20" t="s">
        <v>157</v>
      </c>
      <c r="J6" s="17">
        <v>14998</v>
      </c>
      <c r="K6" s="15" t="s">
        <v>136</v>
      </c>
      <c r="L6" s="18">
        <v>45293</v>
      </c>
      <c r="M6" s="17">
        <v>14998</v>
      </c>
      <c r="N6" s="17">
        <f>M6*0.07</f>
        <v>1049.8600000000001</v>
      </c>
      <c r="O6" s="17">
        <f>SUM(M6:N6)</f>
        <v>16047.86</v>
      </c>
      <c r="P6" s="19">
        <v>1</v>
      </c>
      <c r="Q6" s="19">
        <v>1</v>
      </c>
      <c r="R6" s="15" t="s">
        <v>158</v>
      </c>
      <c r="S6" s="49" t="s">
        <v>159</v>
      </c>
      <c r="T6" s="15" t="s">
        <v>28</v>
      </c>
      <c r="U6" s="15" t="s">
        <v>99</v>
      </c>
      <c r="V6" s="19">
        <v>1</v>
      </c>
      <c r="W6" s="19">
        <v>1</v>
      </c>
    </row>
    <row r="7" spans="1:23" ht="24" x14ac:dyDescent="0.25">
      <c r="A7" s="15" t="s">
        <v>19</v>
      </c>
      <c r="B7" s="15" t="s">
        <v>144</v>
      </c>
      <c r="C7" s="45" t="s">
        <v>36</v>
      </c>
      <c r="D7" s="15">
        <v>2024</v>
      </c>
      <c r="E7" s="15" t="s">
        <v>13</v>
      </c>
      <c r="F7" s="15" t="s">
        <v>60</v>
      </c>
      <c r="G7" s="16">
        <v>2</v>
      </c>
      <c r="H7" s="41" t="s">
        <v>173</v>
      </c>
      <c r="I7" s="20" t="s">
        <v>174</v>
      </c>
      <c r="J7" s="17">
        <v>14990</v>
      </c>
      <c r="K7" s="15" t="s">
        <v>147</v>
      </c>
      <c r="L7" s="18">
        <v>45301</v>
      </c>
      <c r="M7" s="17">
        <v>14990</v>
      </c>
      <c r="N7" s="17" t="s">
        <v>14</v>
      </c>
      <c r="O7" s="17">
        <v>14990</v>
      </c>
      <c r="P7" s="19">
        <v>1</v>
      </c>
      <c r="Q7" s="19">
        <v>1</v>
      </c>
      <c r="R7" s="15" t="s">
        <v>175</v>
      </c>
      <c r="S7" s="49" t="s">
        <v>176</v>
      </c>
      <c r="T7" s="15" t="s">
        <v>28</v>
      </c>
      <c r="U7" s="15" t="s">
        <v>99</v>
      </c>
      <c r="V7" s="19">
        <v>4</v>
      </c>
      <c r="W7" s="19">
        <v>4</v>
      </c>
    </row>
    <row r="8" spans="1:23" ht="24" x14ac:dyDescent="0.25">
      <c r="A8" s="15" t="s">
        <v>20</v>
      </c>
      <c r="B8" s="15" t="s">
        <v>109</v>
      </c>
      <c r="C8" s="45" t="s">
        <v>36</v>
      </c>
      <c r="D8" s="15">
        <v>2024</v>
      </c>
      <c r="E8" s="15" t="s">
        <v>35</v>
      </c>
      <c r="F8" s="15" t="s">
        <v>61</v>
      </c>
      <c r="G8" s="16">
        <v>2</v>
      </c>
      <c r="H8" s="41" t="s">
        <v>110</v>
      </c>
      <c r="I8" s="20" t="s">
        <v>111</v>
      </c>
      <c r="J8" s="17">
        <v>14900</v>
      </c>
      <c r="K8" s="15" t="s">
        <v>112</v>
      </c>
      <c r="L8" s="18">
        <v>45341</v>
      </c>
      <c r="M8" s="17">
        <v>14635.56</v>
      </c>
      <c r="N8" s="17">
        <f>M8*0.07</f>
        <v>1024.4892</v>
      </c>
      <c r="O8" s="17">
        <f>SUM(M8:N8)</f>
        <v>15660.049199999999</v>
      </c>
      <c r="P8" s="19">
        <v>2</v>
      </c>
      <c r="Q8" s="19">
        <v>1</v>
      </c>
      <c r="R8" s="15" t="s">
        <v>113</v>
      </c>
      <c r="S8" s="49" t="s">
        <v>114</v>
      </c>
      <c r="T8" s="15" t="s">
        <v>28</v>
      </c>
      <c r="U8" s="15" t="s">
        <v>99</v>
      </c>
      <c r="V8" s="19">
        <v>1</v>
      </c>
      <c r="W8" s="19">
        <v>1</v>
      </c>
    </row>
    <row r="9" spans="1:23" ht="24" x14ac:dyDescent="0.25">
      <c r="A9" s="15" t="s">
        <v>21</v>
      </c>
      <c r="B9" s="15" t="s">
        <v>116</v>
      </c>
      <c r="C9" s="45" t="s">
        <v>36</v>
      </c>
      <c r="D9" s="15">
        <v>2024</v>
      </c>
      <c r="E9" s="15" t="s">
        <v>35</v>
      </c>
      <c r="F9" s="15" t="s">
        <v>62</v>
      </c>
      <c r="G9" s="16">
        <v>2</v>
      </c>
      <c r="H9" s="41" t="s">
        <v>115</v>
      </c>
      <c r="I9" s="20" t="s">
        <v>117</v>
      </c>
      <c r="J9" s="17">
        <v>14900</v>
      </c>
      <c r="K9" s="15" t="s">
        <v>118</v>
      </c>
      <c r="L9" s="18">
        <v>45342</v>
      </c>
      <c r="M9" s="17">
        <v>14400</v>
      </c>
      <c r="N9" s="17">
        <f>M9*0.07</f>
        <v>1008.0000000000001</v>
      </c>
      <c r="O9" s="17">
        <f>SUM(M9:N9)</f>
        <v>15408</v>
      </c>
      <c r="P9" s="19">
        <v>2</v>
      </c>
      <c r="Q9" s="19">
        <v>1</v>
      </c>
      <c r="R9" s="15" t="s">
        <v>119</v>
      </c>
      <c r="S9" s="49" t="s">
        <v>120</v>
      </c>
      <c r="T9" s="15" t="s">
        <v>28</v>
      </c>
      <c r="U9" s="15" t="s">
        <v>99</v>
      </c>
      <c r="V9" s="19">
        <v>3</v>
      </c>
      <c r="W9" s="19">
        <v>3</v>
      </c>
    </row>
    <row r="10" spans="1:23" ht="24" x14ac:dyDescent="0.25">
      <c r="A10" s="15" t="s">
        <v>22</v>
      </c>
      <c r="B10" s="15" t="s">
        <v>122</v>
      </c>
      <c r="C10" s="45" t="s">
        <v>36</v>
      </c>
      <c r="D10" s="15">
        <v>2024</v>
      </c>
      <c r="E10" s="15" t="s">
        <v>35</v>
      </c>
      <c r="F10" s="15" t="s">
        <v>63</v>
      </c>
      <c r="G10" s="16">
        <v>2</v>
      </c>
      <c r="H10" s="41" t="s">
        <v>121</v>
      </c>
      <c r="I10" s="20" t="s">
        <v>123</v>
      </c>
      <c r="J10" s="17">
        <v>14990</v>
      </c>
      <c r="K10" s="15" t="s">
        <v>128</v>
      </c>
      <c r="L10" s="18">
        <v>45345</v>
      </c>
      <c r="M10" s="17">
        <v>14990</v>
      </c>
      <c r="N10" s="17">
        <f>M10*0.07</f>
        <v>1049.3000000000002</v>
      </c>
      <c r="O10" s="17">
        <f>SUM(M10:N10)</f>
        <v>16039.3</v>
      </c>
      <c r="P10" s="19">
        <v>1</v>
      </c>
      <c r="Q10" s="19">
        <v>1</v>
      </c>
      <c r="R10" s="15" t="s">
        <v>124</v>
      </c>
      <c r="S10" s="49" t="s">
        <v>125</v>
      </c>
      <c r="T10" s="15" t="s">
        <v>28</v>
      </c>
      <c r="U10" s="15" t="s">
        <v>99</v>
      </c>
      <c r="V10" s="19">
        <v>4</v>
      </c>
      <c r="W10" s="19">
        <v>4</v>
      </c>
    </row>
    <row r="11" spans="1:23" ht="48" x14ac:dyDescent="0.25">
      <c r="A11" s="15" t="s">
        <v>23</v>
      </c>
      <c r="B11" s="15" t="s">
        <v>126</v>
      </c>
      <c r="C11" s="45" t="s">
        <v>106</v>
      </c>
      <c r="D11" s="15">
        <v>2024</v>
      </c>
      <c r="E11" s="15" t="s">
        <v>35</v>
      </c>
      <c r="F11" s="15" t="s">
        <v>64</v>
      </c>
      <c r="G11" s="16">
        <v>2</v>
      </c>
      <c r="H11" s="41" t="s">
        <v>127</v>
      </c>
      <c r="I11" s="20" t="s">
        <v>107</v>
      </c>
      <c r="J11" s="17">
        <v>5000</v>
      </c>
      <c r="K11" s="15" t="s">
        <v>129</v>
      </c>
      <c r="L11" s="18">
        <v>45348</v>
      </c>
      <c r="M11" s="17">
        <v>5000</v>
      </c>
      <c r="N11" s="17" t="s">
        <v>14</v>
      </c>
      <c r="O11" s="17">
        <v>5000</v>
      </c>
      <c r="P11" s="19">
        <v>1</v>
      </c>
      <c r="Q11" s="19">
        <v>1</v>
      </c>
      <c r="R11" s="15" t="s">
        <v>130</v>
      </c>
      <c r="S11" s="49" t="s">
        <v>132</v>
      </c>
      <c r="T11" s="15" t="s">
        <v>131</v>
      </c>
      <c r="U11" s="15" t="s">
        <v>99</v>
      </c>
      <c r="V11" s="19">
        <v>1</v>
      </c>
      <c r="W11" s="19">
        <v>1</v>
      </c>
    </row>
    <row r="12" spans="1:23" x14ac:dyDescent="0.25">
      <c r="A12" s="15" t="s">
        <v>37</v>
      </c>
      <c r="B12" s="15" t="s">
        <v>139</v>
      </c>
      <c r="C12" s="45" t="s">
        <v>45</v>
      </c>
      <c r="D12" s="15">
        <v>2024</v>
      </c>
      <c r="E12" s="15" t="s">
        <v>42</v>
      </c>
      <c r="F12" s="15" t="s">
        <v>65</v>
      </c>
      <c r="G12" s="16">
        <v>2</v>
      </c>
      <c r="H12" s="41" t="s">
        <v>140</v>
      </c>
      <c r="I12" s="36" t="s">
        <v>141</v>
      </c>
      <c r="J12" s="17">
        <v>7476.64</v>
      </c>
      <c r="K12" s="15" t="s">
        <v>136</v>
      </c>
      <c r="L12" s="18">
        <v>45358</v>
      </c>
      <c r="M12" s="17">
        <v>7476.64</v>
      </c>
      <c r="N12" s="17">
        <f>M12*0.07</f>
        <v>523.36480000000006</v>
      </c>
      <c r="O12" s="17">
        <f t="shared" ref="O12:O16" si="0">SUM(M12:N12)</f>
        <v>8000.0048000000006</v>
      </c>
      <c r="P12" s="19">
        <v>2</v>
      </c>
      <c r="Q12" s="19">
        <v>1</v>
      </c>
      <c r="R12" s="15" t="s">
        <v>142</v>
      </c>
      <c r="S12" s="49" t="s">
        <v>143</v>
      </c>
      <c r="T12" s="15" t="s">
        <v>28</v>
      </c>
      <c r="U12" s="15" t="s">
        <v>99</v>
      </c>
      <c r="V12" s="19">
        <v>1</v>
      </c>
      <c r="W12" s="19">
        <v>1</v>
      </c>
    </row>
    <row r="13" spans="1:23" x14ac:dyDescent="0.25">
      <c r="A13" s="15" t="s">
        <v>38</v>
      </c>
      <c r="B13" s="15" t="s">
        <v>133</v>
      </c>
      <c r="C13" s="45" t="s">
        <v>44</v>
      </c>
      <c r="D13" s="15">
        <v>2024</v>
      </c>
      <c r="E13" s="15" t="s">
        <v>42</v>
      </c>
      <c r="F13" s="15" t="s">
        <v>66</v>
      </c>
      <c r="G13" s="16">
        <v>2</v>
      </c>
      <c r="H13" s="41" t="s">
        <v>134</v>
      </c>
      <c r="I13" s="36" t="s">
        <v>135</v>
      </c>
      <c r="J13" s="17">
        <v>13084.12</v>
      </c>
      <c r="K13" s="15" t="s">
        <v>136</v>
      </c>
      <c r="L13" s="18">
        <v>45358</v>
      </c>
      <c r="M13" s="17">
        <v>13084.12</v>
      </c>
      <c r="N13" s="17">
        <f>M13*0.07</f>
        <v>915.88840000000016</v>
      </c>
      <c r="O13" s="17">
        <f t="shared" si="0"/>
        <v>14000.008400000001</v>
      </c>
      <c r="P13" s="19">
        <v>2</v>
      </c>
      <c r="Q13" s="19">
        <v>1</v>
      </c>
      <c r="R13" s="15" t="s">
        <v>137</v>
      </c>
      <c r="S13" s="49" t="s">
        <v>138</v>
      </c>
      <c r="T13" s="15" t="s">
        <v>28</v>
      </c>
      <c r="U13" s="15" t="s">
        <v>99</v>
      </c>
      <c r="V13" s="19">
        <v>1</v>
      </c>
      <c r="W13" s="19">
        <v>1</v>
      </c>
    </row>
    <row r="14" spans="1:23" ht="48" x14ac:dyDescent="0.25">
      <c r="A14" s="15" t="s">
        <v>39</v>
      </c>
      <c r="B14" s="15" t="s">
        <v>144</v>
      </c>
      <c r="C14" s="45" t="s">
        <v>106</v>
      </c>
      <c r="D14" s="15">
        <v>2024</v>
      </c>
      <c r="E14" s="15" t="s">
        <v>42</v>
      </c>
      <c r="F14" s="15" t="s">
        <v>67</v>
      </c>
      <c r="G14" s="16">
        <v>2</v>
      </c>
      <c r="H14" s="41" t="s">
        <v>145</v>
      </c>
      <c r="I14" s="20" t="s">
        <v>146</v>
      </c>
      <c r="J14" s="17">
        <v>14990</v>
      </c>
      <c r="K14" s="15" t="s">
        <v>147</v>
      </c>
      <c r="L14" s="18">
        <v>45362</v>
      </c>
      <c r="M14" s="17">
        <v>14990</v>
      </c>
      <c r="N14" s="17">
        <f>M14*0.07</f>
        <v>1049.3000000000002</v>
      </c>
      <c r="O14" s="17">
        <f t="shared" si="0"/>
        <v>16039.3</v>
      </c>
      <c r="P14" s="19">
        <v>1</v>
      </c>
      <c r="Q14" s="19">
        <v>1</v>
      </c>
      <c r="R14" s="15" t="s">
        <v>148</v>
      </c>
      <c r="S14" s="49" t="s">
        <v>149</v>
      </c>
      <c r="T14" s="15" t="s">
        <v>28</v>
      </c>
      <c r="U14" s="15" t="s">
        <v>99</v>
      </c>
      <c r="V14" s="19">
        <v>4</v>
      </c>
      <c r="W14" s="19">
        <v>4</v>
      </c>
    </row>
    <row r="15" spans="1:23" ht="24" x14ac:dyDescent="0.25">
      <c r="A15" s="15" t="s">
        <v>40</v>
      </c>
      <c r="B15" s="15" t="s">
        <v>152</v>
      </c>
      <c r="C15" s="45" t="s">
        <v>36</v>
      </c>
      <c r="D15" s="15">
        <v>2024</v>
      </c>
      <c r="E15" s="15" t="s">
        <v>42</v>
      </c>
      <c r="F15" s="15" t="s">
        <v>68</v>
      </c>
      <c r="G15" s="16">
        <v>2</v>
      </c>
      <c r="H15" s="41" t="s">
        <v>151</v>
      </c>
      <c r="I15" s="36" t="s">
        <v>135</v>
      </c>
      <c r="J15" s="17">
        <v>9930.49</v>
      </c>
      <c r="K15" s="15" t="s">
        <v>136</v>
      </c>
      <c r="L15" s="18">
        <v>45362</v>
      </c>
      <c r="M15" s="17">
        <v>9930.49</v>
      </c>
      <c r="N15" s="17">
        <f>M15*0.07</f>
        <v>695.13430000000005</v>
      </c>
      <c r="O15" s="17">
        <f t="shared" si="0"/>
        <v>10625.624299999999</v>
      </c>
      <c r="P15" s="19">
        <v>2</v>
      </c>
      <c r="Q15" s="19">
        <v>1</v>
      </c>
      <c r="R15" s="15" t="s">
        <v>153</v>
      </c>
      <c r="S15" s="49" t="s">
        <v>150</v>
      </c>
      <c r="T15" s="15" t="s">
        <v>28</v>
      </c>
      <c r="U15" s="15" t="s">
        <v>99</v>
      </c>
      <c r="V15" s="19">
        <v>1</v>
      </c>
      <c r="W15" s="19">
        <v>1</v>
      </c>
    </row>
    <row r="16" spans="1:23" ht="24" x14ac:dyDescent="0.25">
      <c r="A16" s="15" t="s">
        <v>41</v>
      </c>
      <c r="B16" s="15" t="s">
        <v>164</v>
      </c>
      <c r="C16" s="45" t="s">
        <v>25</v>
      </c>
      <c r="D16" s="15">
        <v>2024</v>
      </c>
      <c r="E16" s="15" t="s">
        <v>42</v>
      </c>
      <c r="F16" s="15" t="s">
        <v>69</v>
      </c>
      <c r="G16" s="16">
        <v>2</v>
      </c>
      <c r="H16" s="41" t="s">
        <v>165</v>
      </c>
      <c r="I16" s="20" t="s">
        <v>166</v>
      </c>
      <c r="J16" s="17">
        <v>7000</v>
      </c>
      <c r="K16" s="15" t="s">
        <v>136</v>
      </c>
      <c r="L16" s="18">
        <v>45366</v>
      </c>
      <c r="M16" s="17">
        <v>5948.12</v>
      </c>
      <c r="N16" s="17" t="s">
        <v>14</v>
      </c>
      <c r="O16" s="17">
        <f t="shared" si="0"/>
        <v>5948.12</v>
      </c>
      <c r="P16" s="19">
        <v>2</v>
      </c>
      <c r="Q16" s="19">
        <v>1</v>
      </c>
      <c r="R16" s="15" t="s">
        <v>168</v>
      </c>
      <c r="S16" s="49" t="s">
        <v>167</v>
      </c>
      <c r="T16" s="15" t="s">
        <v>108</v>
      </c>
      <c r="U16" s="15" t="s">
        <v>99</v>
      </c>
      <c r="V16" s="19">
        <v>1</v>
      </c>
      <c r="W16" s="19">
        <v>1</v>
      </c>
    </row>
    <row r="17" spans="1:23" x14ac:dyDescent="0.25">
      <c r="A17" s="6"/>
      <c r="B17" s="1"/>
      <c r="C17" s="46"/>
      <c r="D17" s="1"/>
      <c r="E17" s="1"/>
      <c r="F17" s="2"/>
      <c r="G17" s="3"/>
      <c r="H17" s="42"/>
      <c r="I17" s="30"/>
      <c r="J17" s="4"/>
      <c r="K17" s="1"/>
      <c r="L17" s="2"/>
      <c r="M17" s="4"/>
      <c r="N17" s="4"/>
      <c r="O17" s="4"/>
      <c r="P17" s="5"/>
      <c r="Q17" s="5"/>
      <c r="R17" s="1"/>
      <c r="S17" s="50"/>
      <c r="T17" s="1"/>
      <c r="U17" s="6"/>
      <c r="V17" s="5"/>
      <c r="W17" s="5"/>
    </row>
    <row r="18" spans="1:23" ht="23.25" x14ac:dyDescent="0.25">
      <c r="A18" s="22"/>
      <c r="B18" s="21" t="s">
        <v>70</v>
      </c>
      <c r="C18" s="44"/>
      <c r="D18" s="14"/>
      <c r="E18" s="21"/>
      <c r="F18" s="21"/>
      <c r="G18" s="13"/>
      <c r="H18" s="40"/>
      <c r="I18" s="27"/>
      <c r="J18" s="25"/>
      <c r="K18" s="14"/>
      <c r="L18" s="26"/>
      <c r="M18" s="25"/>
      <c r="N18" s="25"/>
      <c r="O18" s="25"/>
      <c r="P18" s="26"/>
      <c r="Q18" s="26"/>
      <c r="R18" s="14"/>
      <c r="S18" s="40"/>
      <c r="T18" s="14"/>
      <c r="U18" s="28"/>
      <c r="V18" s="26"/>
      <c r="W18" s="26"/>
    </row>
    <row r="19" spans="1:23" ht="24" x14ac:dyDescent="0.25">
      <c r="A19" s="6" t="s">
        <v>262</v>
      </c>
      <c r="B19" s="6" t="s">
        <v>169</v>
      </c>
      <c r="C19" s="47" t="s">
        <v>36</v>
      </c>
      <c r="D19" s="6">
        <v>2024</v>
      </c>
      <c r="E19" s="6" t="s">
        <v>46</v>
      </c>
      <c r="F19" s="6" t="s">
        <v>71</v>
      </c>
      <c r="G19" s="3">
        <v>2</v>
      </c>
      <c r="H19" s="42" t="s">
        <v>171</v>
      </c>
      <c r="I19" s="29" t="s">
        <v>135</v>
      </c>
      <c r="J19" s="4">
        <v>14900</v>
      </c>
      <c r="K19" s="6" t="s">
        <v>136</v>
      </c>
      <c r="L19" s="2">
        <v>45386</v>
      </c>
      <c r="M19" s="4">
        <v>14900</v>
      </c>
      <c r="N19" s="4">
        <f>M19*0.07</f>
        <v>1043</v>
      </c>
      <c r="O19" s="4">
        <f t="shared" ref="O19" si="1">SUM(M19:N19)</f>
        <v>15943</v>
      </c>
      <c r="P19" s="5">
        <v>2</v>
      </c>
      <c r="Q19" s="5">
        <v>1</v>
      </c>
      <c r="R19" s="6" t="s">
        <v>172</v>
      </c>
      <c r="S19" s="51" t="s">
        <v>170</v>
      </c>
      <c r="T19" s="6" t="s">
        <v>28</v>
      </c>
      <c r="U19" s="6" t="s">
        <v>99</v>
      </c>
      <c r="V19" s="5">
        <v>1</v>
      </c>
      <c r="W19" s="5">
        <v>1</v>
      </c>
    </row>
    <row r="20" spans="1:23" ht="48" x14ac:dyDescent="0.25">
      <c r="A20" s="6" t="s">
        <v>263</v>
      </c>
      <c r="B20" s="6" t="s">
        <v>177</v>
      </c>
      <c r="C20" s="47" t="s">
        <v>106</v>
      </c>
      <c r="D20" s="6">
        <v>2024</v>
      </c>
      <c r="E20" s="6" t="s">
        <v>46</v>
      </c>
      <c r="F20" s="6" t="s">
        <v>72</v>
      </c>
      <c r="G20" s="3">
        <v>2</v>
      </c>
      <c r="H20" s="42" t="s">
        <v>178</v>
      </c>
      <c r="I20" s="29" t="s">
        <v>179</v>
      </c>
      <c r="J20" s="4">
        <v>14900</v>
      </c>
      <c r="K20" s="6" t="s">
        <v>128</v>
      </c>
      <c r="L20" s="2">
        <v>45391</v>
      </c>
      <c r="M20" s="4">
        <v>14900</v>
      </c>
      <c r="N20" s="4">
        <f>M20*0.07</f>
        <v>1043</v>
      </c>
      <c r="O20" s="4">
        <f t="shared" ref="O20" si="2">SUM(M20:N20)</f>
        <v>15943</v>
      </c>
      <c r="P20" s="5">
        <v>1</v>
      </c>
      <c r="Q20" s="5">
        <v>1</v>
      </c>
      <c r="R20" s="6" t="s">
        <v>180</v>
      </c>
      <c r="S20" s="51" t="s">
        <v>181</v>
      </c>
      <c r="T20" s="6" t="s">
        <v>28</v>
      </c>
      <c r="U20" s="6" t="s">
        <v>99</v>
      </c>
      <c r="V20" s="5">
        <v>3</v>
      </c>
      <c r="W20" s="5">
        <v>3</v>
      </c>
    </row>
    <row r="21" spans="1:23" ht="48" x14ac:dyDescent="0.25">
      <c r="A21" s="6" t="s">
        <v>264</v>
      </c>
      <c r="B21" s="6" t="s">
        <v>182</v>
      </c>
      <c r="C21" s="47" t="s">
        <v>106</v>
      </c>
      <c r="D21" s="6">
        <v>2024</v>
      </c>
      <c r="E21" s="6" t="s">
        <v>46</v>
      </c>
      <c r="F21" s="6" t="s">
        <v>73</v>
      </c>
      <c r="G21" s="3">
        <v>2</v>
      </c>
      <c r="H21" s="42" t="s">
        <v>183</v>
      </c>
      <c r="I21" s="29" t="s">
        <v>107</v>
      </c>
      <c r="J21" s="4">
        <v>6105</v>
      </c>
      <c r="K21" s="6" t="s">
        <v>184</v>
      </c>
      <c r="L21" s="2">
        <v>45391</v>
      </c>
      <c r="M21" s="4">
        <v>6105</v>
      </c>
      <c r="N21" s="4" t="s">
        <v>14</v>
      </c>
      <c r="O21" s="4">
        <v>6105</v>
      </c>
      <c r="P21" s="5">
        <v>2</v>
      </c>
      <c r="Q21" s="5">
        <v>1</v>
      </c>
      <c r="R21" s="6" t="s">
        <v>185</v>
      </c>
      <c r="S21" s="51" t="s">
        <v>186</v>
      </c>
      <c r="T21" s="6" t="s">
        <v>324</v>
      </c>
      <c r="U21" s="6" t="s">
        <v>99</v>
      </c>
      <c r="V21" s="5">
        <v>1</v>
      </c>
      <c r="W21" s="5">
        <v>1</v>
      </c>
    </row>
    <row r="22" spans="1:23" ht="36" x14ac:dyDescent="0.25">
      <c r="A22" s="6" t="s">
        <v>265</v>
      </c>
      <c r="B22" s="6" t="s">
        <v>163</v>
      </c>
      <c r="C22" s="47" t="s">
        <v>45</v>
      </c>
      <c r="D22" s="6">
        <v>2024</v>
      </c>
      <c r="E22" s="6" t="s">
        <v>46</v>
      </c>
      <c r="F22" s="6" t="s">
        <v>74</v>
      </c>
      <c r="G22" s="3">
        <v>3</v>
      </c>
      <c r="H22" s="42" t="s">
        <v>154</v>
      </c>
      <c r="I22" s="29" t="s">
        <v>162</v>
      </c>
      <c r="J22" s="4">
        <v>28000</v>
      </c>
      <c r="K22" s="6" t="s">
        <v>112</v>
      </c>
      <c r="L22" s="2">
        <v>45392</v>
      </c>
      <c r="M22" s="4">
        <v>26943.41</v>
      </c>
      <c r="N22" s="4">
        <f>M22*0.07</f>
        <v>1886.0387000000001</v>
      </c>
      <c r="O22" s="4">
        <f>SUM(M22:N22)</f>
        <v>28829.448700000001</v>
      </c>
      <c r="P22" s="5">
        <v>1</v>
      </c>
      <c r="Q22" s="5">
        <v>1</v>
      </c>
      <c r="R22" s="6" t="s">
        <v>160</v>
      </c>
      <c r="S22" s="51" t="s">
        <v>161</v>
      </c>
      <c r="T22" s="6" t="s">
        <v>28</v>
      </c>
      <c r="U22" s="6" t="s">
        <v>99</v>
      </c>
      <c r="V22" s="5">
        <v>3</v>
      </c>
      <c r="W22" s="5">
        <v>1</v>
      </c>
    </row>
    <row r="23" spans="1:23" ht="36" x14ac:dyDescent="0.25">
      <c r="A23" s="6" t="s">
        <v>266</v>
      </c>
      <c r="B23" s="6" t="s">
        <v>163</v>
      </c>
      <c r="C23" s="47" t="s">
        <v>43</v>
      </c>
      <c r="D23" s="6">
        <v>2024</v>
      </c>
      <c r="E23" s="6" t="s">
        <v>46</v>
      </c>
      <c r="F23" s="6" t="s">
        <v>75</v>
      </c>
      <c r="G23" s="3">
        <v>1</v>
      </c>
      <c r="H23" s="42" t="s">
        <v>187</v>
      </c>
      <c r="I23" s="29" t="s">
        <v>188</v>
      </c>
      <c r="J23" s="4">
        <v>13200</v>
      </c>
      <c r="K23" s="6" t="s">
        <v>136</v>
      </c>
      <c r="L23" s="2">
        <v>45394</v>
      </c>
      <c r="M23" s="4">
        <v>12835</v>
      </c>
      <c r="N23" s="4">
        <f>M23*0.07</f>
        <v>898.45</v>
      </c>
      <c r="O23" s="4">
        <f>SUM(M23:N23)</f>
        <v>13733.45</v>
      </c>
      <c r="P23" s="5">
        <v>1</v>
      </c>
      <c r="Q23" s="5">
        <v>1</v>
      </c>
      <c r="R23" s="6" t="s">
        <v>190</v>
      </c>
      <c r="S23" s="51" t="s">
        <v>189</v>
      </c>
      <c r="T23" s="6" t="s">
        <v>28</v>
      </c>
      <c r="U23" s="6" t="s">
        <v>99</v>
      </c>
      <c r="V23" s="5">
        <v>3</v>
      </c>
      <c r="W23" s="5">
        <v>3</v>
      </c>
    </row>
    <row r="24" spans="1:23" ht="24" x14ac:dyDescent="0.25">
      <c r="A24" s="6" t="s">
        <v>267</v>
      </c>
      <c r="B24" s="6" t="s">
        <v>231</v>
      </c>
      <c r="C24" s="47" t="s">
        <v>36</v>
      </c>
      <c r="D24" s="6">
        <v>2024</v>
      </c>
      <c r="E24" s="6" t="s">
        <v>46</v>
      </c>
      <c r="F24" s="6" t="s">
        <v>76</v>
      </c>
      <c r="G24" s="3">
        <v>2</v>
      </c>
      <c r="H24" s="42" t="s">
        <v>232</v>
      </c>
      <c r="I24" s="29" t="s">
        <v>233</v>
      </c>
      <c r="J24" s="4">
        <v>14900</v>
      </c>
      <c r="K24" s="6" t="s">
        <v>112</v>
      </c>
      <c r="L24" s="2">
        <v>45412</v>
      </c>
      <c r="M24" s="4">
        <v>14528</v>
      </c>
      <c r="N24" s="4">
        <f>M24*0.07</f>
        <v>1016.9600000000002</v>
      </c>
      <c r="O24" s="4">
        <f>SUM(M24:N24)</f>
        <v>15544.960000000001</v>
      </c>
      <c r="P24" s="5">
        <v>1</v>
      </c>
      <c r="Q24" s="5">
        <v>1</v>
      </c>
      <c r="R24" s="6" t="s">
        <v>234</v>
      </c>
      <c r="S24" s="51" t="s">
        <v>235</v>
      </c>
      <c r="T24" s="6" t="s">
        <v>28</v>
      </c>
      <c r="U24" s="6" t="s">
        <v>99</v>
      </c>
      <c r="V24" s="5">
        <v>3</v>
      </c>
      <c r="W24" s="5">
        <v>3</v>
      </c>
    </row>
    <row r="25" spans="1:23" ht="24" x14ac:dyDescent="0.25">
      <c r="A25" s="6" t="s">
        <v>268</v>
      </c>
      <c r="B25" s="6" t="s">
        <v>310</v>
      </c>
      <c r="C25" s="47" t="s">
        <v>45</v>
      </c>
      <c r="D25" s="6">
        <v>2024</v>
      </c>
      <c r="E25" s="6" t="s">
        <v>46</v>
      </c>
      <c r="F25" s="6" t="s">
        <v>77</v>
      </c>
      <c r="G25" s="3">
        <v>2</v>
      </c>
      <c r="H25" s="42" t="s">
        <v>309</v>
      </c>
      <c r="I25" s="29" t="s">
        <v>311</v>
      </c>
      <c r="J25" s="4">
        <v>14999</v>
      </c>
      <c r="K25" s="6" t="s">
        <v>147</v>
      </c>
      <c r="L25" s="2">
        <v>45386</v>
      </c>
      <c r="M25" s="4">
        <v>14999</v>
      </c>
      <c r="N25" s="4">
        <f>M25*0.07</f>
        <v>1049.93</v>
      </c>
      <c r="O25" s="4">
        <f>SUM(M25:N25)</f>
        <v>16048.93</v>
      </c>
      <c r="P25" s="5">
        <v>2</v>
      </c>
      <c r="Q25" s="5">
        <v>1</v>
      </c>
      <c r="R25" s="6" t="s">
        <v>312</v>
      </c>
      <c r="S25" s="51" t="s">
        <v>313</v>
      </c>
      <c r="T25" s="6" t="s">
        <v>28</v>
      </c>
      <c r="U25" s="6" t="s">
        <v>99</v>
      </c>
      <c r="V25" s="5">
        <v>1</v>
      </c>
      <c r="W25" s="5">
        <v>1</v>
      </c>
    </row>
    <row r="26" spans="1:23" ht="48" x14ac:dyDescent="0.25">
      <c r="A26" s="6" t="s">
        <v>269</v>
      </c>
      <c r="B26" s="6" t="s">
        <v>315</v>
      </c>
      <c r="C26" s="47" t="s">
        <v>106</v>
      </c>
      <c r="D26" s="6">
        <v>2024</v>
      </c>
      <c r="E26" s="6" t="s">
        <v>46</v>
      </c>
      <c r="F26" s="6" t="s">
        <v>78</v>
      </c>
      <c r="G26" s="3">
        <v>1</v>
      </c>
      <c r="H26" s="42" t="s">
        <v>314</v>
      </c>
      <c r="I26" s="37" t="s">
        <v>316</v>
      </c>
      <c r="J26" s="4">
        <v>7560</v>
      </c>
      <c r="K26" s="6" t="s">
        <v>317</v>
      </c>
      <c r="L26" s="2">
        <v>45390</v>
      </c>
      <c r="M26" s="4">
        <v>7560</v>
      </c>
      <c r="N26" s="4" t="s">
        <v>14</v>
      </c>
      <c r="O26" s="4">
        <f>SUM(M26:N26)</f>
        <v>7560</v>
      </c>
      <c r="P26" s="5">
        <v>2</v>
      </c>
      <c r="Q26" s="5">
        <v>1</v>
      </c>
      <c r="R26" s="6" t="s">
        <v>130</v>
      </c>
      <c r="S26" s="51" t="s">
        <v>318</v>
      </c>
      <c r="T26" s="6" t="s">
        <v>131</v>
      </c>
      <c r="U26" s="6" t="s">
        <v>99</v>
      </c>
      <c r="V26" s="5">
        <v>1</v>
      </c>
      <c r="W26" s="5">
        <v>1</v>
      </c>
    </row>
    <row r="27" spans="1:23" ht="24" x14ac:dyDescent="0.25">
      <c r="A27" s="6" t="s">
        <v>270</v>
      </c>
      <c r="B27" s="6" t="s">
        <v>192</v>
      </c>
      <c r="C27" s="47" t="s">
        <v>44</v>
      </c>
      <c r="D27" s="6">
        <v>2024</v>
      </c>
      <c r="E27" s="6" t="s">
        <v>47</v>
      </c>
      <c r="F27" s="6" t="s">
        <v>79</v>
      </c>
      <c r="G27" s="39" t="s">
        <v>197</v>
      </c>
      <c r="H27" s="42" t="s">
        <v>191</v>
      </c>
      <c r="I27" s="29" t="s">
        <v>196</v>
      </c>
      <c r="J27" s="4">
        <v>11918</v>
      </c>
      <c r="K27" s="6" t="s">
        <v>193</v>
      </c>
      <c r="L27" s="2">
        <v>45418</v>
      </c>
      <c r="M27" s="4">
        <v>11918</v>
      </c>
      <c r="N27" s="4">
        <f>M27*0.07</f>
        <v>834.2600000000001</v>
      </c>
      <c r="O27" s="4">
        <f t="shared" ref="O27:O33" si="3">SUM(M27:N27)</f>
        <v>12752.26</v>
      </c>
      <c r="P27" s="5">
        <v>1</v>
      </c>
      <c r="Q27" s="5">
        <v>1</v>
      </c>
      <c r="R27" s="6" t="s">
        <v>195</v>
      </c>
      <c r="S27" s="51" t="s">
        <v>194</v>
      </c>
      <c r="T27" s="6" t="s">
        <v>28</v>
      </c>
      <c r="U27" s="6" t="s">
        <v>99</v>
      </c>
      <c r="V27" s="5">
        <v>3</v>
      </c>
      <c r="W27" s="5">
        <v>3</v>
      </c>
    </row>
    <row r="28" spans="1:23" ht="36" x14ac:dyDescent="0.25">
      <c r="A28" s="6" t="s">
        <v>271</v>
      </c>
      <c r="B28" s="6" t="s">
        <v>192</v>
      </c>
      <c r="C28" s="47" t="s">
        <v>44</v>
      </c>
      <c r="D28" s="6">
        <v>2024</v>
      </c>
      <c r="E28" s="6" t="s">
        <v>47</v>
      </c>
      <c r="F28" s="6" t="s">
        <v>80</v>
      </c>
      <c r="G28" s="3">
        <v>1</v>
      </c>
      <c r="H28" s="42" t="s">
        <v>210</v>
      </c>
      <c r="I28" s="29" t="s">
        <v>211</v>
      </c>
      <c r="J28" s="4">
        <v>14960</v>
      </c>
      <c r="K28" s="6" t="s">
        <v>202</v>
      </c>
      <c r="L28" s="2">
        <v>45422</v>
      </c>
      <c r="M28" s="4">
        <v>14960</v>
      </c>
      <c r="N28" s="4" t="s">
        <v>14</v>
      </c>
      <c r="O28" s="4">
        <f t="shared" si="3"/>
        <v>14960</v>
      </c>
      <c r="P28" s="5">
        <v>1</v>
      </c>
      <c r="Q28" s="5">
        <v>1</v>
      </c>
      <c r="R28" s="6" t="s">
        <v>198</v>
      </c>
      <c r="S28" s="51" t="s">
        <v>199</v>
      </c>
      <c r="T28" s="6" t="s">
        <v>28</v>
      </c>
      <c r="U28" s="6" t="s">
        <v>99</v>
      </c>
      <c r="V28" s="5">
        <v>3</v>
      </c>
      <c r="W28" s="5">
        <v>2</v>
      </c>
    </row>
    <row r="29" spans="1:23" ht="24" x14ac:dyDescent="0.25">
      <c r="A29" s="6" t="s">
        <v>272</v>
      </c>
      <c r="B29" s="6" t="s">
        <v>200</v>
      </c>
      <c r="C29" s="47" t="s">
        <v>43</v>
      </c>
      <c r="D29" s="6">
        <v>2024</v>
      </c>
      <c r="E29" s="6" t="s">
        <v>47</v>
      </c>
      <c r="F29" s="6" t="s">
        <v>81</v>
      </c>
      <c r="G29" s="3">
        <v>2</v>
      </c>
      <c r="H29" s="42" t="s">
        <v>201</v>
      </c>
      <c r="I29" s="37" t="s">
        <v>135</v>
      </c>
      <c r="J29" s="4">
        <v>13500</v>
      </c>
      <c r="K29" s="6" t="s">
        <v>202</v>
      </c>
      <c r="L29" s="2">
        <v>45418</v>
      </c>
      <c r="M29" s="4">
        <v>13500</v>
      </c>
      <c r="N29" s="4">
        <f>M29*0.07</f>
        <v>945.00000000000011</v>
      </c>
      <c r="O29" s="4">
        <f t="shared" si="3"/>
        <v>14445</v>
      </c>
      <c r="P29" s="5">
        <v>1</v>
      </c>
      <c r="Q29" s="5">
        <v>1</v>
      </c>
      <c r="R29" s="6" t="s">
        <v>203</v>
      </c>
      <c r="S29" s="51" t="s">
        <v>204</v>
      </c>
      <c r="T29" s="6" t="s">
        <v>28</v>
      </c>
      <c r="U29" s="6" t="s">
        <v>99</v>
      </c>
      <c r="V29" s="5">
        <v>1</v>
      </c>
      <c r="W29" s="5">
        <v>1</v>
      </c>
    </row>
    <row r="30" spans="1:23" ht="24" x14ac:dyDescent="0.25">
      <c r="A30" s="6" t="s">
        <v>273</v>
      </c>
      <c r="B30" s="6" t="s">
        <v>205</v>
      </c>
      <c r="C30" s="47" t="s">
        <v>36</v>
      </c>
      <c r="D30" s="6">
        <v>2024</v>
      </c>
      <c r="E30" s="6" t="s">
        <v>47</v>
      </c>
      <c r="F30" s="6" t="s">
        <v>82</v>
      </c>
      <c r="G30" s="3">
        <v>2</v>
      </c>
      <c r="H30" s="42" t="s">
        <v>206</v>
      </c>
      <c r="I30" s="37" t="s">
        <v>135</v>
      </c>
      <c r="J30" s="4">
        <v>14000</v>
      </c>
      <c r="K30" s="6" t="s">
        <v>207</v>
      </c>
      <c r="L30" s="2">
        <v>45420</v>
      </c>
      <c r="M30" s="4">
        <v>14000</v>
      </c>
      <c r="N30" s="4">
        <f>M30*0.07</f>
        <v>980.00000000000011</v>
      </c>
      <c r="O30" s="4">
        <f t="shared" si="3"/>
        <v>14980</v>
      </c>
      <c r="P30" s="5">
        <v>1</v>
      </c>
      <c r="Q30" s="5">
        <v>1</v>
      </c>
      <c r="R30" s="6" t="s">
        <v>208</v>
      </c>
      <c r="S30" s="51" t="s">
        <v>209</v>
      </c>
      <c r="T30" s="6" t="s">
        <v>28</v>
      </c>
      <c r="U30" s="6" t="s">
        <v>99</v>
      </c>
      <c r="V30" s="5">
        <v>1</v>
      </c>
      <c r="W30" s="5">
        <v>1</v>
      </c>
    </row>
    <row r="31" spans="1:23" ht="24" x14ac:dyDescent="0.25">
      <c r="A31" s="6" t="s">
        <v>274</v>
      </c>
      <c r="B31" s="6" t="s">
        <v>212</v>
      </c>
      <c r="C31" s="47" t="s">
        <v>36</v>
      </c>
      <c r="D31" s="6">
        <v>2024</v>
      </c>
      <c r="E31" s="6" t="s">
        <v>47</v>
      </c>
      <c r="F31" s="6" t="s">
        <v>83</v>
      </c>
      <c r="G31" s="3">
        <v>2</v>
      </c>
      <c r="H31" s="42" t="s">
        <v>213</v>
      </c>
      <c r="I31" s="29" t="s">
        <v>214</v>
      </c>
      <c r="J31" s="4">
        <v>14900</v>
      </c>
      <c r="K31" s="6" t="s">
        <v>147</v>
      </c>
      <c r="L31" s="2">
        <v>45427</v>
      </c>
      <c r="M31" s="4">
        <v>14900</v>
      </c>
      <c r="N31" s="4">
        <f>M31*0.07</f>
        <v>1043</v>
      </c>
      <c r="O31" s="4">
        <f t="shared" si="3"/>
        <v>15943</v>
      </c>
      <c r="P31" s="5">
        <v>1</v>
      </c>
      <c r="Q31" s="5">
        <v>1</v>
      </c>
      <c r="R31" s="6" t="s">
        <v>215</v>
      </c>
      <c r="S31" s="51" t="s">
        <v>216</v>
      </c>
      <c r="T31" s="6" t="s">
        <v>28</v>
      </c>
      <c r="U31" s="6" t="s">
        <v>99</v>
      </c>
      <c r="V31" s="5">
        <v>6</v>
      </c>
      <c r="W31" s="5">
        <v>2</v>
      </c>
    </row>
    <row r="32" spans="1:23" x14ac:dyDescent="0.25">
      <c r="A32" s="6" t="s">
        <v>275</v>
      </c>
      <c r="B32" s="6" t="s">
        <v>192</v>
      </c>
      <c r="C32" s="47" t="s">
        <v>44</v>
      </c>
      <c r="D32" s="6">
        <v>2024</v>
      </c>
      <c r="E32" s="6" t="s">
        <v>47</v>
      </c>
      <c r="F32" s="6" t="s">
        <v>84</v>
      </c>
      <c r="G32" s="3">
        <v>2</v>
      </c>
      <c r="H32" s="42" t="s">
        <v>219</v>
      </c>
      <c r="I32" s="29" t="s">
        <v>220</v>
      </c>
      <c r="J32" s="4">
        <v>5000</v>
      </c>
      <c r="K32" s="6" t="s">
        <v>221</v>
      </c>
      <c r="L32" s="2">
        <v>45427</v>
      </c>
      <c r="M32" s="4">
        <v>5000</v>
      </c>
      <c r="N32" s="4" t="s">
        <v>14</v>
      </c>
      <c r="O32" s="4">
        <f t="shared" si="3"/>
        <v>5000</v>
      </c>
      <c r="P32" s="5">
        <v>1</v>
      </c>
      <c r="Q32" s="5">
        <v>1</v>
      </c>
      <c r="R32" s="6" t="s">
        <v>217</v>
      </c>
      <c r="S32" s="51" t="s">
        <v>218</v>
      </c>
      <c r="T32" s="6" t="s">
        <v>28</v>
      </c>
      <c r="U32" s="6" t="s">
        <v>99</v>
      </c>
      <c r="V32" s="5">
        <v>1</v>
      </c>
      <c r="W32" s="5">
        <v>1</v>
      </c>
    </row>
    <row r="33" spans="1:23" ht="24" x14ac:dyDescent="0.25">
      <c r="A33" s="6" t="s">
        <v>276</v>
      </c>
      <c r="B33" s="6" t="s">
        <v>192</v>
      </c>
      <c r="C33" s="47" t="s">
        <v>44</v>
      </c>
      <c r="D33" s="6">
        <v>2024</v>
      </c>
      <c r="E33" s="6" t="s">
        <v>47</v>
      </c>
      <c r="F33" s="6" t="s">
        <v>85</v>
      </c>
      <c r="G33" s="3">
        <v>1</v>
      </c>
      <c r="H33" s="42" t="s">
        <v>222</v>
      </c>
      <c r="I33" s="29" t="s">
        <v>223</v>
      </c>
      <c r="J33" s="4">
        <v>5635</v>
      </c>
      <c r="K33" s="6" t="s">
        <v>221</v>
      </c>
      <c r="L33" s="2">
        <v>45427</v>
      </c>
      <c r="M33" s="4">
        <v>5635</v>
      </c>
      <c r="N33" s="4" t="s">
        <v>14</v>
      </c>
      <c r="O33" s="4">
        <f t="shared" si="3"/>
        <v>5635</v>
      </c>
      <c r="P33" s="5">
        <v>1</v>
      </c>
      <c r="Q33" s="5">
        <v>1</v>
      </c>
      <c r="R33" s="6" t="s">
        <v>225</v>
      </c>
      <c r="S33" s="51" t="s">
        <v>224</v>
      </c>
      <c r="T33" s="6" t="s">
        <v>28</v>
      </c>
      <c r="U33" s="6" t="s">
        <v>99</v>
      </c>
      <c r="V33" s="5">
        <v>1</v>
      </c>
      <c r="W33" s="5">
        <v>1</v>
      </c>
    </row>
    <row r="34" spans="1:23" ht="24" x14ac:dyDescent="0.25">
      <c r="A34" s="6" t="s">
        <v>277</v>
      </c>
      <c r="B34" s="6" t="s">
        <v>226</v>
      </c>
      <c r="C34" s="47" t="s">
        <v>36</v>
      </c>
      <c r="D34" s="6">
        <v>2024</v>
      </c>
      <c r="E34" s="6" t="s">
        <v>47</v>
      </c>
      <c r="F34" s="6" t="s">
        <v>86</v>
      </c>
      <c r="G34" s="3">
        <v>2</v>
      </c>
      <c r="H34" s="42" t="s">
        <v>227</v>
      </c>
      <c r="I34" s="29" t="s">
        <v>230</v>
      </c>
      <c r="J34" s="4">
        <v>14900</v>
      </c>
      <c r="K34" s="6" t="s">
        <v>136</v>
      </c>
      <c r="L34" s="2">
        <v>45428</v>
      </c>
      <c r="M34" s="4">
        <v>14900</v>
      </c>
      <c r="N34" s="4">
        <f>M34*0.07</f>
        <v>1043</v>
      </c>
      <c r="O34" s="4">
        <f t="shared" ref="O34" si="4">SUM(M34:N34)</f>
        <v>15943</v>
      </c>
      <c r="P34" s="5">
        <v>1</v>
      </c>
      <c r="Q34" s="5">
        <v>1</v>
      </c>
      <c r="R34" s="6" t="s">
        <v>228</v>
      </c>
      <c r="S34" s="51" t="s">
        <v>229</v>
      </c>
      <c r="T34" s="6" t="s">
        <v>28</v>
      </c>
      <c r="U34" s="6" t="s">
        <v>99</v>
      </c>
      <c r="V34" s="5">
        <v>1</v>
      </c>
      <c r="W34" s="5">
        <v>1</v>
      </c>
    </row>
    <row r="35" spans="1:23" ht="24" x14ac:dyDescent="0.25">
      <c r="A35" s="6" t="s">
        <v>278</v>
      </c>
      <c r="B35" s="6" t="s">
        <v>236</v>
      </c>
      <c r="C35" s="47" t="s">
        <v>45</v>
      </c>
      <c r="D35" s="6">
        <v>2024</v>
      </c>
      <c r="E35" s="6" t="s">
        <v>47</v>
      </c>
      <c r="F35" s="6" t="s">
        <v>87</v>
      </c>
      <c r="G35" s="3">
        <v>2</v>
      </c>
      <c r="H35" s="42" t="s">
        <v>237</v>
      </c>
      <c r="I35" s="37" t="s">
        <v>135</v>
      </c>
      <c r="J35" s="4">
        <v>14900</v>
      </c>
      <c r="K35" s="6" t="s">
        <v>238</v>
      </c>
      <c r="L35" s="2">
        <v>45433</v>
      </c>
      <c r="M35" s="4">
        <v>14900</v>
      </c>
      <c r="N35" s="4" t="s">
        <v>14</v>
      </c>
      <c r="O35" s="4">
        <v>14900</v>
      </c>
      <c r="P35" s="5">
        <v>1</v>
      </c>
      <c r="Q35" s="5">
        <v>1</v>
      </c>
      <c r="R35" s="6" t="s">
        <v>240</v>
      </c>
      <c r="S35" s="51" t="s">
        <v>239</v>
      </c>
      <c r="T35" s="6" t="s">
        <v>28</v>
      </c>
      <c r="U35" s="6" t="s">
        <v>99</v>
      </c>
      <c r="V35" s="5">
        <v>1</v>
      </c>
      <c r="W35" s="5">
        <v>1</v>
      </c>
    </row>
    <row r="36" spans="1:23" ht="48" x14ac:dyDescent="0.25">
      <c r="A36" s="6" t="s">
        <v>279</v>
      </c>
      <c r="B36" s="6" t="s">
        <v>241</v>
      </c>
      <c r="C36" s="47" t="s">
        <v>45</v>
      </c>
      <c r="D36" s="6">
        <v>2024</v>
      </c>
      <c r="E36" s="6" t="s">
        <v>47</v>
      </c>
      <c r="F36" s="6" t="s">
        <v>88</v>
      </c>
      <c r="G36" s="3">
        <v>2</v>
      </c>
      <c r="H36" s="42" t="s">
        <v>243</v>
      </c>
      <c r="I36" s="29" t="s">
        <v>244</v>
      </c>
      <c r="J36" s="4">
        <v>11500</v>
      </c>
      <c r="K36" s="6" t="s">
        <v>245</v>
      </c>
      <c r="L36" s="2">
        <v>45440</v>
      </c>
      <c r="M36" s="4">
        <v>7882</v>
      </c>
      <c r="N36" s="4">
        <f>M36*0.07</f>
        <v>551.74</v>
      </c>
      <c r="O36" s="4">
        <f t="shared" ref="O36:O37" si="5">SUM(M36:N36)</f>
        <v>8433.74</v>
      </c>
      <c r="P36" s="5">
        <v>1</v>
      </c>
      <c r="Q36" s="5">
        <v>1</v>
      </c>
      <c r="R36" s="6" t="s">
        <v>248</v>
      </c>
      <c r="S36" s="51" t="s">
        <v>246</v>
      </c>
      <c r="T36" s="6" t="s">
        <v>28</v>
      </c>
      <c r="U36" s="6" t="s">
        <v>99</v>
      </c>
      <c r="V36" s="5">
        <v>3</v>
      </c>
      <c r="W36" s="5">
        <v>1</v>
      </c>
    </row>
    <row r="37" spans="1:23" ht="24" x14ac:dyDescent="0.25">
      <c r="A37" s="6" t="s">
        <v>280</v>
      </c>
      <c r="B37" s="6" t="s">
        <v>242</v>
      </c>
      <c r="C37" s="47" t="s">
        <v>45</v>
      </c>
      <c r="D37" s="6">
        <v>2024</v>
      </c>
      <c r="E37" s="6" t="s">
        <v>47</v>
      </c>
      <c r="F37" s="6" t="s">
        <v>89</v>
      </c>
      <c r="G37" s="3">
        <v>2</v>
      </c>
      <c r="H37" s="42" t="s">
        <v>243</v>
      </c>
      <c r="I37" s="29" t="s">
        <v>244</v>
      </c>
      <c r="J37" s="4">
        <v>13000</v>
      </c>
      <c r="K37" s="6" t="s">
        <v>245</v>
      </c>
      <c r="L37" s="2">
        <v>45440</v>
      </c>
      <c r="M37" s="4">
        <v>9093</v>
      </c>
      <c r="N37" s="4">
        <f>M37*0.07</f>
        <v>636.5100000000001</v>
      </c>
      <c r="O37" s="4">
        <f t="shared" si="5"/>
        <v>9729.51</v>
      </c>
      <c r="P37" s="5">
        <v>1</v>
      </c>
      <c r="Q37" s="5">
        <v>1</v>
      </c>
      <c r="R37" s="6" t="s">
        <v>249</v>
      </c>
      <c r="S37" s="51" t="s">
        <v>247</v>
      </c>
      <c r="T37" s="6" t="s">
        <v>28</v>
      </c>
      <c r="U37" s="6" t="s">
        <v>99</v>
      </c>
      <c r="V37" s="5">
        <v>3</v>
      </c>
      <c r="W37" s="5">
        <v>1</v>
      </c>
    </row>
    <row r="38" spans="1:23" ht="48" x14ac:dyDescent="0.25">
      <c r="A38" s="6" t="s">
        <v>281</v>
      </c>
      <c r="B38" s="6" t="s">
        <v>319</v>
      </c>
      <c r="C38" s="47" t="s">
        <v>106</v>
      </c>
      <c r="D38" s="6">
        <v>2024</v>
      </c>
      <c r="E38" s="6" t="s">
        <v>47</v>
      </c>
      <c r="F38" s="6" t="s">
        <v>90</v>
      </c>
      <c r="G38" s="3">
        <v>2</v>
      </c>
      <c r="H38" s="42" t="s">
        <v>320</v>
      </c>
      <c r="I38" s="29" t="s">
        <v>321</v>
      </c>
      <c r="J38" s="4">
        <v>14900</v>
      </c>
      <c r="K38" s="6" t="s">
        <v>147</v>
      </c>
      <c r="L38" s="2">
        <v>45413</v>
      </c>
      <c r="M38" s="4">
        <v>14900</v>
      </c>
      <c r="N38" s="4" t="s">
        <v>14</v>
      </c>
      <c r="O38" s="4">
        <v>14900</v>
      </c>
      <c r="P38" s="5">
        <v>2</v>
      </c>
      <c r="Q38" s="5">
        <v>1</v>
      </c>
      <c r="R38" s="6" t="s">
        <v>322</v>
      </c>
      <c r="S38" s="51" t="s">
        <v>323</v>
      </c>
      <c r="T38" s="6" t="s">
        <v>28</v>
      </c>
      <c r="U38" s="6" t="s">
        <v>99</v>
      </c>
      <c r="V38" s="5">
        <v>1</v>
      </c>
      <c r="W38" s="5">
        <v>1</v>
      </c>
    </row>
    <row r="39" spans="1:23" x14ac:dyDescent="0.25">
      <c r="A39" s="6" t="s">
        <v>282</v>
      </c>
      <c r="B39" s="6" t="s">
        <v>250</v>
      </c>
      <c r="C39" s="47" t="s">
        <v>45</v>
      </c>
      <c r="D39" s="6">
        <v>2024</v>
      </c>
      <c r="E39" s="6" t="s">
        <v>48</v>
      </c>
      <c r="F39" s="6" t="s">
        <v>91</v>
      </c>
      <c r="G39" s="3">
        <v>2</v>
      </c>
      <c r="H39" s="42" t="s">
        <v>251</v>
      </c>
      <c r="I39" s="29" t="s">
        <v>252</v>
      </c>
      <c r="J39" s="4">
        <v>14990</v>
      </c>
      <c r="K39" s="6" t="s">
        <v>128</v>
      </c>
      <c r="L39" s="2">
        <v>45450</v>
      </c>
      <c r="M39" s="4">
        <v>14950</v>
      </c>
      <c r="N39" s="4">
        <f>M39*0.07</f>
        <v>1046.5</v>
      </c>
      <c r="O39" s="4">
        <f t="shared" ref="O39:O40" si="6">SUM(M39:N39)</f>
        <v>15996.5</v>
      </c>
      <c r="P39" s="5">
        <v>1</v>
      </c>
      <c r="Q39" s="5">
        <v>1</v>
      </c>
      <c r="R39" s="6" t="s">
        <v>253</v>
      </c>
      <c r="S39" s="51" t="s">
        <v>254</v>
      </c>
      <c r="T39" s="6" t="s">
        <v>28</v>
      </c>
      <c r="U39" s="6" t="s">
        <v>99</v>
      </c>
      <c r="V39" s="5">
        <v>3</v>
      </c>
      <c r="W39" s="5">
        <v>1</v>
      </c>
    </row>
    <row r="40" spans="1:23" ht="48" x14ac:dyDescent="0.25">
      <c r="A40" s="6" t="s">
        <v>283</v>
      </c>
      <c r="B40" s="6" t="s">
        <v>255</v>
      </c>
      <c r="C40" s="47" t="s">
        <v>106</v>
      </c>
      <c r="D40" s="6">
        <v>2024</v>
      </c>
      <c r="E40" s="6" t="s">
        <v>48</v>
      </c>
      <c r="F40" s="6" t="s">
        <v>92</v>
      </c>
      <c r="G40" s="3">
        <v>2</v>
      </c>
      <c r="H40" s="42" t="s">
        <v>256</v>
      </c>
      <c r="I40" s="29" t="s">
        <v>117</v>
      </c>
      <c r="J40" s="4">
        <v>14990</v>
      </c>
      <c r="K40" s="6" t="s">
        <v>128</v>
      </c>
      <c r="L40" s="2">
        <v>45453</v>
      </c>
      <c r="M40" s="4">
        <v>14920</v>
      </c>
      <c r="N40" s="4">
        <f>M40*0.07</f>
        <v>1044.4000000000001</v>
      </c>
      <c r="O40" s="4">
        <f t="shared" si="6"/>
        <v>15964.4</v>
      </c>
      <c r="P40" s="5">
        <v>1</v>
      </c>
      <c r="Q40" s="5">
        <v>1</v>
      </c>
      <c r="R40" s="6" t="s">
        <v>257</v>
      </c>
      <c r="S40" s="51" t="s">
        <v>258</v>
      </c>
      <c r="T40" s="6" t="s">
        <v>28</v>
      </c>
      <c r="U40" s="6" t="s">
        <v>99</v>
      </c>
      <c r="V40" s="5">
        <v>3</v>
      </c>
      <c r="W40" s="5">
        <v>1</v>
      </c>
    </row>
    <row r="41" spans="1:23" ht="24" x14ac:dyDescent="0.25">
      <c r="A41" s="6" t="s">
        <v>49</v>
      </c>
      <c r="B41" s="6" t="s">
        <v>284</v>
      </c>
      <c r="C41" s="47" t="s">
        <v>44</v>
      </c>
      <c r="D41" s="6">
        <v>2024</v>
      </c>
      <c r="E41" s="6" t="s">
        <v>48</v>
      </c>
      <c r="F41" s="6" t="s">
        <v>259</v>
      </c>
      <c r="G41" s="3">
        <v>2</v>
      </c>
      <c r="H41" s="42" t="s">
        <v>290</v>
      </c>
      <c r="I41" s="29" t="s">
        <v>291</v>
      </c>
      <c r="J41" s="4">
        <v>11000</v>
      </c>
      <c r="K41" s="6" t="s">
        <v>136</v>
      </c>
      <c r="L41" s="2">
        <v>45455</v>
      </c>
      <c r="M41" s="4">
        <v>10577.71</v>
      </c>
      <c r="N41" s="4" t="s">
        <v>14</v>
      </c>
      <c r="O41" s="4">
        <v>10577.71</v>
      </c>
      <c r="P41" s="5">
        <v>2</v>
      </c>
      <c r="Q41" s="5">
        <v>1</v>
      </c>
      <c r="R41" s="6" t="s">
        <v>292</v>
      </c>
      <c r="S41" s="51" t="s">
        <v>293</v>
      </c>
      <c r="T41" s="6" t="s">
        <v>28</v>
      </c>
      <c r="U41" s="6" t="s">
        <v>99</v>
      </c>
      <c r="V41" s="5">
        <v>1</v>
      </c>
      <c r="W41" s="5">
        <v>1</v>
      </c>
    </row>
    <row r="42" spans="1:23" ht="24" x14ac:dyDescent="0.25">
      <c r="A42" s="6" t="s">
        <v>50</v>
      </c>
      <c r="B42" s="6" t="s">
        <v>285</v>
      </c>
      <c r="C42" s="47" t="s">
        <v>25</v>
      </c>
      <c r="D42" s="6">
        <v>2024</v>
      </c>
      <c r="E42" s="6" t="s">
        <v>48</v>
      </c>
      <c r="F42" s="6" t="s">
        <v>260</v>
      </c>
      <c r="G42" s="3">
        <v>2</v>
      </c>
      <c r="H42" s="42" t="s">
        <v>286</v>
      </c>
      <c r="I42" s="29" t="s">
        <v>287</v>
      </c>
      <c r="J42" s="4">
        <v>14500</v>
      </c>
      <c r="K42" s="6" t="s">
        <v>128</v>
      </c>
      <c r="L42" s="2">
        <v>45455</v>
      </c>
      <c r="M42" s="4">
        <v>14500</v>
      </c>
      <c r="N42" s="4">
        <f>M42*0.21</f>
        <v>3045</v>
      </c>
      <c r="O42" s="4">
        <f>M42+N42</f>
        <v>17545</v>
      </c>
      <c r="P42" s="5">
        <v>2</v>
      </c>
      <c r="Q42" s="5">
        <v>1</v>
      </c>
      <c r="R42" s="6" t="s">
        <v>288</v>
      </c>
      <c r="S42" s="51" t="s">
        <v>289</v>
      </c>
      <c r="T42" s="6" t="s">
        <v>28</v>
      </c>
      <c r="U42" s="6" t="s">
        <v>99</v>
      </c>
      <c r="V42" s="5">
        <v>1</v>
      </c>
      <c r="W42" s="5">
        <v>1</v>
      </c>
    </row>
    <row r="43" spans="1:23" ht="36" x14ac:dyDescent="0.25">
      <c r="A43" s="6" t="s">
        <v>51</v>
      </c>
      <c r="B43" s="6" t="s">
        <v>163</v>
      </c>
      <c r="C43" s="47" t="s">
        <v>44</v>
      </c>
      <c r="D43" s="6">
        <v>2024</v>
      </c>
      <c r="E43" s="6" t="s">
        <v>48</v>
      </c>
      <c r="F43" s="6" t="s">
        <v>261</v>
      </c>
      <c r="G43" s="3">
        <v>1</v>
      </c>
      <c r="H43" s="42" t="s">
        <v>294</v>
      </c>
      <c r="I43" s="29" t="s">
        <v>211</v>
      </c>
      <c r="J43" s="4">
        <v>9450</v>
      </c>
      <c r="K43" s="6" t="s">
        <v>295</v>
      </c>
      <c r="L43" s="2">
        <v>45456</v>
      </c>
      <c r="M43" s="4">
        <v>9450</v>
      </c>
      <c r="N43" s="4" t="s">
        <v>14</v>
      </c>
      <c r="O43" s="4">
        <v>9450</v>
      </c>
      <c r="P43" s="5">
        <v>2</v>
      </c>
      <c r="Q43" s="5">
        <v>1</v>
      </c>
      <c r="R43" s="6" t="s">
        <v>198</v>
      </c>
      <c r="S43" s="51" t="s">
        <v>296</v>
      </c>
      <c r="T43" s="6" t="s">
        <v>28</v>
      </c>
      <c r="U43" s="6" t="s">
        <v>99</v>
      </c>
      <c r="V43" s="5">
        <v>1</v>
      </c>
      <c r="W43" s="5">
        <v>1</v>
      </c>
    </row>
    <row r="44" spans="1:23" ht="24" x14ac:dyDescent="0.25">
      <c r="A44" s="6" t="s">
        <v>52</v>
      </c>
      <c r="B44" s="6" t="s">
        <v>297</v>
      </c>
      <c r="C44" s="47" t="s">
        <v>36</v>
      </c>
      <c r="D44" s="6">
        <v>2024</v>
      </c>
      <c r="E44" s="6" t="s">
        <v>48</v>
      </c>
      <c r="F44" s="6" t="s">
        <v>298</v>
      </c>
      <c r="G44" s="3">
        <v>2</v>
      </c>
      <c r="H44" s="42" t="s">
        <v>300</v>
      </c>
      <c r="I44" s="29" t="s">
        <v>299</v>
      </c>
      <c r="J44" s="4">
        <v>14990</v>
      </c>
      <c r="K44" s="6" t="s">
        <v>128</v>
      </c>
      <c r="L44" s="2">
        <v>45461</v>
      </c>
      <c r="M44" s="4">
        <v>10945</v>
      </c>
      <c r="N44" s="4">
        <f>M44*0.07</f>
        <v>766.15000000000009</v>
      </c>
      <c r="O44" s="4">
        <f t="shared" ref="O44" si="7">SUM(M44:N44)</f>
        <v>11711.15</v>
      </c>
      <c r="P44" s="5">
        <v>1</v>
      </c>
      <c r="Q44" s="5">
        <v>1</v>
      </c>
      <c r="R44" s="6" t="s">
        <v>301</v>
      </c>
      <c r="S44" s="51" t="s">
        <v>306</v>
      </c>
      <c r="T44" s="6" t="s">
        <v>28</v>
      </c>
      <c r="U44" s="6" t="s">
        <v>99</v>
      </c>
      <c r="V44" s="5">
        <v>3</v>
      </c>
      <c r="W44" s="5">
        <v>3</v>
      </c>
    </row>
    <row r="45" spans="1:23" ht="48" x14ac:dyDescent="0.25">
      <c r="A45" s="6" t="s">
        <v>53</v>
      </c>
      <c r="B45" s="6" t="s">
        <v>302</v>
      </c>
      <c r="C45" s="47" t="s">
        <v>106</v>
      </c>
      <c r="D45" s="6">
        <v>2024</v>
      </c>
      <c r="E45" s="6" t="s">
        <v>48</v>
      </c>
      <c r="F45" s="6" t="s">
        <v>308</v>
      </c>
      <c r="G45" s="3">
        <v>2</v>
      </c>
      <c r="H45" s="42" t="s">
        <v>303</v>
      </c>
      <c r="I45" s="29" t="s">
        <v>304</v>
      </c>
      <c r="J45" s="4">
        <v>14990</v>
      </c>
      <c r="K45" s="6" t="s">
        <v>147</v>
      </c>
      <c r="L45" s="2">
        <v>45463</v>
      </c>
      <c r="M45" s="4">
        <v>14990</v>
      </c>
      <c r="N45" s="4" t="s">
        <v>14</v>
      </c>
      <c r="O45" s="4">
        <v>14990</v>
      </c>
      <c r="P45" s="5">
        <v>2</v>
      </c>
      <c r="Q45" s="5">
        <v>1</v>
      </c>
      <c r="R45" s="6" t="s">
        <v>305</v>
      </c>
      <c r="S45" s="51" t="s">
        <v>307</v>
      </c>
      <c r="T45" s="6" t="s">
        <v>28</v>
      </c>
      <c r="U45" s="6" t="s">
        <v>99</v>
      </c>
      <c r="V45" s="5">
        <v>1</v>
      </c>
      <c r="W45" s="5">
        <v>1</v>
      </c>
    </row>
    <row r="46" spans="1:23" x14ac:dyDescent="0.25">
      <c r="A46" s="6"/>
      <c r="B46" s="1"/>
      <c r="C46" s="46"/>
      <c r="D46" s="1"/>
      <c r="E46" s="1"/>
      <c r="F46" s="2"/>
      <c r="G46" s="3"/>
      <c r="H46" s="42"/>
      <c r="I46" s="30"/>
      <c r="J46" s="4"/>
      <c r="K46" s="1"/>
      <c r="L46" s="2"/>
      <c r="M46" s="4"/>
      <c r="N46" s="4"/>
      <c r="O46" s="4"/>
      <c r="P46" s="5"/>
      <c r="Q46" s="5"/>
      <c r="R46" s="1"/>
      <c r="S46" s="50"/>
      <c r="T46" s="1"/>
      <c r="U46" s="6"/>
      <c r="V46" s="5"/>
      <c r="W46" s="5"/>
    </row>
    <row r="47" spans="1:23" ht="23.25" x14ac:dyDescent="0.25">
      <c r="A47" s="22"/>
      <c r="B47" s="21" t="s">
        <v>325</v>
      </c>
      <c r="C47" s="44"/>
      <c r="D47" s="14"/>
      <c r="E47" s="21"/>
      <c r="F47" s="21"/>
      <c r="G47" s="13"/>
      <c r="H47" s="40"/>
      <c r="I47" s="27"/>
      <c r="J47" s="25"/>
      <c r="K47" s="14"/>
      <c r="L47" s="26"/>
      <c r="M47" s="25"/>
      <c r="N47" s="25"/>
      <c r="O47" s="25"/>
      <c r="P47" s="26"/>
      <c r="Q47" s="26"/>
      <c r="R47" s="14"/>
      <c r="S47" s="40"/>
      <c r="T47" s="14"/>
      <c r="U47" s="28"/>
      <c r="V47" s="26"/>
      <c r="W47" s="26"/>
    </row>
    <row r="48" spans="1:23" ht="24" x14ac:dyDescent="0.25">
      <c r="A48" s="15" t="s">
        <v>326</v>
      </c>
      <c r="B48" s="15" t="s">
        <v>327</v>
      </c>
      <c r="C48" s="45" t="s">
        <v>36</v>
      </c>
      <c r="D48" s="15">
        <v>2024</v>
      </c>
      <c r="E48" s="15" t="s">
        <v>328</v>
      </c>
      <c r="F48" s="15" t="s">
        <v>329</v>
      </c>
      <c r="G48" s="16">
        <v>2</v>
      </c>
      <c r="H48" s="41" t="s">
        <v>330</v>
      </c>
      <c r="I48" s="20" t="s">
        <v>331</v>
      </c>
      <c r="J48" s="17">
        <v>14600</v>
      </c>
      <c r="K48" s="15" t="s">
        <v>112</v>
      </c>
      <c r="L48" s="18">
        <v>45482</v>
      </c>
      <c r="M48" s="17">
        <v>14600</v>
      </c>
      <c r="N48" s="17">
        <v>1022.0000000000001</v>
      </c>
      <c r="O48" s="17">
        <v>15622</v>
      </c>
      <c r="P48" s="19">
        <v>2</v>
      </c>
      <c r="Q48" s="19">
        <v>1</v>
      </c>
      <c r="R48" s="15" t="s">
        <v>332</v>
      </c>
      <c r="S48" s="49" t="s">
        <v>333</v>
      </c>
      <c r="T48" s="15" t="s">
        <v>28</v>
      </c>
      <c r="U48" s="15" t="s">
        <v>99</v>
      </c>
      <c r="V48" s="19">
        <v>1</v>
      </c>
      <c r="W48" s="19">
        <v>1</v>
      </c>
    </row>
    <row r="49" spans="1:23" ht="36" x14ac:dyDescent="0.25">
      <c r="A49" s="15" t="s">
        <v>334</v>
      </c>
      <c r="B49" s="15" t="s">
        <v>335</v>
      </c>
      <c r="C49" s="45" t="s">
        <v>36</v>
      </c>
      <c r="D49" s="15">
        <v>2024</v>
      </c>
      <c r="E49" s="15" t="s">
        <v>328</v>
      </c>
      <c r="F49" s="15" t="s">
        <v>336</v>
      </c>
      <c r="G49" s="16">
        <v>2</v>
      </c>
      <c r="H49" s="41" t="s">
        <v>337</v>
      </c>
      <c r="I49" s="20" t="s">
        <v>135</v>
      </c>
      <c r="J49" s="17">
        <v>14900</v>
      </c>
      <c r="K49" s="15" t="s">
        <v>202</v>
      </c>
      <c r="L49" s="18">
        <v>45482</v>
      </c>
      <c r="M49" s="17">
        <v>14900</v>
      </c>
      <c r="N49" s="17" t="s">
        <v>14</v>
      </c>
      <c r="O49" s="17">
        <v>14900</v>
      </c>
      <c r="P49" s="19">
        <v>2</v>
      </c>
      <c r="Q49" s="19">
        <v>1</v>
      </c>
      <c r="R49" s="15" t="s">
        <v>338</v>
      </c>
      <c r="S49" s="49" t="s">
        <v>339</v>
      </c>
      <c r="T49" s="15" t="s">
        <v>340</v>
      </c>
      <c r="U49" s="15" t="s">
        <v>99</v>
      </c>
      <c r="V49" s="19">
        <v>1</v>
      </c>
      <c r="W49" s="19">
        <v>1</v>
      </c>
    </row>
    <row r="50" spans="1:23" ht="24" x14ac:dyDescent="0.25">
      <c r="A50" s="15" t="s">
        <v>341</v>
      </c>
      <c r="B50" s="15" t="s">
        <v>342</v>
      </c>
      <c r="C50" s="45" t="s">
        <v>36</v>
      </c>
      <c r="D50" s="15">
        <v>2024</v>
      </c>
      <c r="E50" s="15" t="s">
        <v>328</v>
      </c>
      <c r="F50" s="15" t="s">
        <v>343</v>
      </c>
      <c r="G50" s="16">
        <v>2</v>
      </c>
      <c r="H50" s="41" t="s">
        <v>344</v>
      </c>
      <c r="I50" s="20" t="s">
        <v>345</v>
      </c>
      <c r="J50" s="17">
        <v>9900</v>
      </c>
      <c r="K50" s="15" t="s">
        <v>128</v>
      </c>
      <c r="L50" s="18">
        <v>45495</v>
      </c>
      <c r="M50" s="17">
        <v>9900</v>
      </c>
      <c r="N50" s="17">
        <v>693.00000000000011</v>
      </c>
      <c r="O50" s="17">
        <v>10593</v>
      </c>
      <c r="P50" s="19">
        <v>1</v>
      </c>
      <c r="Q50" s="19">
        <v>1</v>
      </c>
      <c r="R50" s="15" t="s">
        <v>346</v>
      </c>
      <c r="S50" s="49" t="s">
        <v>347</v>
      </c>
      <c r="T50" s="15" t="s">
        <v>28</v>
      </c>
      <c r="U50" s="15" t="s">
        <v>99</v>
      </c>
      <c r="V50" s="19">
        <v>3</v>
      </c>
      <c r="W50" s="19">
        <v>3</v>
      </c>
    </row>
    <row r="51" spans="1:23" ht="24" x14ac:dyDescent="0.25">
      <c r="A51" s="15" t="s">
        <v>348</v>
      </c>
      <c r="B51" s="15" t="s">
        <v>349</v>
      </c>
      <c r="C51" s="45" t="s">
        <v>36</v>
      </c>
      <c r="D51" s="15">
        <v>2024</v>
      </c>
      <c r="E51" s="15" t="s">
        <v>328</v>
      </c>
      <c r="F51" s="15" t="s">
        <v>350</v>
      </c>
      <c r="G51" s="16">
        <v>2</v>
      </c>
      <c r="H51" s="41" t="s">
        <v>351</v>
      </c>
      <c r="I51" s="20" t="s">
        <v>331</v>
      </c>
      <c r="J51" s="17">
        <v>14900</v>
      </c>
      <c r="K51" s="15" t="s">
        <v>102</v>
      </c>
      <c r="L51" s="18">
        <v>45496</v>
      </c>
      <c r="M51" s="17">
        <v>14900</v>
      </c>
      <c r="N51" s="17">
        <v>1043</v>
      </c>
      <c r="O51" s="17">
        <v>15943</v>
      </c>
      <c r="P51" s="19">
        <v>1</v>
      </c>
      <c r="Q51" s="19">
        <v>1</v>
      </c>
      <c r="R51" s="15" t="s">
        <v>352</v>
      </c>
      <c r="S51" s="49" t="s">
        <v>353</v>
      </c>
      <c r="T51" s="15" t="s">
        <v>28</v>
      </c>
      <c r="U51" s="15" t="s">
        <v>99</v>
      </c>
      <c r="V51" s="19">
        <v>4</v>
      </c>
      <c r="W51" s="19">
        <v>4</v>
      </c>
    </row>
    <row r="52" spans="1:23" ht="24" x14ac:dyDescent="0.25">
      <c r="A52" s="15" t="s">
        <v>354</v>
      </c>
      <c r="B52" s="15" t="s">
        <v>355</v>
      </c>
      <c r="C52" s="45" t="s">
        <v>36</v>
      </c>
      <c r="D52" s="15">
        <v>2024</v>
      </c>
      <c r="E52" s="15" t="s">
        <v>328</v>
      </c>
      <c r="F52" s="15" t="s">
        <v>356</v>
      </c>
      <c r="G52" s="16">
        <v>2</v>
      </c>
      <c r="H52" s="41" t="s">
        <v>357</v>
      </c>
      <c r="I52" s="20" t="s">
        <v>299</v>
      </c>
      <c r="J52" s="17">
        <v>10300</v>
      </c>
      <c r="K52" s="15" t="s">
        <v>112</v>
      </c>
      <c r="L52" s="18">
        <v>45497</v>
      </c>
      <c r="M52" s="17">
        <v>8980</v>
      </c>
      <c r="N52" s="17">
        <v>628.6</v>
      </c>
      <c r="O52" s="17">
        <v>9608.6</v>
      </c>
      <c r="P52" s="19">
        <v>1</v>
      </c>
      <c r="Q52" s="19">
        <v>1</v>
      </c>
      <c r="R52" s="15" t="s">
        <v>358</v>
      </c>
      <c r="S52" s="49" t="s">
        <v>359</v>
      </c>
      <c r="T52" s="15" t="s">
        <v>28</v>
      </c>
      <c r="U52" s="15" t="s">
        <v>99</v>
      </c>
      <c r="V52" s="19">
        <v>3</v>
      </c>
      <c r="W52" s="19">
        <v>3</v>
      </c>
    </row>
    <row r="53" spans="1:23" ht="24" x14ac:dyDescent="0.25">
      <c r="A53" s="15" t="s">
        <v>360</v>
      </c>
      <c r="B53" s="15" t="s">
        <v>361</v>
      </c>
      <c r="C53" s="45" t="s">
        <v>43</v>
      </c>
      <c r="D53" s="15">
        <v>2024</v>
      </c>
      <c r="E53" s="15" t="s">
        <v>328</v>
      </c>
      <c r="F53" s="15" t="s">
        <v>362</v>
      </c>
      <c r="G53" s="16">
        <v>2</v>
      </c>
      <c r="H53" s="41" t="s">
        <v>363</v>
      </c>
      <c r="I53" s="20" t="s">
        <v>364</v>
      </c>
      <c r="J53" s="17">
        <v>13500</v>
      </c>
      <c r="K53" s="15" t="s">
        <v>112</v>
      </c>
      <c r="L53" s="18">
        <v>45499</v>
      </c>
      <c r="M53" s="17">
        <v>8766.4500000000007</v>
      </c>
      <c r="N53" s="17">
        <v>613.65</v>
      </c>
      <c r="O53" s="17">
        <v>9380.1</v>
      </c>
      <c r="P53" s="19">
        <v>2</v>
      </c>
      <c r="Q53" s="19">
        <v>1</v>
      </c>
      <c r="R53" s="15" t="s">
        <v>365</v>
      </c>
      <c r="S53" s="49" t="s">
        <v>366</v>
      </c>
      <c r="T53" s="15" t="s">
        <v>28</v>
      </c>
      <c r="U53" s="15" t="s">
        <v>99</v>
      </c>
      <c r="V53" s="19">
        <v>1</v>
      </c>
      <c r="W53" s="19">
        <v>1</v>
      </c>
    </row>
    <row r="54" spans="1:23" ht="24" x14ac:dyDescent="0.25">
      <c r="A54" s="15" t="s">
        <v>367</v>
      </c>
      <c r="B54" s="15" t="s">
        <v>368</v>
      </c>
      <c r="C54" s="45" t="s">
        <v>44</v>
      </c>
      <c r="D54" s="15">
        <v>2024</v>
      </c>
      <c r="E54" s="15" t="s">
        <v>328</v>
      </c>
      <c r="F54" s="15" t="s">
        <v>369</v>
      </c>
      <c r="G54" s="16">
        <v>2</v>
      </c>
      <c r="H54" s="41" t="s">
        <v>370</v>
      </c>
      <c r="I54" s="20" t="s">
        <v>107</v>
      </c>
      <c r="J54" s="17">
        <v>10000</v>
      </c>
      <c r="K54" s="15" t="s">
        <v>371</v>
      </c>
      <c r="L54" s="18">
        <v>45495</v>
      </c>
      <c r="M54" s="17">
        <v>9945.65</v>
      </c>
      <c r="N54" s="17">
        <v>696.19550000000004</v>
      </c>
      <c r="O54" s="17">
        <v>10641.845499999999</v>
      </c>
      <c r="P54" s="19">
        <v>1</v>
      </c>
      <c r="Q54" s="19">
        <v>1</v>
      </c>
      <c r="R54" s="15" t="s">
        <v>372</v>
      </c>
      <c r="S54" s="49" t="s">
        <v>373</v>
      </c>
      <c r="T54" s="15" t="s">
        <v>28</v>
      </c>
      <c r="U54" s="15" t="s">
        <v>99</v>
      </c>
      <c r="V54" s="19">
        <v>3</v>
      </c>
      <c r="W54" s="19">
        <v>1</v>
      </c>
    </row>
    <row r="55" spans="1:23" ht="48" x14ac:dyDescent="0.25">
      <c r="A55" s="15" t="s">
        <v>374</v>
      </c>
      <c r="B55" s="15" t="s">
        <v>375</v>
      </c>
      <c r="C55" s="45" t="s">
        <v>106</v>
      </c>
      <c r="D55" s="15">
        <v>2024</v>
      </c>
      <c r="E55" s="15" t="s">
        <v>328</v>
      </c>
      <c r="F55" s="15" t="s">
        <v>376</v>
      </c>
      <c r="G55" s="16">
        <v>2</v>
      </c>
      <c r="H55" s="41" t="s">
        <v>377</v>
      </c>
      <c r="I55" s="20" t="s">
        <v>378</v>
      </c>
      <c r="J55" s="17">
        <v>14990</v>
      </c>
      <c r="K55" s="15" t="s">
        <v>371</v>
      </c>
      <c r="L55" s="18">
        <v>45503</v>
      </c>
      <c r="M55" s="17">
        <v>11790</v>
      </c>
      <c r="N55" s="17">
        <v>825.30000000000007</v>
      </c>
      <c r="O55" s="17">
        <v>12615.3</v>
      </c>
      <c r="P55" s="19">
        <v>1</v>
      </c>
      <c r="Q55" s="19">
        <v>1</v>
      </c>
      <c r="R55" s="15" t="s">
        <v>379</v>
      </c>
      <c r="S55" s="49" t="s">
        <v>380</v>
      </c>
      <c r="T55" s="15" t="s">
        <v>28</v>
      </c>
      <c r="U55" s="15" t="s">
        <v>99</v>
      </c>
      <c r="V55" s="19">
        <v>3</v>
      </c>
      <c r="W55" s="19">
        <v>1</v>
      </c>
    </row>
    <row r="56" spans="1:23" ht="36" x14ac:dyDescent="0.25">
      <c r="A56" s="15" t="s">
        <v>381</v>
      </c>
      <c r="B56" s="15" t="s">
        <v>382</v>
      </c>
      <c r="C56" s="45" t="s">
        <v>36</v>
      </c>
      <c r="D56" s="15">
        <v>2024</v>
      </c>
      <c r="E56" s="15" t="s">
        <v>328</v>
      </c>
      <c r="F56" s="15" t="s">
        <v>383</v>
      </c>
      <c r="G56" s="16">
        <v>2</v>
      </c>
      <c r="H56" s="41" t="s">
        <v>384</v>
      </c>
      <c r="I56" s="20" t="s">
        <v>135</v>
      </c>
      <c r="J56" s="17">
        <v>14900</v>
      </c>
      <c r="K56" s="15" t="s">
        <v>136</v>
      </c>
      <c r="L56" s="18">
        <v>45504</v>
      </c>
      <c r="M56" s="17">
        <v>14900</v>
      </c>
      <c r="N56" s="17">
        <v>1043</v>
      </c>
      <c r="O56" s="17">
        <v>15943</v>
      </c>
      <c r="P56" s="19">
        <v>2</v>
      </c>
      <c r="Q56" s="19">
        <v>1</v>
      </c>
      <c r="R56" s="15" t="s">
        <v>385</v>
      </c>
      <c r="S56" s="49" t="s">
        <v>386</v>
      </c>
      <c r="T56" s="15" t="s">
        <v>28</v>
      </c>
      <c r="U56" s="15" t="s">
        <v>99</v>
      </c>
      <c r="V56" s="19">
        <v>1</v>
      </c>
      <c r="W56" s="19">
        <v>1</v>
      </c>
    </row>
    <row r="57" spans="1:23" ht="48" x14ac:dyDescent="0.25">
      <c r="A57" s="15" t="s">
        <v>387</v>
      </c>
      <c r="B57" s="15" t="s">
        <v>388</v>
      </c>
      <c r="C57" s="45" t="s">
        <v>106</v>
      </c>
      <c r="D57" s="15" t="s">
        <v>389</v>
      </c>
      <c r="E57" s="15" t="s">
        <v>328</v>
      </c>
      <c r="F57" s="15" t="s">
        <v>390</v>
      </c>
      <c r="G57" s="16">
        <v>2</v>
      </c>
      <c r="H57" s="41" t="s">
        <v>391</v>
      </c>
      <c r="I57" s="20" t="s">
        <v>392</v>
      </c>
      <c r="J57" s="17">
        <v>14999</v>
      </c>
      <c r="K57" s="15" t="s">
        <v>147</v>
      </c>
      <c r="L57" s="18">
        <v>45478</v>
      </c>
      <c r="M57" s="17">
        <v>14999</v>
      </c>
      <c r="N57" s="17">
        <v>1049.93</v>
      </c>
      <c r="O57" s="17">
        <v>16048.93</v>
      </c>
      <c r="P57" s="19">
        <v>1</v>
      </c>
      <c r="Q57" s="19">
        <v>1</v>
      </c>
      <c r="R57" s="15" t="s">
        <v>393</v>
      </c>
      <c r="S57" s="49" t="s">
        <v>394</v>
      </c>
      <c r="T57" s="15" t="s">
        <v>28</v>
      </c>
      <c r="U57" s="15" t="s">
        <v>99</v>
      </c>
      <c r="V57" s="19">
        <v>3</v>
      </c>
      <c r="W57" s="19">
        <v>3</v>
      </c>
    </row>
    <row r="58" spans="1:23" x14ac:dyDescent="0.25">
      <c r="A58" s="15" t="s">
        <v>395</v>
      </c>
      <c r="B58" s="15" t="s">
        <v>396</v>
      </c>
      <c r="C58" s="45" t="s">
        <v>43</v>
      </c>
      <c r="D58" s="15">
        <v>2024</v>
      </c>
      <c r="E58" s="15" t="s">
        <v>397</v>
      </c>
      <c r="F58" s="15" t="s">
        <v>398</v>
      </c>
      <c r="G58" s="16">
        <v>1</v>
      </c>
      <c r="H58" s="41" t="s">
        <v>399</v>
      </c>
      <c r="I58" s="20" t="s">
        <v>400</v>
      </c>
      <c r="J58" s="17">
        <v>7000</v>
      </c>
      <c r="K58" s="15" t="s">
        <v>147</v>
      </c>
      <c r="L58" s="18">
        <v>45512</v>
      </c>
      <c r="M58" s="17">
        <v>6115.55</v>
      </c>
      <c r="N58" s="17">
        <v>428.08850000000007</v>
      </c>
      <c r="O58" s="17">
        <v>6543.6385</v>
      </c>
      <c r="P58" s="19">
        <v>1</v>
      </c>
      <c r="Q58" s="19">
        <v>1</v>
      </c>
      <c r="R58" s="15" t="s">
        <v>401</v>
      </c>
      <c r="S58" s="49" t="s">
        <v>402</v>
      </c>
      <c r="T58" s="15" t="s">
        <v>28</v>
      </c>
      <c r="U58" s="15" t="s">
        <v>99</v>
      </c>
      <c r="V58" s="19">
        <v>2</v>
      </c>
      <c r="W58" s="19">
        <v>1</v>
      </c>
    </row>
    <row r="59" spans="1:23" ht="48" x14ac:dyDescent="0.25">
      <c r="A59" s="15" t="s">
        <v>403</v>
      </c>
      <c r="B59" s="15" t="s">
        <v>404</v>
      </c>
      <c r="C59" s="45" t="s">
        <v>106</v>
      </c>
      <c r="D59" s="15">
        <v>2024</v>
      </c>
      <c r="E59" s="15" t="s">
        <v>397</v>
      </c>
      <c r="F59" s="15" t="s">
        <v>405</v>
      </c>
      <c r="G59" s="16">
        <v>2</v>
      </c>
      <c r="H59" s="41" t="s">
        <v>406</v>
      </c>
      <c r="I59" s="20" t="s">
        <v>407</v>
      </c>
      <c r="J59" s="17">
        <v>14990</v>
      </c>
      <c r="K59" s="15" t="s">
        <v>184</v>
      </c>
      <c r="L59" s="18">
        <v>45524</v>
      </c>
      <c r="M59" s="17">
        <v>14990</v>
      </c>
      <c r="N59" s="17">
        <v>1049.3000000000002</v>
      </c>
      <c r="O59" s="17">
        <v>16039.3</v>
      </c>
      <c r="P59" s="19">
        <v>1</v>
      </c>
      <c r="Q59" s="19">
        <v>1</v>
      </c>
      <c r="R59" s="15" t="s">
        <v>408</v>
      </c>
      <c r="S59" s="49" t="s">
        <v>409</v>
      </c>
      <c r="T59" s="15" t="s">
        <v>410</v>
      </c>
      <c r="U59" s="15" t="s">
        <v>99</v>
      </c>
      <c r="V59" s="19">
        <v>3</v>
      </c>
      <c r="W59" s="19">
        <v>3</v>
      </c>
    </row>
    <row r="60" spans="1:23" ht="24" x14ac:dyDescent="0.25">
      <c r="A60" s="15" t="s">
        <v>411</v>
      </c>
      <c r="B60" s="15" t="s">
        <v>412</v>
      </c>
      <c r="C60" s="45" t="s">
        <v>36</v>
      </c>
      <c r="D60" s="15">
        <v>2024</v>
      </c>
      <c r="E60" s="15" t="s">
        <v>397</v>
      </c>
      <c r="F60" s="15" t="s">
        <v>413</v>
      </c>
      <c r="G60" s="16">
        <v>1</v>
      </c>
      <c r="H60" s="41" t="s">
        <v>414</v>
      </c>
      <c r="I60" s="20" t="s">
        <v>415</v>
      </c>
      <c r="J60" s="17">
        <v>6500</v>
      </c>
      <c r="K60" s="15" t="s">
        <v>136</v>
      </c>
      <c r="L60" s="18">
        <v>45520</v>
      </c>
      <c r="M60" s="17">
        <v>5930</v>
      </c>
      <c r="N60" s="17" t="s">
        <v>14</v>
      </c>
      <c r="O60" s="17">
        <v>5930</v>
      </c>
      <c r="P60" s="19">
        <v>1</v>
      </c>
      <c r="Q60" s="19">
        <v>1</v>
      </c>
      <c r="R60" s="15" t="s">
        <v>416</v>
      </c>
      <c r="S60" s="49" t="s">
        <v>417</v>
      </c>
      <c r="T60" s="15" t="s">
        <v>28</v>
      </c>
      <c r="U60" s="15" t="s">
        <v>99</v>
      </c>
      <c r="V60" s="19">
        <v>3</v>
      </c>
      <c r="W60" s="19">
        <v>3</v>
      </c>
    </row>
    <row r="61" spans="1:23" ht="24" x14ac:dyDescent="0.25">
      <c r="A61" s="15" t="s">
        <v>418</v>
      </c>
      <c r="B61" s="15" t="s">
        <v>412</v>
      </c>
      <c r="C61" s="45" t="s">
        <v>36</v>
      </c>
      <c r="D61" s="15">
        <v>2024</v>
      </c>
      <c r="E61" s="15" t="s">
        <v>397</v>
      </c>
      <c r="F61" s="15" t="s">
        <v>419</v>
      </c>
      <c r="G61" s="16">
        <v>2</v>
      </c>
      <c r="H61" s="41" t="s">
        <v>420</v>
      </c>
      <c r="I61" s="20" t="s">
        <v>421</v>
      </c>
      <c r="J61" s="17">
        <v>14980</v>
      </c>
      <c r="K61" s="15" t="s">
        <v>136</v>
      </c>
      <c r="L61" s="18">
        <v>45520</v>
      </c>
      <c r="M61" s="17">
        <v>14980</v>
      </c>
      <c r="N61" s="17">
        <v>1048.6000000000001</v>
      </c>
      <c r="O61" s="17">
        <v>16028.6</v>
      </c>
      <c r="P61" s="19">
        <v>1</v>
      </c>
      <c r="Q61" s="19">
        <v>1</v>
      </c>
      <c r="R61" s="15" t="s">
        <v>422</v>
      </c>
      <c r="S61" s="49" t="s">
        <v>423</v>
      </c>
      <c r="T61" s="15" t="s">
        <v>28</v>
      </c>
      <c r="U61" s="15" t="s">
        <v>99</v>
      </c>
      <c r="V61" s="19">
        <v>3</v>
      </c>
      <c r="W61" s="19">
        <v>3</v>
      </c>
    </row>
    <row r="62" spans="1:23" ht="24" x14ac:dyDescent="0.25">
      <c r="A62" s="15" t="s">
        <v>424</v>
      </c>
      <c r="B62" s="15" t="s">
        <v>412</v>
      </c>
      <c r="C62" s="45" t="s">
        <v>36</v>
      </c>
      <c r="D62" s="15">
        <v>2024</v>
      </c>
      <c r="E62" s="15" t="s">
        <v>397</v>
      </c>
      <c r="F62" s="15" t="s">
        <v>425</v>
      </c>
      <c r="G62" s="16">
        <v>2</v>
      </c>
      <c r="H62" s="41" t="s">
        <v>426</v>
      </c>
      <c r="I62" s="20" t="s">
        <v>427</v>
      </c>
      <c r="J62" s="17">
        <v>14988</v>
      </c>
      <c r="K62" s="15" t="s">
        <v>136</v>
      </c>
      <c r="L62" s="18">
        <v>45520</v>
      </c>
      <c r="M62" s="17">
        <v>14988</v>
      </c>
      <c r="N62" s="17">
        <v>1049.1600000000001</v>
      </c>
      <c r="O62" s="17">
        <v>16037.16</v>
      </c>
      <c r="P62" s="19">
        <v>1</v>
      </c>
      <c r="Q62" s="19">
        <v>1</v>
      </c>
      <c r="R62" s="15" t="s">
        <v>428</v>
      </c>
      <c r="S62" s="49" t="s">
        <v>429</v>
      </c>
      <c r="T62" s="15" t="s">
        <v>28</v>
      </c>
      <c r="U62" s="15" t="s">
        <v>99</v>
      </c>
      <c r="V62" s="19">
        <v>3</v>
      </c>
      <c r="W62" s="19">
        <v>3</v>
      </c>
    </row>
    <row r="63" spans="1:23" ht="24" x14ac:dyDescent="0.25">
      <c r="A63" s="15" t="s">
        <v>430</v>
      </c>
      <c r="B63" s="15" t="s">
        <v>431</v>
      </c>
      <c r="C63" s="45" t="s">
        <v>25</v>
      </c>
      <c r="D63" s="15">
        <v>2024</v>
      </c>
      <c r="E63" s="15" t="s">
        <v>397</v>
      </c>
      <c r="F63" s="15" t="s">
        <v>432</v>
      </c>
      <c r="G63" s="16">
        <v>2</v>
      </c>
      <c r="H63" s="41" t="s">
        <v>433</v>
      </c>
      <c r="I63" s="20" t="s">
        <v>434</v>
      </c>
      <c r="J63" s="17">
        <v>14900</v>
      </c>
      <c r="K63" s="15" t="s">
        <v>128</v>
      </c>
      <c r="L63" s="18">
        <v>45527</v>
      </c>
      <c r="M63" s="17">
        <v>14900</v>
      </c>
      <c r="N63" s="17" t="s">
        <v>14</v>
      </c>
      <c r="O63" s="17">
        <v>14900</v>
      </c>
      <c r="P63" s="19">
        <v>2</v>
      </c>
      <c r="Q63" s="19">
        <v>1</v>
      </c>
      <c r="R63" s="15" t="s">
        <v>435</v>
      </c>
      <c r="S63" s="49" t="s">
        <v>436</v>
      </c>
      <c r="T63" s="15" t="s">
        <v>437</v>
      </c>
      <c r="U63" s="15" t="s">
        <v>99</v>
      </c>
      <c r="V63" s="19">
        <v>1</v>
      </c>
      <c r="W63" s="19">
        <v>1</v>
      </c>
    </row>
    <row r="64" spans="1:23" ht="24" x14ac:dyDescent="0.25">
      <c r="A64" s="15" t="s">
        <v>438</v>
      </c>
      <c r="B64" s="15" t="s">
        <v>439</v>
      </c>
      <c r="C64" s="45" t="s">
        <v>36</v>
      </c>
      <c r="D64" s="15">
        <v>2024</v>
      </c>
      <c r="E64" s="15" t="s">
        <v>397</v>
      </c>
      <c r="F64" s="15" t="s">
        <v>440</v>
      </c>
      <c r="G64" s="16">
        <v>2</v>
      </c>
      <c r="H64" s="41" t="s">
        <v>441</v>
      </c>
      <c r="I64" s="20" t="s">
        <v>135</v>
      </c>
      <c r="J64" s="17">
        <v>14000</v>
      </c>
      <c r="K64" s="15" t="s">
        <v>112</v>
      </c>
      <c r="L64" s="18">
        <v>45530</v>
      </c>
      <c r="M64" s="17">
        <v>14000</v>
      </c>
      <c r="N64" s="17">
        <v>980.00000000000011</v>
      </c>
      <c r="O64" s="17">
        <v>14980</v>
      </c>
      <c r="P64" s="19">
        <v>2</v>
      </c>
      <c r="Q64" s="19">
        <v>1</v>
      </c>
      <c r="R64" s="15" t="s">
        <v>442</v>
      </c>
      <c r="S64" s="49" t="s">
        <v>443</v>
      </c>
      <c r="T64" s="15" t="s">
        <v>28</v>
      </c>
      <c r="U64" s="15" t="s">
        <v>99</v>
      </c>
      <c r="V64" s="19">
        <v>1</v>
      </c>
      <c r="W64" s="19">
        <v>1</v>
      </c>
    </row>
    <row r="65" spans="1:23" ht="48" x14ac:dyDescent="0.25">
      <c r="A65" s="15" t="s">
        <v>444</v>
      </c>
      <c r="B65" s="15" t="s">
        <v>445</v>
      </c>
      <c r="C65" s="45" t="s">
        <v>106</v>
      </c>
      <c r="D65" s="15">
        <v>2024</v>
      </c>
      <c r="E65" s="15" t="s">
        <v>446</v>
      </c>
      <c r="F65" s="15" t="s">
        <v>447</v>
      </c>
      <c r="G65" s="16">
        <v>2</v>
      </c>
      <c r="H65" s="41" t="s">
        <v>448</v>
      </c>
      <c r="I65" s="20" t="s">
        <v>449</v>
      </c>
      <c r="J65" s="17">
        <v>14900</v>
      </c>
      <c r="K65" s="15" t="s">
        <v>450</v>
      </c>
      <c r="L65" s="18">
        <v>45541</v>
      </c>
      <c r="M65" s="17">
        <v>13985.43</v>
      </c>
      <c r="N65" s="17">
        <v>978.98010000000011</v>
      </c>
      <c r="O65" s="17">
        <v>14964.410100000001</v>
      </c>
      <c r="P65" s="19">
        <v>1</v>
      </c>
      <c r="Q65" s="19">
        <v>1</v>
      </c>
      <c r="R65" s="15" t="s">
        <v>451</v>
      </c>
      <c r="S65" s="49" t="s">
        <v>452</v>
      </c>
      <c r="T65" s="15" t="s">
        <v>28</v>
      </c>
      <c r="U65" s="15" t="s">
        <v>99</v>
      </c>
      <c r="V65" s="19">
        <v>5</v>
      </c>
      <c r="W65" s="19">
        <v>4</v>
      </c>
    </row>
    <row r="66" spans="1:23" ht="24" x14ac:dyDescent="0.25">
      <c r="A66" s="15" t="s">
        <v>453</v>
      </c>
      <c r="B66" s="15" t="s">
        <v>454</v>
      </c>
      <c r="C66" s="45" t="s">
        <v>36</v>
      </c>
      <c r="D66" s="15">
        <v>2024</v>
      </c>
      <c r="E66" s="15" t="s">
        <v>446</v>
      </c>
      <c r="F66" s="15" t="s">
        <v>455</v>
      </c>
      <c r="G66" s="16">
        <v>2</v>
      </c>
      <c r="H66" s="41" t="s">
        <v>115</v>
      </c>
      <c r="I66" s="20" t="s">
        <v>117</v>
      </c>
      <c r="J66" s="17">
        <v>14400</v>
      </c>
      <c r="K66" s="15" t="s">
        <v>118</v>
      </c>
      <c r="L66" s="18">
        <v>45545</v>
      </c>
      <c r="M66" s="17">
        <v>14400</v>
      </c>
      <c r="N66" s="17" t="s">
        <v>14</v>
      </c>
      <c r="O66" s="17">
        <v>14400</v>
      </c>
      <c r="P66" s="19">
        <v>2</v>
      </c>
      <c r="Q66" s="19">
        <v>1</v>
      </c>
      <c r="R66" s="15" t="s">
        <v>119</v>
      </c>
      <c r="S66" s="49" t="s">
        <v>456</v>
      </c>
      <c r="T66" s="15" t="s">
        <v>28</v>
      </c>
      <c r="U66" s="15" t="s">
        <v>99</v>
      </c>
      <c r="V66" s="19">
        <v>1</v>
      </c>
      <c r="W66" s="19">
        <v>1</v>
      </c>
    </row>
    <row r="67" spans="1:23" ht="24" x14ac:dyDescent="0.25">
      <c r="A67" s="15" t="s">
        <v>457</v>
      </c>
      <c r="B67" s="15" t="s">
        <v>458</v>
      </c>
      <c r="C67" s="45" t="s">
        <v>43</v>
      </c>
      <c r="D67" s="15">
        <v>2024</v>
      </c>
      <c r="E67" s="15" t="s">
        <v>446</v>
      </c>
      <c r="F67" s="15" t="s">
        <v>459</v>
      </c>
      <c r="G67" s="16">
        <v>2</v>
      </c>
      <c r="H67" s="41" t="s">
        <v>460</v>
      </c>
      <c r="I67" s="20" t="s">
        <v>461</v>
      </c>
      <c r="J67" s="17">
        <v>14990</v>
      </c>
      <c r="K67" s="15" t="s">
        <v>371</v>
      </c>
      <c r="L67" s="18">
        <v>45545</v>
      </c>
      <c r="M67" s="17">
        <v>14875</v>
      </c>
      <c r="N67" s="17" t="s">
        <v>14</v>
      </c>
      <c r="O67" s="17">
        <v>14875</v>
      </c>
      <c r="P67" s="19">
        <v>1</v>
      </c>
      <c r="Q67" s="19">
        <v>1</v>
      </c>
      <c r="R67" s="15" t="s">
        <v>462</v>
      </c>
      <c r="S67" s="49" t="s">
        <v>463</v>
      </c>
      <c r="T67" s="15" t="s">
        <v>28</v>
      </c>
      <c r="U67" s="15" t="s">
        <v>99</v>
      </c>
      <c r="V67" s="19">
        <v>4</v>
      </c>
      <c r="W67" s="19">
        <v>1</v>
      </c>
    </row>
    <row r="68" spans="1:23" ht="24" x14ac:dyDescent="0.25">
      <c r="A68" s="15" t="s">
        <v>464</v>
      </c>
      <c r="B68" s="15" t="s">
        <v>465</v>
      </c>
      <c r="C68" s="45" t="s">
        <v>45</v>
      </c>
      <c r="D68" s="15">
        <v>2024</v>
      </c>
      <c r="E68" s="15" t="s">
        <v>446</v>
      </c>
      <c r="F68" s="15" t="s">
        <v>466</v>
      </c>
      <c r="G68" s="16">
        <v>2</v>
      </c>
      <c r="H68" s="41" t="s">
        <v>467</v>
      </c>
      <c r="I68" s="20" t="s">
        <v>141</v>
      </c>
      <c r="J68" s="17">
        <v>7137.5</v>
      </c>
      <c r="K68" s="15" t="s">
        <v>136</v>
      </c>
      <c r="L68" s="18">
        <v>45552</v>
      </c>
      <c r="M68" s="17">
        <v>7137.5</v>
      </c>
      <c r="N68" s="17">
        <v>499.63</v>
      </c>
      <c r="O68" s="17">
        <v>7637.13</v>
      </c>
      <c r="P68" s="19">
        <v>2</v>
      </c>
      <c r="Q68" s="19">
        <v>1</v>
      </c>
      <c r="R68" s="15" t="s">
        <v>468</v>
      </c>
      <c r="S68" s="49" t="s">
        <v>469</v>
      </c>
      <c r="T68" s="15" t="s">
        <v>28</v>
      </c>
      <c r="U68" s="15" t="s">
        <v>99</v>
      </c>
      <c r="V68" s="19">
        <v>1</v>
      </c>
      <c r="W68" s="19">
        <v>1</v>
      </c>
    </row>
    <row r="69" spans="1:23" ht="24" x14ac:dyDescent="0.25">
      <c r="A69" s="15" t="s">
        <v>470</v>
      </c>
      <c r="B69" s="15" t="s">
        <v>471</v>
      </c>
      <c r="C69" s="45" t="s">
        <v>45</v>
      </c>
      <c r="D69" s="15">
        <v>2024</v>
      </c>
      <c r="E69" s="15" t="s">
        <v>446</v>
      </c>
      <c r="F69" s="15" t="s">
        <v>472</v>
      </c>
      <c r="G69" s="16">
        <v>2</v>
      </c>
      <c r="H69" s="41" t="s">
        <v>309</v>
      </c>
      <c r="I69" s="20" t="s">
        <v>311</v>
      </c>
      <c r="J69" s="17">
        <v>14999</v>
      </c>
      <c r="K69" s="15" t="s">
        <v>147</v>
      </c>
      <c r="L69" s="18">
        <v>45554</v>
      </c>
      <c r="M69" s="17">
        <v>14999</v>
      </c>
      <c r="N69" s="17">
        <v>1049.93</v>
      </c>
      <c r="O69" s="17">
        <v>16048.93</v>
      </c>
      <c r="P69" s="19">
        <v>2</v>
      </c>
      <c r="Q69" s="19">
        <v>1</v>
      </c>
      <c r="R69" s="15" t="s">
        <v>312</v>
      </c>
      <c r="S69" s="49" t="s">
        <v>313</v>
      </c>
      <c r="T69" s="15" t="s">
        <v>28</v>
      </c>
      <c r="U69" s="15" t="s">
        <v>99</v>
      </c>
      <c r="V69" s="19">
        <v>1</v>
      </c>
      <c r="W69" s="19">
        <v>1</v>
      </c>
    </row>
    <row r="70" spans="1:23" ht="24" x14ac:dyDescent="0.25">
      <c r="A70" s="15" t="s">
        <v>473</v>
      </c>
      <c r="B70" s="15" t="s">
        <v>474</v>
      </c>
      <c r="C70" s="45" t="s">
        <v>25</v>
      </c>
      <c r="D70" s="15">
        <v>2024</v>
      </c>
      <c r="E70" s="15" t="s">
        <v>446</v>
      </c>
      <c r="F70" s="15" t="s">
        <v>475</v>
      </c>
      <c r="G70" s="16">
        <v>2</v>
      </c>
      <c r="H70" s="41" t="s">
        <v>476</v>
      </c>
      <c r="I70" s="20" t="s">
        <v>477</v>
      </c>
      <c r="J70" s="17">
        <v>14750</v>
      </c>
      <c r="K70" s="15" t="s">
        <v>112</v>
      </c>
      <c r="L70" s="18">
        <v>45559</v>
      </c>
      <c r="M70" s="17">
        <v>14750</v>
      </c>
      <c r="N70" s="17">
        <v>1032.5</v>
      </c>
      <c r="O70" s="17">
        <v>15782.5</v>
      </c>
      <c r="P70" s="19">
        <v>2</v>
      </c>
      <c r="Q70" s="19">
        <v>1</v>
      </c>
      <c r="R70" s="15" t="s">
        <v>478</v>
      </c>
      <c r="S70" s="49" t="s">
        <v>479</v>
      </c>
      <c r="T70" s="15" t="s">
        <v>28</v>
      </c>
      <c r="U70" s="15" t="s">
        <v>99</v>
      </c>
      <c r="V70" s="19">
        <v>1</v>
      </c>
      <c r="W70" s="19">
        <v>1</v>
      </c>
    </row>
    <row r="71" spans="1:23" ht="24" x14ac:dyDescent="0.25">
      <c r="A71" s="15" t="s">
        <v>480</v>
      </c>
      <c r="B71" s="15" t="s">
        <v>481</v>
      </c>
      <c r="C71" s="45" t="s">
        <v>36</v>
      </c>
      <c r="D71" s="15" t="s">
        <v>389</v>
      </c>
      <c r="E71" s="15" t="s">
        <v>446</v>
      </c>
      <c r="F71" s="15" t="s">
        <v>482</v>
      </c>
      <c r="G71" s="16">
        <v>2</v>
      </c>
      <c r="H71" s="41" t="s">
        <v>483</v>
      </c>
      <c r="I71" s="20" t="s">
        <v>484</v>
      </c>
      <c r="J71" s="17">
        <v>14900</v>
      </c>
      <c r="K71" s="15" t="s">
        <v>371</v>
      </c>
      <c r="L71" s="18">
        <v>45559</v>
      </c>
      <c r="M71" s="17">
        <v>8100</v>
      </c>
      <c r="N71" s="17">
        <v>567</v>
      </c>
      <c r="O71" s="17">
        <v>8667</v>
      </c>
      <c r="P71" s="19">
        <v>1</v>
      </c>
      <c r="Q71" s="19">
        <v>1</v>
      </c>
      <c r="R71" s="15" t="s">
        <v>485</v>
      </c>
      <c r="S71" s="49" t="s">
        <v>486</v>
      </c>
      <c r="T71" s="15" t="s">
        <v>28</v>
      </c>
      <c r="U71" s="15" t="s">
        <v>99</v>
      </c>
      <c r="V71" s="19">
        <v>3</v>
      </c>
      <c r="W71" s="19">
        <v>2</v>
      </c>
    </row>
    <row r="72" spans="1:23" ht="24" x14ac:dyDescent="0.25">
      <c r="A72" s="15" t="s">
        <v>487</v>
      </c>
      <c r="B72" s="15" t="s">
        <v>488</v>
      </c>
      <c r="C72" s="45" t="s">
        <v>36</v>
      </c>
      <c r="D72" s="15" t="s">
        <v>389</v>
      </c>
      <c r="E72" s="15" t="s">
        <v>446</v>
      </c>
      <c r="F72" s="15" t="s">
        <v>489</v>
      </c>
      <c r="G72" s="16">
        <v>2</v>
      </c>
      <c r="H72" s="41" t="s">
        <v>490</v>
      </c>
      <c r="I72" s="20" t="s">
        <v>491</v>
      </c>
      <c r="J72" s="17">
        <v>14000</v>
      </c>
      <c r="K72" s="15" t="s">
        <v>118</v>
      </c>
      <c r="L72" s="18">
        <v>45565</v>
      </c>
      <c r="M72" s="17">
        <v>11990</v>
      </c>
      <c r="N72" s="17">
        <v>839.30000000000007</v>
      </c>
      <c r="O72" s="17">
        <v>12829.3</v>
      </c>
      <c r="P72" s="19">
        <v>1</v>
      </c>
      <c r="Q72" s="19">
        <v>1</v>
      </c>
      <c r="R72" s="15" t="s">
        <v>492</v>
      </c>
      <c r="S72" s="49" t="s">
        <v>493</v>
      </c>
      <c r="T72" s="15" t="s">
        <v>28</v>
      </c>
      <c r="U72" s="15" t="s">
        <v>99</v>
      </c>
      <c r="V72" s="19">
        <v>3</v>
      </c>
      <c r="W72" s="19">
        <v>3</v>
      </c>
    </row>
    <row r="73" spans="1:23" x14ac:dyDescent="0.25">
      <c r="A73" s="15" t="s">
        <v>494</v>
      </c>
      <c r="B73" s="15" t="s">
        <v>495</v>
      </c>
      <c r="C73" s="45" t="s">
        <v>45</v>
      </c>
      <c r="D73" s="15" t="s">
        <v>389</v>
      </c>
      <c r="E73" s="15" t="s">
        <v>446</v>
      </c>
      <c r="F73" s="15" t="s">
        <v>496</v>
      </c>
      <c r="G73" s="16">
        <v>2</v>
      </c>
      <c r="H73" s="41" t="s">
        <v>497</v>
      </c>
      <c r="I73" s="20" t="s">
        <v>498</v>
      </c>
      <c r="J73" s="17">
        <v>10000</v>
      </c>
      <c r="K73" s="15" t="s">
        <v>147</v>
      </c>
      <c r="L73" s="18">
        <v>45562</v>
      </c>
      <c r="M73" s="17">
        <v>10000</v>
      </c>
      <c r="N73" s="17">
        <v>700.00000000000011</v>
      </c>
      <c r="O73" s="17">
        <v>10700</v>
      </c>
      <c r="P73" s="19">
        <v>1</v>
      </c>
      <c r="Q73" s="19">
        <v>1</v>
      </c>
      <c r="R73" s="15" t="s">
        <v>499</v>
      </c>
      <c r="S73" s="49" t="s">
        <v>500</v>
      </c>
      <c r="T73" s="15" t="s">
        <v>28</v>
      </c>
      <c r="U73" s="15" t="s">
        <v>99</v>
      </c>
      <c r="V73" s="19">
        <v>3</v>
      </c>
      <c r="W73" s="19">
        <v>2</v>
      </c>
    </row>
    <row r="74" spans="1:23" x14ac:dyDescent="0.25">
      <c r="A74" s="6"/>
      <c r="B74" s="1"/>
      <c r="C74" s="46"/>
      <c r="D74" s="1"/>
      <c r="E74" s="1"/>
      <c r="F74" s="6"/>
      <c r="G74" s="3"/>
      <c r="H74" s="42"/>
      <c r="I74" s="30"/>
      <c r="J74" s="4"/>
      <c r="K74" s="1"/>
      <c r="L74" s="2"/>
      <c r="M74" s="4"/>
      <c r="N74" s="4"/>
      <c r="O74" s="4"/>
      <c r="P74" s="5"/>
      <c r="Q74" s="5"/>
      <c r="R74" s="1"/>
      <c r="S74" s="50"/>
      <c r="T74" s="1"/>
      <c r="U74" s="6"/>
      <c r="V74" s="5"/>
      <c r="W74" s="5"/>
    </row>
    <row r="75" spans="1:23" x14ac:dyDescent="0.25">
      <c r="A75" s="29" t="s">
        <v>33</v>
      </c>
      <c r="B75" s="1"/>
      <c r="C75" s="47"/>
      <c r="D75" s="1"/>
      <c r="E75" s="1"/>
      <c r="G75" s="3"/>
      <c r="H75" s="42"/>
      <c r="I75" s="30"/>
      <c r="J75" s="4"/>
      <c r="K75" s="6"/>
      <c r="L75" s="2"/>
      <c r="M75" s="4"/>
      <c r="N75" s="4"/>
      <c r="O75" s="4"/>
      <c r="P75" s="5"/>
      <c r="Q75" s="5"/>
      <c r="R75" s="1"/>
      <c r="S75" s="50"/>
      <c r="T75" s="6"/>
      <c r="U75" s="6"/>
      <c r="V75" s="5"/>
      <c r="W75" s="5"/>
    </row>
  </sheetData>
  <phoneticPr fontId="4" type="noConversion"/>
  <pageMargins left="0.15748031496062992" right="0.23622047244094491" top="0.35433070866141736" bottom="0.31496062992125984" header="0.31496062992125984" footer="0.31496062992125984"/>
  <pageSetup paperSize="9" scale="63" fitToWidth="2" fitToHeight="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671DA0BFC7C648ABECC1FF189449F0" ma:contentTypeVersion="18" ma:contentTypeDescription="Crear nuevo documento." ma:contentTypeScope="" ma:versionID="e4652e3513c6bb092bdc62c80b15166b">
  <xsd:schema xmlns:xsd="http://www.w3.org/2001/XMLSchema" xmlns:xs="http://www.w3.org/2001/XMLSchema" xmlns:p="http://schemas.microsoft.com/office/2006/metadata/properties" xmlns:ns2="cb4efc23-cbea-429c-95ad-f66483036327" xmlns:ns3="d0d1bc6d-f048-4684-a59c-1a2d756c80be" targetNamespace="http://schemas.microsoft.com/office/2006/metadata/properties" ma:root="true" ma:fieldsID="aa7ee13b57518ba10cfce9441e3a6a3d" ns2:_="" ns3:_="">
    <xsd:import namespace="cb4efc23-cbea-429c-95ad-f66483036327"/>
    <xsd:import namespace="d0d1bc6d-f048-4684-a59c-1a2d756c80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efc23-cbea-429c-95ad-f664830363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1bc6d-f048-4684-a59c-1a2d756c80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6355db5-dc56-4116-9f07-999c893e2cf8}" ma:internalName="TaxCatchAll" ma:showField="CatchAllData" ma:web="d0d1bc6d-f048-4684-a59c-1a2d756c80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d1bc6d-f048-4684-a59c-1a2d756c80be" xsi:nil="true"/>
    <lcf76f155ced4ddcb4097134ff3c332f xmlns="cb4efc23-cbea-429c-95ad-f6648303632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F499E2-753B-48BF-96C4-579434C8DC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4efc23-cbea-429c-95ad-f66483036327"/>
    <ds:schemaRef ds:uri="d0d1bc6d-f048-4684-a59c-1a2d756c8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32580F-3722-4E94-9162-9E06712659A4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0515e28-181c-46ff-9191-47e0049ac0cd"/>
    <ds:schemaRef ds:uri="9c59f122-ab66-42f1-8bb5-a3979aa14479"/>
    <ds:schemaRef ds:uri="http://purl.org/dc/dcmitype/"/>
    <ds:schemaRef ds:uri="d0d1bc6d-f048-4684-a59c-1a2d756c80be"/>
    <ds:schemaRef ds:uri="cb4efc23-cbea-429c-95ad-f66483036327"/>
  </ds:schemaRefs>
</ds:datastoreItem>
</file>

<file path=customXml/itemProps3.xml><?xml version="1.0" encoding="utf-8"?>
<ds:datastoreItem xmlns:ds="http://schemas.openxmlformats.org/officeDocument/2006/customXml" ds:itemID="{CF4882FC-8F19-45CE-959A-F963D07843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 NECE MENORES 2024</vt:lpstr>
      <vt:lpstr>'INFO NECE MENORES 2024'!_Hlk134770682</vt:lpstr>
      <vt:lpstr>'INFO NECE MENORES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Admon</dc:creator>
  <cp:lastModifiedBy>Manuela Rabaneda Cárdenas</cp:lastModifiedBy>
  <cp:lastPrinted>2024-11-06T15:00:49Z</cp:lastPrinted>
  <dcterms:created xsi:type="dcterms:W3CDTF">2019-05-20T11:41:46Z</dcterms:created>
  <dcterms:modified xsi:type="dcterms:W3CDTF">2024-11-06T15:01:02Z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0x010100F3671DA0BFC7C648ABECC1FF189449F0</vt:lpwstr>
  </property>
  <property fmtid="{D5CDD505-2E9C-101B-9397-08002B2CF9AE}" pid="3" name="MediaServiceImageTags">
    <vt:lpwstr/>
  </property>
</Properties>
</file>