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urismodetenerife.sharepoint.com/sites/CONTRATACIONPUBLICA/Documentos compartidos/General/1.- Comisionado Transparencia/Evaluación TDT 2024/12 Contratacion_publica/Contratos/"/>
    </mc:Choice>
  </mc:AlternateContent>
  <xr:revisionPtr revIDLastSave="25" documentId="8_{41D18B38-6DFF-40AF-9065-90D9C5843418}" xr6:coauthVersionLast="47" xr6:coauthVersionMax="47" xr10:uidLastSave="{F15D7120-AF40-40CB-B080-852DB92BBAEE}"/>
  <bookViews>
    <workbookView xWindow="-120" yWindow="-120" windowWidth="29040" windowHeight="15720" xr2:uid="{948CC366-53E4-4A0A-9992-2FEE9ABA7BB6}"/>
  </bookViews>
  <sheets>
    <sheet name="Contratación-licitación_2021" sheetId="1" r:id="rId1"/>
  </sheets>
  <definedNames>
    <definedName name="_xlnm._FilterDatabase" localSheetId="0" hidden="1">'Contratación-licitación_2021'!$B$3:$P$3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L6" i="1"/>
  <c r="K6" i="1"/>
  <c r="J5" i="1"/>
</calcChain>
</file>

<file path=xl/sharedStrings.xml><?xml version="1.0" encoding="utf-8"?>
<sst xmlns="http://schemas.openxmlformats.org/spreadsheetml/2006/main" count="59" uniqueCount="53">
  <si>
    <t>Fecha</t>
  </si>
  <si>
    <t xml:space="preserve">Adjudicatario </t>
  </si>
  <si>
    <t>Importe Adjudicación</t>
  </si>
  <si>
    <t xml:space="preserve">Prórroga </t>
  </si>
  <si>
    <t>Nº de expediente</t>
  </si>
  <si>
    <t>Contrato</t>
  </si>
  <si>
    <t>Objeto Contrato- CPV</t>
  </si>
  <si>
    <t>Tipo de Procedimiento</t>
  </si>
  <si>
    <t xml:space="preserve">Plazo de Ejecución </t>
  </si>
  <si>
    <t>Adjudicación</t>
  </si>
  <si>
    <t>CIF</t>
  </si>
  <si>
    <t>Base imponible</t>
  </si>
  <si>
    <t>Impuestos indirectos</t>
  </si>
  <si>
    <t>Impuestos incluidos</t>
  </si>
  <si>
    <t>Cuantía</t>
  </si>
  <si>
    <t xml:space="preserve">Duración </t>
  </si>
  <si>
    <t>12 MESES</t>
  </si>
  <si>
    <t>ABIERTO SUJETO A REGULACIÓN ARMONIZADA</t>
  </si>
  <si>
    <t>14/2021</t>
  </si>
  <si>
    <t>Contrato de servicios consistente en la renovación de la licencia de gestor Sitecore, migración del sistema actual a la modalidad cloud, y bolsa de mantenimiento evolutivo</t>
  </si>
  <si>
    <t>72200000 - Servicios de programación de «software» y de consultoría. 48224000 - Paquetes de software de edición de páginas web.</t>
  </si>
  <si>
    <t>NOVICELL ES BUSINESS ONLINE, S.L.</t>
  </si>
  <si>
    <t>ESB65029613</t>
  </si>
  <si>
    <t>379.040 € POR AÑO</t>
  </si>
  <si>
    <t>PRÓRROGAS SUCESIVAS POR DOCE MESES POR CUATRO AÑOS HASTA UN PERIODO MÁXIMO DE CINCO AÑOS</t>
  </si>
  <si>
    <t>79340000 - Servicios de publicidad y de marketing.
79341100 - Servicios de consultoría en publicidad.
79341200 - Servicios de gestión publicitaria.
79416200 - Servicios de consultoría en relaciones públicas.</t>
  </si>
  <si>
    <t>55/2021</t>
  </si>
  <si>
    <t>Servicios de publicidad, asesoramiento, desarrollo de acciones promocionales, comunicación y relaciones con los medios y representación industria turística para la isla de Tenerife en general y por marcas en los mercados de Estados Unidos y Canadá</t>
  </si>
  <si>
    <t>NEWLINK CONSULTING AND COMMUNICATIONS SPAIN S.A</t>
  </si>
  <si>
    <t>ESA81867202</t>
  </si>
  <si>
    <t>Nº Contrato</t>
  </si>
  <si>
    <t>C006/2022</t>
  </si>
  <si>
    <t>C021/2021</t>
  </si>
  <si>
    <t>PRÓRROGAS SUCESIVAS POR DOCE MESES POR DOS AÑOS HASTA UN PERIODO MÁXIMO DE TRES AÑOS</t>
  </si>
  <si>
    <t>Fecha última prórroga</t>
  </si>
  <si>
    <t>Modificación precio</t>
  </si>
  <si>
    <t>https://contrataciondelestado.es/wps/poc?uri=deeplink%3Adetalle_licitacion&amp;idEvl=C3Fewnlh%2B%2Bt7h85%2Fpmmsfw%3D%3D</t>
  </si>
  <si>
    <t>https://contrataciondelestado.es/wps/poc?uri=deeplink%3Adetalle_licitacion&amp;idEvl=5uGjcnrGJ5qiEJrVRqloyA%3D%3D</t>
  </si>
  <si>
    <t>Modificación contrato</t>
  </si>
  <si>
    <t xml:space="preserve"> Modificación</t>
  </si>
  <si>
    <t>Fecha Modificación</t>
  </si>
  <si>
    <t>Contratos modificados año 2023 - 2024</t>
  </si>
  <si>
    <t>11/2020</t>
  </si>
  <si>
    <t>Realización  de los servicios de gestión externa de las oficinas de información turística situadas en los aeropuertos de la isla de Tenerife (TFN – Ciudad de La Laguna y TFS).</t>
  </si>
  <si>
    <t>63513000 - Servicios de información turística</t>
  </si>
  <si>
    <t xml:space="preserve">ABIERTO </t>
  </si>
  <si>
    <t>FORUM ACTIVA CANARIAS S.L.U.</t>
  </si>
  <si>
    <t>ESB38840328</t>
  </si>
  <si>
    <t>24 MESES</t>
  </si>
  <si>
    <t>Modificación precio y duración</t>
  </si>
  <si>
    <t>C003/2021</t>
  </si>
  <si>
    <t>N/A</t>
  </si>
  <si>
    <t>https://contrataciondelestado.es/wps/poc?uri=deeplink%3Adetalle_licitacion&amp;idEvl=dhwlNvezXBMuf4aBO%2BvQlQ%3D%3D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</si>
</sst>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??/2019"/>
    <numFmt numFmtId="165" formatCode="#,##0.00&quot; &quot;[$€-C0A];[Red]&quot;-&quot;#,##0.00&quot; &quot;[$€-C0A]"/>
    <numFmt numFmtId="166" formatCode="#,##0.00&quot; &quot;[$€-C0A]"/>
  </numFmts>
  <fonts count="8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4"/>
      <color rgb="FFFFFFFF"/>
      <name val="Calibri"/>
      <family val="2"/>
    </font>
    <font>
      <b/>
      <u/>
      <sz val="20"/>
      <color rgb="FFFFFFFF"/>
      <name val="Calibri"/>
      <family val="2"/>
    </font>
    <font>
      <b/>
      <u/>
      <sz val="14"/>
      <color rgb="FFFFFFFF"/>
      <name val="Calibri"/>
      <family val="2"/>
    </font>
    <font>
      <b/>
      <sz val="14"/>
      <color rgb="FF002060"/>
      <name val="Calibri"/>
      <family val="2"/>
    </font>
    <font>
      <sz val="12"/>
      <color rgb="FF00206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05496"/>
        <bgColor rgb="FF305496"/>
      </patternFill>
    </fill>
    <fill>
      <patternFill patternType="solid">
        <fgColor rgb="FF8EA9DB"/>
        <bgColor rgb="FF8EA9DB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164" fontId="2" fillId="2" borderId="0" xfId="1" applyNumberFormat="1" applyFont="1" applyFill="1" applyAlignment="1">
      <alignment horizontal="left" vertical="center" wrapText="1"/>
    </xf>
    <xf numFmtId="0" fontId="3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14" fontId="6" fillId="0" borderId="2" xfId="1" applyNumberFormat="1" applyFont="1" applyBorder="1" applyAlignment="1">
      <alignment horizontal="center" vertical="center" wrapText="1"/>
    </xf>
    <xf numFmtId="165" fontId="6" fillId="0" borderId="2" xfId="1" applyNumberFormat="1" applyFont="1" applyBorder="1" applyAlignment="1">
      <alignment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66" fontId="6" fillId="0" borderId="2" xfId="1" applyNumberFormat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right" vertical="center" wrapText="1"/>
    </xf>
    <xf numFmtId="0" fontId="6" fillId="0" borderId="0" xfId="1" applyFont="1" applyAlignment="1">
      <alignment vertical="center" wrapText="1"/>
    </xf>
    <xf numFmtId="164" fontId="6" fillId="0" borderId="2" xfId="1" quotePrefix="1" applyNumberFormat="1" applyFont="1" applyBorder="1" applyAlignment="1">
      <alignment horizontal="center"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14" fontId="6" fillId="4" borderId="2" xfId="1" applyNumberFormat="1" applyFont="1" applyFill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4" fillId="3" borderId="3" xfId="1" applyFont="1" applyFill="1" applyBorder="1" applyAlignment="1">
      <alignment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CA8F1095-B20C-4405-A7A0-E77A0F65FD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DE636-8B3E-4476-97A8-AA6D8A7BC7B0}">
  <dimension ref="A1:R8"/>
  <sheetViews>
    <sheetView showGridLines="0" tabSelected="1" zoomScaleNormal="100" workbookViewId="0">
      <pane xSplit="3" ySplit="3" topLeftCell="I4" activePane="bottomRight" state="frozen"/>
      <selection pane="topRight" activeCell="C1" sqref="C1"/>
      <selection pane="bottomLeft" activeCell="A4" sqref="A4"/>
      <selection pane="bottomRight" activeCell="R4" sqref="R4"/>
    </sheetView>
  </sheetViews>
  <sheetFormatPr baseColWidth="10" defaultColWidth="31" defaultRowHeight="15.75" x14ac:dyDescent="0.25"/>
  <cols>
    <col min="1" max="1" width="11.7109375" style="27" customWidth="1"/>
    <col min="2" max="2" width="13.7109375" style="27" customWidth="1"/>
    <col min="3" max="3" width="50.7109375" style="27" customWidth="1"/>
    <col min="4" max="4" width="35.7109375" style="27" customWidth="1"/>
    <col min="5" max="5" width="19.140625" style="27" customWidth="1"/>
    <col min="6" max="6" width="12" style="27" bestFit="1" customWidth="1"/>
    <col min="7" max="7" width="15.85546875" style="27" bestFit="1" customWidth="1"/>
    <col min="8" max="8" width="22" style="28" customWidth="1"/>
    <col min="9" max="9" width="14.5703125" style="28" bestFit="1" customWidth="1"/>
    <col min="10" max="10" width="14.7109375" style="27" bestFit="1" customWidth="1"/>
    <col min="11" max="11" width="13.140625" style="29" bestFit="1" customWidth="1"/>
    <col min="12" max="12" width="14.7109375" style="27" bestFit="1" customWidth="1"/>
    <col min="13" max="13" width="13.42578125" style="27" customWidth="1"/>
    <col min="14" max="14" width="16.5703125" style="27" customWidth="1"/>
    <col min="15" max="15" width="23.140625" style="27" customWidth="1"/>
    <col min="16" max="16" width="19.42578125" style="27" bestFit="1" customWidth="1"/>
    <col min="17" max="17" width="16" style="27" bestFit="1" customWidth="1"/>
    <col min="18" max="16384" width="31" style="27"/>
  </cols>
  <sheetData>
    <row r="1" spans="1:18" s="7" customFormat="1" ht="26.25" x14ac:dyDescent="0.25">
      <c r="A1" s="1"/>
      <c r="B1" s="1"/>
      <c r="C1" s="2" t="s">
        <v>41</v>
      </c>
      <c r="D1" s="3"/>
      <c r="E1" s="3"/>
      <c r="F1" s="3"/>
      <c r="G1" s="3"/>
      <c r="H1" s="4"/>
      <c r="I1" s="4"/>
      <c r="J1" s="3"/>
      <c r="K1" s="5"/>
      <c r="L1" s="3"/>
      <c r="M1" s="6"/>
      <c r="N1" s="6"/>
      <c r="O1" s="6"/>
      <c r="P1" s="6"/>
      <c r="Q1" s="6"/>
      <c r="R1" s="6"/>
    </row>
    <row r="2" spans="1:18" s="10" customFormat="1" ht="18.75" customHeight="1" x14ac:dyDescent="0.25">
      <c r="A2" s="8"/>
      <c r="B2" s="8"/>
      <c r="C2" s="9"/>
      <c r="D2" s="9"/>
      <c r="E2" s="9"/>
      <c r="F2" s="9"/>
      <c r="G2" s="30" t="s">
        <v>0</v>
      </c>
      <c r="H2" s="31" t="s">
        <v>1</v>
      </c>
      <c r="I2" s="31"/>
      <c r="J2" s="31" t="s">
        <v>2</v>
      </c>
      <c r="K2" s="31"/>
      <c r="L2" s="31"/>
      <c r="M2" s="32" t="s">
        <v>3</v>
      </c>
      <c r="N2" s="33"/>
      <c r="O2" s="34"/>
      <c r="P2" s="35" t="s">
        <v>38</v>
      </c>
      <c r="Q2" s="36"/>
      <c r="R2" s="36"/>
    </row>
    <row r="3" spans="1:18" s="10" customFormat="1" ht="56.25" x14ac:dyDescent="0.25">
      <c r="A3" s="11" t="s">
        <v>30</v>
      </c>
      <c r="B3" s="11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 t="s">
        <v>9</v>
      </c>
      <c r="H3" s="13" t="s">
        <v>1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34</v>
      </c>
      <c r="N3" s="13" t="s">
        <v>14</v>
      </c>
      <c r="O3" s="13" t="s">
        <v>15</v>
      </c>
      <c r="P3" s="13" t="s">
        <v>39</v>
      </c>
      <c r="Q3" s="13" t="s">
        <v>40</v>
      </c>
      <c r="R3" s="13"/>
    </row>
    <row r="4" spans="1:18" s="22" customFormat="1" ht="63" x14ac:dyDescent="0.25">
      <c r="A4" s="14" t="s">
        <v>50</v>
      </c>
      <c r="B4" s="14" t="s">
        <v>42</v>
      </c>
      <c r="C4" s="15" t="s">
        <v>43</v>
      </c>
      <c r="D4" s="15" t="s">
        <v>44</v>
      </c>
      <c r="E4" s="15" t="s">
        <v>45</v>
      </c>
      <c r="F4" s="16" t="s">
        <v>48</v>
      </c>
      <c r="G4" s="17">
        <v>44208</v>
      </c>
      <c r="H4" s="16" t="s">
        <v>46</v>
      </c>
      <c r="I4" s="16" t="s">
        <v>47</v>
      </c>
      <c r="J4" s="20">
        <v>186502</v>
      </c>
      <c r="K4" s="21">
        <v>13055.14</v>
      </c>
      <c r="L4" s="20">
        <v>199557.14</v>
      </c>
      <c r="M4" s="24" t="s">
        <v>51</v>
      </c>
      <c r="N4" s="24" t="s">
        <v>51</v>
      </c>
      <c r="O4" s="24" t="s">
        <v>51</v>
      </c>
      <c r="P4" s="19" t="s">
        <v>49</v>
      </c>
      <c r="Q4" s="19">
        <v>44967</v>
      </c>
      <c r="R4" s="16" t="s">
        <v>52</v>
      </c>
    </row>
    <row r="5" spans="1:18" s="22" customFormat="1" ht="94.5" x14ac:dyDescent="0.25">
      <c r="A5" s="14" t="s">
        <v>32</v>
      </c>
      <c r="B5" s="14" t="s">
        <v>18</v>
      </c>
      <c r="C5" s="15" t="s">
        <v>19</v>
      </c>
      <c r="D5" s="15" t="s">
        <v>20</v>
      </c>
      <c r="E5" s="15" t="s">
        <v>17</v>
      </c>
      <c r="F5" s="16" t="s">
        <v>16</v>
      </c>
      <c r="G5" s="17">
        <v>44405</v>
      </c>
      <c r="H5" s="17" t="s">
        <v>21</v>
      </c>
      <c r="I5" s="17" t="s">
        <v>22</v>
      </c>
      <c r="J5" s="20">
        <f>379040</f>
        <v>379040</v>
      </c>
      <c r="K5" s="21">
        <v>26532.799999999999</v>
      </c>
      <c r="L5" s="20">
        <v>405572.8</v>
      </c>
      <c r="M5" s="17">
        <v>45463</v>
      </c>
      <c r="N5" s="24" t="s">
        <v>23</v>
      </c>
      <c r="O5" s="16" t="s">
        <v>24</v>
      </c>
      <c r="P5" s="19" t="s">
        <v>35</v>
      </c>
      <c r="Q5" s="19">
        <v>45495</v>
      </c>
      <c r="R5" s="16" t="s">
        <v>36</v>
      </c>
    </row>
    <row r="6" spans="1:18" s="22" customFormat="1" ht="126" x14ac:dyDescent="0.25">
      <c r="A6" s="23" t="s">
        <v>31</v>
      </c>
      <c r="B6" s="23" t="s">
        <v>26</v>
      </c>
      <c r="C6" s="15" t="s">
        <v>27</v>
      </c>
      <c r="D6" s="15" t="s">
        <v>25</v>
      </c>
      <c r="E6" s="15" t="s">
        <v>17</v>
      </c>
      <c r="F6" s="16" t="s">
        <v>16</v>
      </c>
      <c r="G6" s="25">
        <v>44644</v>
      </c>
      <c r="H6" s="19" t="s">
        <v>28</v>
      </c>
      <c r="I6" s="19" t="s">
        <v>29</v>
      </c>
      <c r="J6" s="18">
        <v>1977500</v>
      </c>
      <c r="K6" s="18">
        <f>J6*0.07</f>
        <v>138425</v>
      </c>
      <c r="L6" s="26">
        <f>SUM(J6:K6)</f>
        <v>2115925</v>
      </c>
      <c r="M6" s="25">
        <v>45323</v>
      </c>
      <c r="N6" s="24">
        <f>J6</f>
        <v>1977500</v>
      </c>
      <c r="O6" s="16" t="s">
        <v>33</v>
      </c>
      <c r="P6" s="19" t="s">
        <v>35</v>
      </c>
      <c r="Q6" s="19">
        <v>45511</v>
      </c>
      <c r="R6" s="16" t="s">
        <v>37</v>
      </c>
    </row>
    <row r="7" spans="1:18" x14ac:dyDescent="0.25">
      <c r="K7" s="27"/>
    </row>
    <row r="8" spans="1:18" x14ac:dyDescent="0.25">
      <c r="K8" s="27"/>
    </row>
  </sheetData>
  <mergeCells count="4">
    <mergeCell ref="H2:I2"/>
    <mergeCell ref="J2:L2"/>
    <mergeCell ref="M2:O2"/>
    <mergeCell ref="P2:R2"/>
  </mergeCell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d1bc6d-f048-4684-a59c-1a2d756c80be" xsi:nil="true"/>
    <lcf76f155ced4ddcb4097134ff3c332f xmlns="cb4efc23-cbea-429c-95ad-f6648303632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671DA0BFC7C648ABECC1FF189449F0" ma:contentTypeVersion="18" ma:contentTypeDescription="Crear nuevo documento." ma:contentTypeScope="" ma:versionID="e4652e3513c6bb092bdc62c80b15166b">
  <xsd:schema xmlns:xsd="http://www.w3.org/2001/XMLSchema" xmlns:xs="http://www.w3.org/2001/XMLSchema" xmlns:p="http://schemas.microsoft.com/office/2006/metadata/properties" xmlns:ns2="cb4efc23-cbea-429c-95ad-f66483036327" xmlns:ns3="d0d1bc6d-f048-4684-a59c-1a2d756c80be" targetNamespace="http://schemas.microsoft.com/office/2006/metadata/properties" ma:root="true" ma:fieldsID="aa7ee13b57518ba10cfce9441e3a6a3d" ns2:_="" ns3:_="">
    <xsd:import namespace="cb4efc23-cbea-429c-95ad-f66483036327"/>
    <xsd:import namespace="d0d1bc6d-f048-4684-a59c-1a2d756c80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4efc23-cbea-429c-95ad-f664830363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1bc6d-f048-4684-a59c-1a2d756c80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6355db5-dc56-4116-9f07-999c893e2cf8}" ma:internalName="TaxCatchAll" ma:showField="CatchAllData" ma:web="d0d1bc6d-f048-4684-a59c-1a2d756c80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03BD3B-9966-4534-8B6E-A90F2A081CF1}">
  <ds:schemaRefs>
    <ds:schemaRef ds:uri="http://schemas.microsoft.com/office/2006/metadata/properties"/>
    <ds:schemaRef ds:uri="http://schemas.microsoft.com/office/infopath/2007/PartnerControls"/>
    <ds:schemaRef ds:uri="d0d1bc6d-f048-4684-a59c-1a2d756c80be"/>
    <ds:schemaRef ds:uri="cb4efc23-cbea-429c-95ad-f66483036327"/>
  </ds:schemaRefs>
</ds:datastoreItem>
</file>

<file path=customXml/itemProps2.xml><?xml version="1.0" encoding="utf-8"?>
<ds:datastoreItem xmlns:ds="http://schemas.openxmlformats.org/officeDocument/2006/customXml" ds:itemID="{4D852BCF-AD54-4A8E-8388-DBF4A30093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4efc23-cbea-429c-95ad-f66483036327"/>
    <ds:schemaRef ds:uri="d0d1bc6d-f048-4684-a59c-1a2d756c80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2FCDDE-FEB6-4D63-AD5B-6ABC3E8C41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Contratación-licitación_2021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Rabaneda Cárdenas</dc:creator>
  <cp:lastModifiedBy>Manuela Rabaneda Cárdenas</cp:lastModifiedBy>
  <dcterms:created xsi:type="dcterms:W3CDTF">2025-02-17T15:19:16Z</dcterms:created>
  <dcterms:modified xsi:type="dcterms:W3CDTF">2025-04-07T10:53:50Z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0x010100F3671DA0BFC7C648ABECC1FF189449F0</vt:lpwstr>
  </property>
  <property fmtid="{D5CDD505-2E9C-101B-9397-08002B2CF9AE}" pid="3" name="MediaServiceImageTags">
    <vt:lpwstr/>
  </property>
</Properties>
</file>